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170" windowHeight="4800" tabRatio="691" activeTab="0"/>
  </bookViews>
  <sheets>
    <sheet name="Ley" sheetId="1" r:id="rId1"/>
    <sheet name="EFECTO" sheetId="2" r:id="rId2"/>
    <sheet name="diputados" sheetId="3" r:id="rId3"/>
    <sheet name="ctResultados" sheetId="4" r:id="rId4"/>
    <sheet name="totales" sheetId="5" r:id="rId5"/>
  </sheets>
  <definedNames>
    <definedName name="Minimo">#REF!</definedName>
    <definedName name="RATIO">#REF!</definedName>
  </definedNames>
  <calcPr fullCalcOnLoad="1"/>
  <pivotCaches>
    <pivotCache cacheId="2" r:id="rId6"/>
  </pivotCaches>
</workbook>
</file>

<file path=xl/sharedStrings.xml><?xml version="1.0" encoding="utf-8"?>
<sst xmlns="http://schemas.openxmlformats.org/spreadsheetml/2006/main" count="2790" uniqueCount="216">
  <si>
    <t>territorio_re</t>
  </si>
  <si>
    <t>corto_te</t>
  </si>
  <si>
    <t>candidatura_re</t>
  </si>
  <si>
    <t>siglas_ca</t>
  </si>
  <si>
    <t>partido_ca</t>
  </si>
  <si>
    <t>siglas_pa</t>
  </si>
  <si>
    <t>votos_re</t>
  </si>
  <si>
    <t>%</t>
  </si>
  <si>
    <t>escanos_re</t>
  </si>
  <si>
    <t>observaciones_re</t>
  </si>
  <si>
    <t>España</t>
  </si>
  <si>
    <t>PSOE</t>
  </si>
  <si>
    <t/>
  </si>
  <si>
    <t>PP</t>
  </si>
  <si>
    <t>IU</t>
  </si>
  <si>
    <t>CiU</t>
  </si>
  <si>
    <t>EAJ-PNV</t>
  </si>
  <si>
    <t>BNG</t>
  </si>
  <si>
    <t>Verdes</t>
  </si>
  <si>
    <t>CHA</t>
  </si>
  <si>
    <t>EA</t>
  </si>
  <si>
    <t>Na-Bai</t>
  </si>
  <si>
    <t>CenB</t>
  </si>
  <si>
    <t>Aralar</t>
  </si>
  <si>
    <t>PAR</t>
  </si>
  <si>
    <t>CDS</t>
  </si>
  <si>
    <t>PH</t>
  </si>
  <si>
    <t>IR</t>
  </si>
  <si>
    <t>DN</t>
  </si>
  <si>
    <t>UPL</t>
  </si>
  <si>
    <t>PCPE</t>
  </si>
  <si>
    <t>FE-JONS</t>
  </si>
  <si>
    <t>TC</t>
  </si>
  <si>
    <t>POSI</t>
  </si>
  <si>
    <t>FA</t>
  </si>
  <si>
    <t>E-2000</t>
  </si>
  <si>
    <t>ExU</t>
  </si>
  <si>
    <t>Ei-ADD</t>
  </si>
  <si>
    <t>IRV</t>
  </si>
  <si>
    <t>AA</t>
  </si>
  <si>
    <t>PCARL</t>
  </si>
  <si>
    <t>PREPAL</t>
  </si>
  <si>
    <t>PSD</t>
  </si>
  <si>
    <t>PPCr</t>
  </si>
  <si>
    <t>Unida</t>
  </si>
  <si>
    <t>UCL</t>
  </si>
  <si>
    <t>UdCa</t>
  </si>
  <si>
    <t>PRGU</t>
  </si>
  <si>
    <t>Andalucía</t>
  </si>
  <si>
    <t>Aragón</t>
  </si>
  <si>
    <t>Asturias</t>
  </si>
  <si>
    <t>Balears (Illes)</t>
  </si>
  <si>
    <t>Canarias</t>
  </si>
  <si>
    <t>Cantabria</t>
  </si>
  <si>
    <t>Castilla y León</t>
  </si>
  <si>
    <t>Castilla-La Mancha</t>
  </si>
  <si>
    <t>Cataluña</t>
  </si>
  <si>
    <t>Valenciana (Com.)</t>
  </si>
  <si>
    <t>Extremadura</t>
  </si>
  <si>
    <t>Galicia</t>
  </si>
  <si>
    <t>Madrid</t>
  </si>
  <si>
    <t>Murcia</t>
  </si>
  <si>
    <t>Navarra</t>
  </si>
  <si>
    <t>País Vasco</t>
  </si>
  <si>
    <t>Rioja (La)</t>
  </si>
  <si>
    <t>Ceuta</t>
  </si>
  <si>
    <t>Melilla</t>
  </si>
  <si>
    <t>Álava</t>
  </si>
  <si>
    <t>PSE-EE (PSOE)</t>
  </si>
  <si>
    <t>Albacete</t>
  </si>
  <si>
    <t>Alicante</t>
  </si>
  <si>
    <t>Almería</t>
  </si>
  <si>
    <t>IULV-CA</t>
  </si>
  <si>
    <t>Ávila</t>
  </si>
  <si>
    <t>Badajoz</t>
  </si>
  <si>
    <t>Barcelona</t>
  </si>
  <si>
    <t>PSC-PSOE</t>
  </si>
  <si>
    <t>ICV-EUiA</t>
  </si>
  <si>
    <t>Burgos</t>
  </si>
  <si>
    <t>LV-GV</t>
  </si>
  <si>
    <t>Cáceres</t>
  </si>
  <si>
    <t>Cádiz</t>
  </si>
  <si>
    <t>Castellón</t>
  </si>
  <si>
    <t>Ciudad Real</t>
  </si>
  <si>
    <t>Córdoba</t>
  </si>
  <si>
    <t>Coruña (A)</t>
  </si>
  <si>
    <t>PSdeG-PSOE</t>
  </si>
  <si>
    <t>Cuenca</t>
  </si>
  <si>
    <t>Girona</t>
  </si>
  <si>
    <t>Granada</t>
  </si>
  <si>
    <t>PSOE-A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</si>
  <si>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</si>
  <si>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</si>
  <si>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</si>
  <si>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</si>
  <si>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</si>
  <si>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</si>
  <si>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</si>
  <si>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</si>
  <si>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</si>
  <si>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UPN-PP</t>
  </si>
  <si>
    <t>IUN-NEB</t>
  </si>
  <si>
    <t>Ourense</t>
  </si>
  <si>
    <t>Palencia</t>
  </si>
  <si>
    <t>Palmas (Las)</t>
  </si>
  <si>
    <t>Pontevedra</t>
  </si>
  <si>
    <t>Salamanca</t>
  </si>
  <si>
    <t>Santa Cruz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</si>
  <si>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</si>
  <si>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</si>
  <si>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</si>
  <si>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</si>
  <si>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</si>
  <si>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</si>
  <si>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</si>
  <si>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</si>
  <si>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</si>
  <si>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</si>
  <si>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</si>
  <si>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Total</t>
  </si>
  <si>
    <t>Total general</t>
  </si>
  <si>
    <t>a) Número de diputados</t>
  </si>
  <si>
    <t>Diputados:</t>
  </si>
  <si>
    <t>Mínimo por provincia:</t>
  </si>
  <si>
    <t>Ceuta y Melilla:</t>
  </si>
  <si>
    <t>Reparto:</t>
  </si>
  <si>
    <t>Método del resto mayor</t>
  </si>
  <si>
    <t>b) Asignación de escaños:</t>
  </si>
  <si>
    <t>Mínimo:</t>
  </si>
  <si>
    <t>3% de los votos válidos (incluidos en blanco)</t>
  </si>
  <si>
    <t>Método:</t>
  </si>
  <si>
    <t>regla D'Hondt</t>
  </si>
  <si>
    <t xml:space="preserve">LEY ELECTORAL </t>
  </si>
  <si>
    <t>SIMUL</t>
  </si>
  <si>
    <t>CAMBIO</t>
  </si>
  <si>
    <t>Suma de SIMUL</t>
  </si>
  <si>
    <t>LEY</t>
  </si>
  <si>
    <t>IZQ</t>
  </si>
  <si>
    <t>DER</t>
  </si>
  <si>
    <t>LOC</t>
  </si>
  <si>
    <t>LOD</t>
  </si>
  <si>
    <t>LOI</t>
  </si>
  <si>
    <t>IZQT</t>
  </si>
  <si>
    <t>DERT</t>
  </si>
  <si>
    <t>Porcentajes</t>
  </si>
  <si>
    <t>UPyD</t>
  </si>
  <si>
    <t>Esquerra</t>
  </si>
  <si>
    <t>CC-PNC</t>
  </si>
  <si>
    <t>CA</t>
  </si>
  <si>
    <t>LV-GVE</t>
  </si>
  <si>
    <t>C's</t>
  </si>
  <si>
    <t>Libertas</t>
  </si>
  <si>
    <t>PACMA</t>
  </si>
  <si>
    <t>NC-CCN</t>
  </si>
  <si>
    <t>Bloc-IdPV-EV-EE</t>
  </si>
  <si>
    <t>UplI</t>
  </si>
  <si>
    <t>PUM+J</t>
  </si>
  <si>
    <t>LVE</t>
  </si>
  <si>
    <t>PFyV</t>
  </si>
  <si>
    <t>PdeAL</t>
  </si>
  <si>
    <t>RCN-NOK</t>
  </si>
  <si>
    <t>AES</t>
  </si>
  <si>
    <t>RC</t>
  </si>
  <si>
    <t>CVa</t>
  </si>
  <si>
    <t>SAIn</t>
  </si>
  <si>
    <t>AMD</t>
  </si>
  <si>
    <t>PDLPEA</t>
  </si>
  <si>
    <t>PR</t>
  </si>
  <si>
    <t>AuN</t>
  </si>
  <si>
    <t>FN</t>
  </si>
  <si>
    <t>ABLA</t>
  </si>
  <si>
    <t>PC</t>
  </si>
  <si>
    <t>PxCat</t>
  </si>
  <si>
    <t>PNF</t>
  </si>
  <si>
    <t>ULEG</t>
  </si>
  <si>
    <t>Frente</t>
  </si>
  <si>
    <t>CDL</t>
  </si>
  <si>
    <t>ONV</t>
  </si>
  <si>
    <t>CDEs</t>
  </si>
  <si>
    <t>ANC</t>
  </si>
  <si>
    <t>PLCI</t>
  </si>
  <si>
    <t>UNA</t>
  </si>
  <si>
    <t>PLEVE</t>
  </si>
  <si>
    <t>LI-LITCI</t>
  </si>
  <si>
    <t>UP</t>
  </si>
  <si>
    <t>plRV</t>
  </si>
  <si>
    <t>PCTR</t>
  </si>
  <si>
    <t>Centristas</t>
  </si>
  <si>
    <t>MUPC</t>
  </si>
  <si>
    <t>pCUA</t>
  </si>
  <si>
    <t>UCPIC</t>
  </si>
  <si>
    <t>URCL</t>
  </si>
  <si>
    <t>PUEDE</t>
  </si>
  <si>
    <t>PB-UB</t>
  </si>
  <si>
    <t>PIIB</t>
  </si>
  <si>
    <t>CTC</t>
  </si>
  <si>
    <t>CDAS</t>
  </si>
  <si>
    <t>IMC</t>
  </si>
  <si>
    <t>PAIE</t>
  </si>
  <si>
    <t>ABA</t>
  </si>
  <si>
    <t>AVE</t>
  </si>
  <si>
    <t>AxB</t>
  </si>
  <si>
    <t>ICBur</t>
  </si>
  <si>
    <t>N Som</t>
  </si>
  <si>
    <t>N som</t>
  </si>
  <si>
    <t>IxC</t>
  </si>
  <si>
    <t>AGRUCI</t>
  </si>
  <si>
    <t>MFE</t>
  </si>
  <si>
    <t>PSC (PSC-PSOE)</t>
  </si>
  <si>
    <t>IU-BA-Los Verdes</t>
  </si>
  <si>
    <t>CC-PNC-PIL</t>
  </si>
  <si>
    <t>EB-B</t>
  </si>
  <si>
    <t>IU-CM</t>
  </si>
  <si>
    <t>EUPV-IR</t>
  </si>
  <si>
    <t>G2008</t>
  </si>
  <si>
    <t>Suma de G2008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</si>
</sst>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"/>
    <numFmt numFmtId="190" formatCode="0.000"/>
    <numFmt numFmtId="191" formatCode="0.0%"/>
    <numFmt numFmtId="192" formatCode="0.0000000000"/>
    <numFmt numFmtId="193" formatCode="0.00000000000"/>
    <numFmt numFmtId="194" formatCode="0.000000000000"/>
    <numFmt numFmtId="195" formatCode="0.000000000"/>
    <numFmt numFmtId="196" formatCode="0.00000000"/>
    <numFmt numFmtId="197" formatCode="0.000000"/>
    <numFmt numFmtId="198" formatCode="0.0000"/>
    <numFmt numFmtId="199" formatCode="0.00000"/>
    <numFmt numFmtId="200" formatCode="General_)"/>
    <numFmt numFmtId="201" formatCode="0.0000000"/>
  </numFmts>
  <fonts count="5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8"/>
      <name val="Arial"/>
      <family val="0"/>
    </font>
    <font>
      <u val="single"/>
      <sz val="10"/>
      <color indexed="55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right" wrapText="1"/>
    </xf>
    <xf numFmtId="0" fontId="0" fillId="2" borderId="3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NumberFormat="1" applyBorder="1" applyAlignment="1">
      <alignment/>
    </xf>
    <xf numFmtId="0" fontId="4" fillId="0" borderId="0" xfId="21">
      <alignment/>
      <protection/>
    </xf>
    <xf numFmtId="0" fontId="4" fillId="0" borderId="0" xfId="21" applyFont="1">
      <alignment/>
      <protection/>
    </xf>
    <xf numFmtId="0" fontId="4" fillId="0" borderId="0" xfId="22">
      <alignment/>
      <protection/>
    </xf>
    <xf numFmtId="0" fontId="4" fillId="0" borderId="0" xfId="22" applyAlignment="1">
      <alignment horizontal="center"/>
      <protection/>
    </xf>
    <xf numFmtId="2" fontId="4" fillId="0" borderId="0" xfId="22" applyNumberFormat="1">
      <alignment/>
      <protection/>
    </xf>
    <xf numFmtId="0" fontId="0" fillId="0" borderId="0" xfId="0" applyFont="1" applyFill="1" applyAlignment="1">
      <alignment horizontal="right" wrapText="1"/>
    </xf>
    <xf numFmtId="0" fontId="0" fillId="0" borderId="1" xfId="0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1" fontId="0" fillId="2" borderId="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" fillId="0" borderId="0" xfId="22" applyFont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ngreso datos oficiales" xfId="21"/>
    <cellStyle name="Normal_Libro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55" sheet="ctResultados"/>
  </cacheSource>
  <cacheFields count="10">
    <cacheField name="territorio_re">
      <sharedItems containsSemiMixedTypes="0" containsString="0" containsMixedTypes="0" containsNumber="1" containsInteger="1"/>
    </cacheField>
    <cacheField name="corto_te">
      <sharedItems containsMixedTypes="0"/>
    </cacheField>
    <cacheField name="candidatura_re">
      <sharedItems containsSemiMixedTypes="0" containsString="0" containsMixedTypes="0" containsNumber="1" containsInteger="1"/>
    </cacheField>
    <cacheField name="siglas_ca">
      <sharedItems containsMixedTypes="0" count="30">
        <s v="PSE-EE (PSOE)"/>
        <s v="PP"/>
        <s v="EAJ-PNV"/>
        <s v="EB-B"/>
        <s v="EA"/>
        <s v="PSOE"/>
        <s v="IU"/>
        <s v="UplI"/>
        <s v="PSC-PSOE"/>
        <s v="CiU"/>
        <s v="Esquerra"/>
        <s v="ICV-EUiA"/>
        <s v="IULV-CA"/>
        <s v="PSdeG-PSOE"/>
        <s v="BNG"/>
        <s v="Aralar"/>
        <s v="PAR"/>
        <s v="PSOE-A"/>
        <s v="PSC (PSC-PSOE)"/>
        <s v="IU-CM"/>
        <s v="UPyD"/>
        <s v="UPN-PP"/>
        <s v="Na-Bai"/>
        <s v="IUN-NEB"/>
        <s v="IU-BA-Los Verdes"/>
        <s v="NC-CCN"/>
        <s v="CC-PNC-PIL"/>
        <s v="CC-PNC"/>
        <s v="EUPV-IR"/>
        <s v="CHA"/>
      </sharedItems>
    </cacheField>
    <cacheField name="partido_ca">
      <sharedItems containsSemiMixedTypes="0" containsString="0" containsMixedTypes="0" containsNumber="1" containsInteger="1" count="16">
        <n v="2"/>
        <n v="4"/>
        <n v="7"/>
        <n v="3"/>
        <n v="136"/>
        <n v="482"/>
        <n v="6"/>
        <n v="10"/>
        <n v="26"/>
        <n v="390"/>
        <n v="19"/>
        <n v="478"/>
        <n v="417"/>
        <n v="466"/>
        <n v="37"/>
        <n v="48"/>
      </sharedItems>
    </cacheField>
    <cacheField name="siglas_pa">
      <sharedItems containsMixedTypes="0" count="16">
        <s v="PSOE"/>
        <s v="PP"/>
        <s v="EAJ-PNV"/>
        <s v="IU"/>
        <s v="EA"/>
        <s v="UplI"/>
        <s v="CiU"/>
        <s v="Esquerra"/>
        <s v="BNG"/>
        <s v="Aralar"/>
        <s v="PAR"/>
        <s v="UPyD"/>
        <s v="Na-Bai"/>
        <s v="NC-CCN"/>
        <s v="CC-PNC"/>
        <s v="CHA"/>
      </sharedItems>
    </cacheField>
    <cacheField name="votos_re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  <cacheField name="G2008">
      <sharedItems containsString="0" containsBlank="1" containsMixedTypes="0" containsNumber="1" containsInteger="1" count="13">
        <n v="2"/>
        <n v="1"/>
        <m/>
        <n v="7"/>
        <n v="5"/>
        <n v="3"/>
        <n v="4"/>
        <n v="16"/>
        <n v="6"/>
        <n v="18"/>
        <n v="15"/>
        <n v="8"/>
        <n v="9"/>
      </sharedItems>
    </cacheField>
    <cacheField name="SIMUL">
      <sharedItems containsString="0" containsBlank="1" containsMixedTypes="0" containsNumber="1" containsInteger="1" count="15">
        <n v="2"/>
        <n v="1"/>
        <m/>
        <n v="3"/>
        <n v="0"/>
        <n v="8"/>
        <n v="6"/>
        <n v="4"/>
        <n v="5"/>
        <n v="19"/>
        <n v="22"/>
        <n v="17"/>
        <n v="7"/>
        <n v="9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21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6"/>
        <item x="2"/>
        <item x="3"/>
        <item x="14"/>
        <item x="7"/>
        <item x="8"/>
        <item x="12"/>
        <item x="11"/>
        <item x="9"/>
        <item x="15"/>
        <item x="4"/>
        <item x="13"/>
        <item x="10"/>
        <item x="5"/>
        <item t="default"/>
      </items>
    </pivotField>
    <pivotField compact="0" outline="0" subtotalTop="0" showAll="0"/>
    <pivotField compact="0" outline="0" subtotalTop="0" showAll="0" numFmtId="2"/>
    <pivotField dataField="1" compact="0" outline="0" subtotalTop="0" showAll="0"/>
    <pivotField compact="0" outline="0" subtotalTop="0" showAll="0"/>
  </pivotFields>
  <rowFields count="1">
    <field x="5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a de G2008" fld="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D3:E21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6"/>
        <item x="2"/>
        <item x="3"/>
        <item x="14"/>
        <item x="7"/>
        <item x="8"/>
        <item x="12"/>
        <item x="11"/>
        <item x="9"/>
        <item x="15"/>
        <item x="4"/>
        <item x="13"/>
        <item x="10"/>
        <item x="5"/>
        <item t="default"/>
      </items>
    </pivotField>
    <pivotField compact="0" outline="0" subtotalTop="0" showAll="0"/>
    <pivotField compact="0" outline="0" subtotalTop="0" showAll="0" numFmtId="2"/>
    <pivotField compact="0" outline="0" subtotalTop="0" showAll="0"/>
    <pivotField dataField="1" compact="0" outline="0" subtotalTop="0" showAll="0"/>
  </pivotFields>
  <rowFields count="1">
    <field x="5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a de SIMUL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6384" width="11.421875" style="19" customWidth="1"/>
  </cols>
  <sheetData>
    <row r="1" ht="12.75">
      <c r="A1" s="20" t="s">
        <v>132</v>
      </c>
    </row>
    <row r="3" ht="12.75">
      <c r="A3" s="19" t="s">
        <v>121</v>
      </c>
    </row>
    <row r="4" spans="1:3" ht="12.75">
      <c r="A4" s="19" t="s">
        <v>122</v>
      </c>
      <c r="C4" s="19">
        <v>399</v>
      </c>
    </row>
    <row r="5" spans="1:3" ht="12.75">
      <c r="A5" s="19" t="s">
        <v>123</v>
      </c>
      <c r="C5" s="19">
        <v>2</v>
      </c>
    </row>
    <row r="6" spans="1:3" ht="12.75">
      <c r="A6" s="19" t="s">
        <v>124</v>
      </c>
      <c r="C6" s="19">
        <v>1</v>
      </c>
    </row>
    <row r="7" spans="1:3" ht="12.75">
      <c r="A7" s="19" t="s">
        <v>125</v>
      </c>
      <c r="C7" s="19" t="s">
        <v>126</v>
      </c>
    </row>
    <row r="9" ht="12.75">
      <c r="A9" s="19" t="s">
        <v>127</v>
      </c>
    </row>
    <row r="10" spans="1:3" ht="12.75">
      <c r="A10" s="19" t="s">
        <v>128</v>
      </c>
      <c r="C10" s="19" t="s">
        <v>129</v>
      </c>
    </row>
    <row r="11" spans="1:3" ht="12.75">
      <c r="A11" s="19" t="s">
        <v>130</v>
      </c>
      <c r="C11" s="19" t="s">
        <v>131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A1" sqref="A1"/>
    </sheetView>
  </sheetViews>
  <sheetFormatPr defaultColWidth="11.421875" defaultRowHeight="12.75"/>
  <cols>
    <col min="1" max="3" width="11.421875" style="21" customWidth="1"/>
    <col min="4" max="4" width="12.140625" style="21" bestFit="1" customWidth="1"/>
    <col min="5" max="16384" width="11.421875" style="21" customWidth="1"/>
  </cols>
  <sheetData>
    <row r="2" spans="2:4" ht="12.75">
      <c r="B2" s="21" t="s">
        <v>136</v>
      </c>
      <c r="C2" s="21" t="s">
        <v>133</v>
      </c>
      <c r="D2" s="21" t="s">
        <v>134</v>
      </c>
    </row>
    <row r="3" spans="1:4" ht="12.75">
      <c r="A3" s="21" t="s">
        <v>17</v>
      </c>
      <c r="B3" s="21">
        <v>2</v>
      </c>
      <c r="C3" s="21">
        <v>2</v>
      </c>
      <c r="D3" s="21">
        <f>+C3-B3</f>
        <v>0</v>
      </c>
    </row>
    <row r="4" spans="1:4" ht="12.75">
      <c r="A4" s="21" t="s">
        <v>147</v>
      </c>
      <c r="B4" s="21">
        <v>2</v>
      </c>
      <c r="C4" s="21">
        <v>3</v>
      </c>
      <c r="D4" s="21">
        <f aca="true" t="shared" si="0" ref="D4:D12">+C4-B4</f>
        <v>1</v>
      </c>
    </row>
    <row r="5" spans="1:4" ht="12.75">
      <c r="A5" s="21" t="s">
        <v>15</v>
      </c>
      <c r="B5" s="21">
        <v>10</v>
      </c>
      <c r="C5" s="21">
        <v>14</v>
      </c>
      <c r="D5" s="21">
        <f t="shared" si="0"/>
        <v>4</v>
      </c>
    </row>
    <row r="6" spans="1:4" ht="12.75">
      <c r="A6" s="21" t="s">
        <v>16</v>
      </c>
      <c r="B6" s="21">
        <v>6</v>
      </c>
      <c r="C6" s="21">
        <v>7</v>
      </c>
      <c r="D6" s="21">
        <f t="shared" si="0"/>
        <v>1</v>
      </c>
    </row>
    <row r="7" spans="1:4" ht="12.75">
      <c r="A7" s="21" t="s">
        <v>146</v>
      </c>
      <c r="B7" s="21">
        <v>3</v>
      </c>
      <c r="C7" s="21">
        <v>3</v>
      </c>
      <c r="D7" s="21">
        <f t="shared" si="0"/>
        <v>0</v>
      </c>
    </row>
    <row r="8" spans="1:4" ht="12.75">
      <c r="A8" s="21" t="s">
        <v>14</v>
      </c>
      <c r="B8" s="21">
        <v>2</v>
      </c>
      <c r="C8" s="21">
        <v>4</v>
      </c>
      <c r="D8" s="21">
        <f t="shared" si="0"/>
        <v>2</v>
      </c>
    </row>
    <row r="9" spans="1:4" ht="12.75">
      <c r="A9" s="21" t="s">
        <v>21</v>
      </c>
      <c r="B9" s="21">
        <v>1</v>
      </c>
      <c r="C9" s="21">
        <v>1</v>
      </c>
      <c r="D9" s="21">
        <f t="shared" si="0"/>
        <v>0</v>
      </c>
    </row>
    <row r="10" spans="1:4" ht="12.75">
      <c r="A10" s="21" t="s">
        <v>13</v>
      </c>
      <c r="B10" s="21">
        <v>154</v>
      </c>
      <c r="C10" s="21">
        <v>173</v>
      </c>
      <c r="D10" s="21">
        <f t="shared" si="0"/>
        <v>19</v>
      </c>
    </row>
    <row r="11" spans="1:4" ht="12.75">
      <c r="A11" s="21" t="s">
        <v>11</v>
      </c>
      <c r="B11" s="21">
        <v>169</v>
      </c>
      <c r="C11" s="21">
        <v>191</v>
      </c>
      <c r="D11" s="21">
        <f t="shared" si="0"/>
        <v>22</v>
      </c>
    </row>
    <row r="12" spans="1:4" ht="12.75">
      <c r="A12" s="21" t="s">
        <v>145</v>
      </c>
      <c r="B12" s="21">
        <v>1</v>
      </c>
      <c r="C12" s="21">
        <v>1</v>
      </c>
      <c r="D12" s="21">
        <f t="shared" si="0"/>
        <v>0</v>
      </c>
    </row>
    <row r="14" spans="1:4" ht="12.75">
      <c r="A14" s="21" t="s">
        <v>137</v>
      </c>
      <c r="B14" s="21">
        <f>+B8+B11+B12</f>
        <v>172</v>
      </c>
      <c r="C14" s="21">
        <f>+C8+C11+C12</f>
        <v>196</v>
      </c>
      <c r="D14" s="21">
        <f aca="true" t="shared" si="1" ref="D14:D21">+C14-B14</f>
        <v>24</v>
      </c>
    </row>
    <row r="15" spans="1:4" ht="12.75">
      <c r="A15" s="21" t="s">
        <v>138</v>
      </c>
      <c r="B15" s="21">
        <f>+B10</f>
        <v>154</v>
      </c>
      <c r="C15" s="21">
        <f>+C10</f>
        <v>173</v>
      </c>
      <c r="D15" s="21">
        <f t="shared" si="1"/>
        <v>19</v>
      </c>
    </row>
    <row r="16" spans="1:4" ht="12.75">
      <c r="A16" s="21" t="s">
        <v>139</v>
      </c>
      <c r="B16" s="21">
        <f>+B17+B18</f>
        <v>24</v>
      </c>
      <c r="C16" s="21">
        <f>+C17+C18</f>
        <v>30</v>
      </c>
      <c r="D16" s="21">
        <f t="shared" si="1"/>
        <v>6</v>
      </c>
    </row>
    <row r="17" spans="1:4" ht="12.75">
      <c r="A17" s="22" t="s">
        <v>140</v>
      </c>
      <c r="B17" s="21">
        <f>+B4+B5+B6</f>
        <v>18</v>
      </c>
      <c r="C17" s="21">
        <f>+C4+C5+C6</f>
        <v>24</v>
      </c>
      <c r="D17" s="21">
        <f t="shared" si="1"/>
        <v>6</v>
      </c>
    </row>
    <row r="18" spans="1:4" ht="12.75">
      <c r="A18" s="22" t="s">
        <v>141</v>
      </c>
      <c r="B18" s="21">
        <f>+B3+B7+B9</f>
        <v>6</v>
      </c>
      <c r="C18" s="21">
        <f>+C3+C7+C9</f>
        <v>6</v>
      </c>
      <c r="D18" s="21">
        <f t="shared" si="1"/>
        <v>0</v>
      </c>
    </row>
    <row r="20" spans="1:4" ht="12.75">
      <c r="A20" s="21" t="s">
        <v>142</v>
      </c>
      <c r="B20" s="21">
        <f>+B14+B18</f>
        <v>178</v>
      </c>
      <c r="C20" s="21">
        <f>+C14+C18</f>
        <v>202</v>
      </c>
      <c r="D20" s="21">
        <f t="shared" si="1"/>
        <v>24</v>
      </c>
    </row>
    <row r="21" spans="1:4" ht="12.75">
      <c r="A21" s="21" t="s">
        <v>143</v>
      </c>
      <c r="B21" s="21">
        <f>+B15+B17</f>
        <v>172</v>
      </c>
      <c r="C21" s="21">
        <f>+C15+C17</f>
        <v>197</v>
      </c>
      <c r="D21" s="21">
        <f t="shared" si="1"/>
        <v>25</v>
      </c>
    </row>
    <row r="23" ht="12.75">
      <c r="A23" s="21" t="s">
        <v>144</v>
      </c>
    </row>
    <row r="24" spans="1:4" ht="12.75">
      <c r="A24" s="21" t="s">
        <v>137</v>
      </c>
      <c r="B24" s="23">
        <f>+B14/3.5</f>
        <v>49.142857142857146</v>
      </c>
      <c r="C24" s="23">
        <f>+C14/3.99</f>
        <v>49.122807017543856</v>
      </c>
      <c r="D24" s="23">
        <f aca="true" t="shared" si="2" ref="D24:D31">+C24-B24</f>
        <v>-0.020050125313289868</v>
      </c>
    </row>
    <row r="25" spans="1:4" ht="12.75">
      <c r="A25" s="21" t="s">
        <v>138</v>
      </c>
      <c r="B25" s="23">
        <f aca="true" t="shared" si="3" ref="B25:B31">+B15/3.5</f>
        <v>44</v>
      </c>
      <c r="C25" s="23">
        <f aca="true" t="shared" si="4" ref="C25:C31">+C15/3.99</f>
        <v>43.35839598997494</v>
      </c>
      <c r="D25" s="23">
        <f t="shared" si="2"/>
        <v>-0.6416040100250626</v>
      </c>
    </row>
    <row r="26" spans="1:4" ht="12.75">
      <c r="A26" s="21" t="s">
        <v>139</v>
      </c>
      <c r="B26" s="23">
        <f t="shared" si="3"/>
        <v>6.857142857142857</v>
      </c>
      <c r="C26" s="23">
        <f t="shared" si="4"/>
        <v>7.518796992481203</v>
      </c>
      <c r="D26" s="23">
        <f t="shared" si="2"/>
        <v>0.6616541353383463</v>
      </c>
    </row>
    <row r="27" spans="1:4" ht="12.75">
      <c r="A27" s="31" t="s">
        <v>140</v>
      </c>
      <c r="B27" s="23">
        <f t="shared" si="3"/>
        <v>5.142857142857143</v>
      </c>
      <c r="C27" s="23">
        <f t="shared" si="4"/>
        <v>6.015037593984962</v>
      </c>
      <c r="D27" s="23">
        <f t="shared" si="2"/>
        <v>0.8721804511278188</v>
      </c>
    </row>
    <row r="28" spans="1:4" ht="12.75">
      <c r="A28" s="31" t="s">
        <v>141</v>
      </c>
      <c r="B28" s="23">
        <f t="shared" si="3"/>
        <v>1.7142857142857142</v>
      </c>
      <c r="C28" s="23">
        <f t="shared" si="4"/>
        <v>1.5037593984962405</v>
      </c>
      <c r="D28" s="23">
        <f t="shared" si="2"/>
        <v>-0.21052631578947367</v>
      </c>
    </row>
    <row r="29" spans="2:4" ht="12.75">
      <c r="B29" s="23"/>
      <c r="C29" s="23"/>
      <c r="D29" s="23"/>
    </row>
    <row r="30" spans="1:4" ht="12.75">
      <c r="A30" s="21" t="s">
        <v>142</v>
      </c>
      <c r="B30" s="23">
        <f t="shared" si="3"/>
        <v>50.857142857142854</v>
      </c>
      <c r="C30" s="23">
        <f t="shared" si="4"/>
        <v>50.6265664160401</v>
      </c>
      <c r="D30" s="23">
        <f t="shared" si="2"/>
        <v>-0.23057644110275533</v>
      </c>
    </row>
    <row r="31" spans="1:4" ht="12.75">
      <c r="A31" s="21" t="s">
        <v>143</v>
      </c>
      <c r="B31" s="23">
        <f t="shared" si="3"/>
        <v>49.142857142857146</v>
      </c>
      <c r="C31" s="23">
        <f t="shared" si="4"/>
        <v>49.373433583959894</v>
      </c>
      <c r="D31" s="23">
        <f t="shared" si="2"/>
        <v>0.23057644110274822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11.421875" defaultRowHeight="12.75"/>
  <cols>
    <col min="1" max="1" width="14.421875" style="0" bestFit="1" customWidth="1"/>
    <col min="2" max="2" width="5.00390625" style="0" bestFit="1" customWidth="1"/>
    <col min="4" max="4" width="14.57421875" style="0" bestFit="1" customWidth="1"/>
    <col min="5" max="5" width="5.00390625" style="0" bestFit="1" customWidth="1"/>
  </cols>
  <sheetData>
    <row r="3" spans="1:5" ht="12.75">
      <c r="A3" s="11" t="s">
        <v>215</v>
      </c>
      <c r="B3" s="12"/>
      <c r="D3" s="11" t="s">
        <v>135</v>
      </c>
      <c r="E3" s="12"/>
    </row>
    <row r="4" spans="1:5" ht="12.75">
      <c r="A4" s="11" t="s">
        <v>5</v>
      </c>
      <c r="B4" s="12" t="s">
        <v>119</v>
      </c>
      <c r="D4" s="11" t="s">
        <v>5</v>
      </c>
      <c r="E4" s="12" t="s">
        <v>119</v>
      </c>
    </row>
    <row r="5" spans="1:5" ht="12.75">
      <c r="A5" s="13" t="s">
        <v>11</v>
      </c>
      <c r="B5" s="14">
        <v>169</v>
      </c>
      <c r="D5" s="13" t="s">
        <v>11</v>
      </c>
      <c r="E5" s="14">
        <v>191</v>
      </c>
    </row>
    <row r="6" spans="1:5" ht="12.75">
      <c r="A6" s="15" t="s">
        <v>13</v>
      </c>
      <c r="B6" s="16">
        <v>154</v>
      </c>
      <c r="D6" s="15" t="s">
        <v>13</v>
      </c>
      <c r="E6" s="16">
        <v>173</v>
      </c>
    </row>
    <row r="7" spans="1:5" ht="12.75">
      <c r="A7" s="15" t="s">
        <v>15</v>
      </c>
      <c r="B7" s="16">
        <v>10</v>
      </c>
      <c r="D7" s="15" t="s">
        <v>15</v>
      </c>
      <c r="E7" s="16">
        <v>14</v>
      </c>
    </row>
    <row r="8" spans="1:5" ht="12.75">
      <c r="A8" s="15" t="s">
        <v>16</v>
      </c>
      <c r="B8" s="16">
        <v>6</v>
      </c>
      <c r="D8" s="15" t="s">
        <v>16</v>
      </c>
      <c r="E8" s="16">
        <v>7</v>
      </c>
    </row>
    <row r="9" spans="1:5" ht="12.75">
      <c r="A9" s="15" t="s">
        <v>14</v>
      </c>
      <c r="B9" s="16">
        <v>2</v>
      </c>
      <c r="D9" s="15" t="s">
        <v>14</v>
      </c>
      <c r="E9" s="16">
        <v>4</v>
      </c>
    </row>
    <row r="10" spans="1:5" ht="12.75">
      <c r="A10" s="15" t="s">
        <v>147</v>
      </c>
      <c r="B10" s="16">
        <v>2</v>
      </c>
      <c r="D10" s="15" t="s">
        <v>147</v>
      </c>
      <c r="E10" s="16">
        <v>3</v>
      </c>
    </row>
    <row r="11" spans="1:5" ht="12.75">
      <c r="A11" s="15" t="s">
        <v>146</v>
      </c>
      <c r="B11" s="16">
        <v>3</v>
      </c>
      <c r="D11" s="15" t="s">
        <v>146</v>
      </c>
      <c r="E11" s="16">
        <v>3</v>
      </c>
    </row>
    <row r="12" spans="1:5" ht="12.75">
      <c r="A12" s="15" t="s">
        <v>17</v>
      </c>
      <c r="B12" s="16">
        <v>2</v>
      </c>
      <c r="D12" s="15" t="s">
        <v>17</v>
      </c>
      <c r="E12" s="16">
        <v>2</v>
      </c>
    </row>
    <row r="13" spans="1:5" ht="12.75">
      <c r="A13" s="15" t="s">
        <v>21</v>
      </c>
      <c r="B13" s="16">
        <v>1</v>
      </c>
      <c r="D13" s="15" t="s">
        <v>21</v>
      </c>
      <c r="E13" s="16">
        <v>1</v>
      </c>
    </row>
    <row r="14" spans="1:5" ht="12.75">
      <c r="A14" s="15" t="s">
        <v>145</v>
      </c>
      <c r="B14" s="16">
        <v>1</v>
      </c>
      <c r="D14" s="15" t="s">
        <v>145</v>
      </c>
      <c r="E14" s="16">
        <v>1</v>
      </c>
    </row>
    <row r="15" spans="1:5" ht="12.75">
      <c r="A15" s="15" t="s">
        <v>23</v>
      </c>
      <c r="B15" s="16"/>
      <c r="D15" s="15" t="s">
        <v>23</v>
      </c>
      <c r="E15" s="16">
        <v>0</v>
      </c>
    </row>
    <row r="16" spans="1:5" ht="12.75">
      <c r="A16" s="15" t="s">
        <v>19</v>
      </c>
      <c r="B16" s="16"/>
      <c r="D16" s="15" t="s">
        <v>19</v>
      </c>
      <c r="E16" s="16">
        <v>0</v>
      </c>
    </row>
    <row r="17" spans="1:5" ht="12.75">
      <c r="A17" s="15" t="s">
        <v>20</v>
      </c>
      <c r="B17" s="16"/>
      <c r="D17" s="15" t="s">
        <v>20</v>
      </c>
      <c r="E17" s="16">
        <v>0</v>
      </c>
    </row>
    <row r="18" spans="1:5" ht="12.75">
      <c r="A18" s="15" t="s">
        <v>153</v>
      </c>
      <c r="B18" s="16"/>
      <c r="D18" s="15" t="s">
        <v>153</v>
      </c>
      <c r="E18" s="16">
        <v>0</v>
      </c>
    </row>
    <row r="19" spans="1:5" ht="12.75">
      <c r="A19" s="15" t="s">
        <v>24</v>
      </c>
      <c r="B19" s="16"/>
      <c r="D19" s="15" t="s">
        <v>24</v>
      </c>
      <c r="E19" s="16">
        <v>0</v>
      </c>
    </row>
    <row r="20" spans="1:5" ht="12.75">
      <c r="A20" s="15" t="s">
        <v>155</v>
      </c>
      <c r="B20" s="16"/>
      <c r="D20" s="15" t="s">
        <v>155</v>
      </c>
      <c r="E20" s="16">
        <v>0</v>
      </c>
    </row>
    <row r="21" spans="1:5" ht="12.75">
      <c r="A21" s="17" t="s">
        <v>120</v>
      </c>
      <c r="B21" s="18">
        <v>350</v>
      </c>
      <c r="D21" s="17" t="s">
        <v>120</v>
      </c>
      <c r="E21" s="18">
        <v>399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5"/>
  <sheetViews>
    <sheetView showZeros="0" zoomScale="90" zoomScaleNormal="90" zoomScaleSheetLayoutView="231" workbookViewId="0" topLeftCell="A1">
      <pane ySplit="1" topLeftCell="BM126" activePane="bottomLeft" state="frozen"/>
      <selection pane="topLeft" activeCell="A1" sqref="A1"/>
      <selection pane="bottomLeft" activeCell="A1" sqref="A1:J155"/>
    </sheetView>
  </sheetViews>
  <sheetFormatPr defaultColWidth="11.421875" defaultRowHeight="12.75"/>
  <cols>
    <col min="1" max="1" width="6.28125" style="0" customWidth="1"/>
    <col min="2" max="2" width="22.140625" style="0" customWidth="1"/>
    <col min="3" max="3" width="8.00390625" style="0" customWidth="1"/>
    <col min="4" max="4" width="17.28125" style="0" customWidth="1"/>
    <col min="5" max="5" width="7.421875" style="0" customWidth="1"/>
    <col min="6" max="6" width="15.421875" style="0" customWidth="1"/>
    <col min="7" max="7" width="10.28125" style="0" customWidth="1"/>
    <col min="8" max="8" width="8.00390625" style="0" customWidth="1"/>
    <col min="9" max="9" width="8.57421875" style="0" customWidth="1"/>
    <col min="10" max="10" width="8.57421875" style="28" customWidth="1"/>
    <col min="11" max="11" width="11.00390625" style="30" customWidth="1"/>
    <col min="12" max="12" width="11.00390625" style="0" customWidth="1"/>
  </cols>
  <sheetData>
    <row r="1" spans="1:12" ht="13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214</v>
      </c>
      <c r="J1" s="26" t="s">
        <v>133</v>
      </c>
      <c r="K1" s="29"/>
      <c r="L1" s="9"/>
    </row>
    <row r="2" spans="1:12" ht="13.5" customHeight="1">
      <c r="A2" s="2">
        <v>40</v>
      </c>
      <c r="B2" s="1" t="s">
        <v>67</v>
      </c>
      <c r="C2" s="2">
        <v>503</v>
      </c>
      <c r="D2" s="1" t="s">
        <v>68</v>
      </c>
      <c r="E2" s="2">
        <v>2</v>
      </c>
      <c r="F2" s="1" t="s">
        <v>11</v>
      </c>
      <c r="G2" s="3">
        <v>69479</v>
      </c>
      <c r="H2" s="4">
        <v>40.72888638775068</v>
      </c>
      <c r="I2" s="25">
        <v>2</v>
      </c>
      <c r="J2" s="27">
        <v>2</v>
      </c>
      <c r="L2" s="10"/>
    </row>
    <row r="3" spans="1:12" ht="13.5" customHeight="1">
      <c r="A3" s="2">
        <v>40</v>
      </c>
      <c r="B3" s="1" t="s">
        <v>67</v>
      </c>
      <c r="C3" s="2">
        <v>4</v>
      </c>
      <c r="D3" s="1" t="s">
        <v>13</v>
      </c>
      <c r="E3" s="2">
        <v>4</v>
      </c>
      <c r="F3" s="1" t="s">
        <v>13</v>
      </c>
      <c r="G3" s="3">
        <v>45276</v>
      </c>
      <c r="H3" s="4">
        <v>26.540984471448922</v>
      </c>
      <c r="I3" s="2">
        <v>1</v>
      </c>
      <c r="J3" s="27">
        <v>1</v>
      </c>
      <c r="L3" s="10"/>
    </row>
    <row r="4" spans="1:12" ht="13.5" customHeight="1">
      <c r="A4" s="2">
        <v>40</v>
      </c>
      <c r="B4" s="1" t="s">
        <v>67</v>
      </c>
      <c r="C4" s="2">
        <v>7</v>
      </c>
      <c r="D4" s="1" t="s">
        <v>16</v>
      </c>
      <c r="E4" s="2">
        <v>7</v>
      </c>
      <c r="F4" s="1" t="s">
        <v>16</v>
      </c>
      <c r="G4" s="3">
        <v>31983</v>
      </c>
      <c r="H4" s="4">
        <v>18.748571127094948</v>
      </c>
      <c r="I4" s="25">
        <v>1</v>
      </c>
      <c r="J4" s="27">
        <v>1</v>
      </c>
      <c r="L4" s="10"/>
    </row>
    <row r="5" spans="1:12" ht="13.5" customHeight="1">
      <c r="A5" s="2">
        <v>40</v>
      </c>
      <c r="B5" s="1" t="s">
        <v>67</v>
      </c>
      <c r="C5" s="2">
        <v>506</v>
      </c>
      <c r="D5" s="1" t="s">
        <v>211</v>
      </c>
      <c r="E5" s="2">
        <v>3</v>
      </c>
      <c r="F5" s="1" t="s">
        <v>14</v>
      </c>
      <c r="G5" s="3">
        <v>7120</v>
      </c>
      <c r="H5" s="4">
        <v>4.173774393425133</v>
      </c>
      <c r="L5" s="10"/>
    </row>
    <row r="6" spans="1:12" ht="13.5" customHeight="1">
      <c r="A6" s="2">
        <v>40</v>
      </c>
      <c r="B6" s="1" t="s">
        <v>67</v>
      </c>
      <c r="C6" s="2">
        <v>136</v>
      </c>
      <c r="D6" s="1" t="s">
        <v>20</v>
      </c>
      <c r="E6" s="2">
        <v>136</v>
      </c>
      <c r="F6" s="1" t="s">
        <v>20</v>
      </c>
      <c r="G6" s="3">
        <v>5311</v>
      </c>
      <c r="H6" s="4">
        <v>3.1133308712754046</v>
      </c>
      <c r="L6" s="10"/>
    </row>
    <row r="7" spans="1:12" ht="13.5" customHeight="1">
      <c r="A7" s="2">
        <v>41</v>
      </c>
      <c r="B7" s="1" t="s">
        <v>69</v>
      </c>
      <c r="C7" s="2">
        <v>4</v>
      </c>
      <c r="D7" s="1" t="s">
        <v>13</v>
      </c>
      <c r="E7" s="2">
        <v>4</v>
      </c>
      <c r="F7" s="1" t="s">
        <v>13</v>
      </c>
      <c r="G7" s="3">
        <v>113609</v>
      </c>
      <c r="H7" s="4">
        <v>47.374785767006244</v>
      </c>
      <c r="I7">
        <v>2</v>
      </c>
      <c r="J7" s="28">
        <f>+INT(G7/$K$7)</f>
        <v>3</v>
      </c>
      <c r="K7" s="30">
        <v>37000</v>
      </c>
      <c r="L7" s="10"/>
    </row>
    <row r="8" spans="1:12" ht="13.5" customHeight="1">
      <c r="A8" s="2">
        <v>41</v>
      </c>
      <c r="B8" s="1" t="s">
        <v>69</v>
      </c>
      <c r="C8" s="2">
        <v>2</v>
      </c>
      <c r="D8" s="1" t="s">
        <v>11</v>
      </c>
      <c r="E8" s="2">
        <v>2</v>
      </c>
      <c r="F8" s="1" t="s">
        <v>11</v>
      </c>
      <c r="G8" s="3">
        <v>109682</v>
      </c>
      <c r="H8" s="4">
        <v>45.73723254756911</v>
      </c>
      <c r="I8">
        <v>2</v>
      </c>
      <c r="J8" s="28">
        <f>+INT(G8/$K$7)</f>
        <v>2</v>
      </c>
      <c r="K8" s="30">
        <f>+SUM(J7:J9)</f>
        <v>5</v>
      </c>
      <c r="L8" s="10"/>
    </row>
    <row r="9" spans="1:12" ht="13.5" customHeight="1">
      <c r="A9" s="2">
        <v>41</v>
      </c>
      <c r="B9" s="1" t="s">
        <v>69</v>
      </c>
      <c r="C9" s="2">
        <v>3</v>
      </c>
      <c r="D9" s="1" t="s">
        <v>14</v>
      </c>
      <c r="E9" s="2">
        <v>3</v>
      </c>
      <c r="F9" s="1" t="s">
        <v>14</v>
      </c>
      <c r="G9" s="3">
        <v>8104</v>
      </c>
      <c r="H9" s="4">
        <v>3.3793560708730697</v>
      </c>
      <c r="J9" s="28">
        <f>+INT(G9/$K$7)</f>
        <v>0</v>
      </c>
      <c r="L9" s="10"/>
    </row>
    <row r="10" spans="1:14" ht="13.5" customHeight="1">
      <c r="A10" s="2">
        <v>42</v>
      </c>
      <c r="B10" s="1" t="s">
        <v>70</v>
      </c>
      <c r="C10" s="2">
        <v>4</v>
      </c>
      <c r="D10" s="1" t="s">
        <v>13</v>
      </c>
      <c r="E10" s="2">
        <v>4</v>
      </c>
      <c r="F10" s="1" t="s">
        <v>13</v>
      </c>
      <c r="G10" s="3">
        <v>489831</v>
      </c>
      <c r="H10" s="4">
        <v>52.42686337447943</v>
      </c>
      <c r="I10">
        <v>7</v>
      </c>
      <c r="J10" s="28">
        <f>+INT(G10/$K$10)</f>
        <v>8</v>
      </c>
      <c r="K10" s="30">
        <v>60000</v>
      </c>
      <c r="L10" s="10"/>
      <c r="M10" s="10"/>
      <c r="N10" s="10"/>
    </row>
    <row r="11" spans="1:12" ht="13.5" customHeight="1">
      <c r="A11" s="2">
        <v>42</v>
      </c>
      <c r="B11" s="1" t="s">
        <v>70</v>
      </c>
      <c r="C11" s="2">
        <v>2</v>
      </c>
      <c r="D11" s="1" t="s">
        <v>11</v>
      </c>
      <c r="E11" s="2">
        <v>2</v>
      </c>
      <c r="F11" s="1" t="s">
        <v>11</v>
      </c>
      <c r="G11" s="3">
        <v>384156</v>
      </c>
      <c r="H11" s="4">
        <v>41.1164138784326</v>
      </c>
      <c r="I11">
        <v>5</v>
      </c>
      <c r="J11" s="28">
        <f>+INT(G11/$K$10)</f>
        <v>6</v>
      </c>
      <c r="K11" s="30">
        <f>+SUM(J10:J11)</f>
        <v>14</v>
      </c>
      <c r="L11" s="10"/>
    </row>
    <row r="12" spans="1:12" ht="13.5" customHeight="1">
      <c r="A12" s="2">
        <v>43</v>
      </c>
      <c r="B12" s="1" t="s">
        <v>71</v>
      </c>
      <c r="C12" s="2">
        <v>4</v>
      </c>
      <c r="D12" s="1" t="s">
        <v>13</v>
      </c>
      <c r="E12" s="2">
        <v>4</v>
      </c>
      <c r="F12" s="1" t="s">
        <v>13</v>
      </c>
      <c r="G12" s="3">
        <v>162531</v>
      </c>
      <c r="H12" s="4">
        <v>49.879697771339835</v>
      </c>
      <c r="I12">
        <v>3</v>
      </c>
      <c r="J12" s="28">
        <v>3</v>
      </c>
      <c r="L12" s="10"/>
    </row>
    <row r="13" spans="1:12" ht="13.5" customHeight="1">
      <c r="A13" s="2">
        <v>43</v>
      </c>
      <c r="B13" s="1" t="s">
        <v>71</v>
      </c>
      <c r="C13" s="2">
        <v>2</v>
      </c>
      <c r="D13" s="1" t="s">
        <v>11</v>
      </c>
      <c r="E13" s="2">
        <v>2</v>
      </c>
      <c r="F13" s="1" t="s">
        <v>11</v>
      </c>
      <c r="G13" s="3">
        <v>136887</v>
      </c>
      <c r="H13" s="4">
        <v>42.00972238419376</v>
      </c>
      <c r="I13">
        <v>3</v>
      </c>
      <c r="J13" s="28">
        <v>3</v>
      </c>
      <c r="L13" s="10"/>
    </row>
    <row r="14" spans="1:12" ht="13.5" customHeight="1">
      <c r="A14" s="2">
        <v>44</v>
      </c>
      <c r="B14" s="1" t="s">
        <v>73</v>
      </c>
      <c r="C14" s="2">
        <v>4</v>
      </c>
      <c r="D14" s="1" t="s">
        <v>13</v>
      </c>
      <c r="E14" s="2">
        <v>4</v>
      </c>
      <c r="F14" s="1" t="s">
        <v>13</v>
      </c>
      <c r="G14" s="3">
        <v>67274</v>
      </c>
      <c r="H14" s="4">
        <v>58.58318456916445</v>
      </c>
      <c r="I14" s="24">
        <v>2</v>
      </c>
      <c r="J14" s="28">
        <v>2</v>
      </c>
      <c r="L14" s="10"/>
    </row>
    <row r="15" spans="1:12" ht="13.5" customHeight="1">
      <c r="A15" s="2">
        <v>44</v>
      </c>
      <c r="B15" s="1" t="s">
        <v>73</v>
      </c>
      <c r="C15" s="2">
        <v>2</v>
      </c>
      <c r="D15" s="1" t="s">
        <v>11</v>
      </c>
      <c r="E15" s="2">
        <v>2</v>
      </c>
      <c r="F15" s="1" t="s">
        <v>11</v>
      </c>
      <c r="G15" s="3">
        <v>40249</v>
      </c>
      <c r="H15" s="4">
        <v>35.04941873122306</v>
      </c>
      <c r="I15">
        <v>1</v>
      </c>
      <c r="J15" s="28">
        <v>1</v>
      </c>
      <c r="L15" s="10"/>
    </row>
    <row r="16" spans="1:12" ht="13.5" customHeight="1">
      <c r="A16" s="2">
        <v>45</v>
      </c>
      <c r="B16" s="1" t="s">
        <v>74</v>
      </c>
      <c r="C16" s="2">
        <v>2</v>
      </c>
      <c r="D16" s="1" t="s">
        <v>11</v>
      </c>
      <c r="E16" s="2">
        <v>2</v>
      </c>
      <c r="F16" s="1" t="s">
        <v>11</v>
      </c>
      <c r="G16" s="3">
        <v>223749</v>
      </c>
      <c r="H16" s="4">
        <v>52.33711097856216</v>
      </c>
      <c r="I16" s="25">
        <v>3</v>
      </c>
      <c r="J16" s="28">
        <f>+INT(G16/$K$16)</f>
        <v>4</v>
      </c>
      <c r="K16" s="30">
        <v>45000</v>
      </c>
      <c r="L16" s="10"/>
    </row>
    <row r="17" spans="1:12" ht="13.5" customHeight="1">
      <c r="A17" s="2">
        <v>45</v>
      </c>
      <c r="B17" s="1" t="s">
        <v>74</v>
      </c>
      <c r="C17" s="2">
        <v>4</v>
      </c>
      <c r="D17" s="1" t="s">
        <v>13</v>
      </c>
      <c r="E17" s="2">
        <v>4</v>
      </c>
      <c r="F17" s="1" t="s">
        <v>13</v>
      </c>
      <c r="G17" s="3">
        <v>178634</v>
      </c>
      <c r="H17" s="4">
        <v>41.784264879594865</v>
      </c>
      <c r="I17" s="25">
        <v>3</v>
      </c>
      <c r="J17" s="28">
        <f>+INT(G17/$K$16)</f>
        <v>3</v>
      </c>
      <c r="K17" s="30">
        <f>+SUM(J16:J18)</f>
        <v>7</v>
      </c>
      <c r="L17" s="10"/>
    </row>
    <row r="18" spans="1:12" ht="13.5" customHeight="1">
      <c r="A18" s="2">
        <v>45</v>
      </c>
      <c r="B18" s="1" t="s">
        <v>74</v>
      </c>
      <c r="C18" s="2">
        <v>3</v>
      </c>
      <c r="D18" s="1" t="s">
        <v>14</v>
      </c>
      <c r="E18" s="2">
        <v>3</v>
      </c>
      <c r="F18" s="1" t="s">
        <v>14</v>
      </c>
      <c r="G18" s="3">
        <v>13197</v>
      </c>
      <c r="H18" s="4">
        <v>3.0869092312550435</v>
      </c>
      <c r="J18" s="28">
        <f>+INT(G18/$K$16)</f>
        <v>0</v>
      </c>
      <c r="L18" s="10"/>
    </row>
    <row r="19" spans="1:12" ht="13.5" customHeight="1">
      <c r="A19" s="2">
        <v>46</v>
      </c>
      <c r="B19" s="1" t="s">
        <v>51</v>
      </c>
      <c r="C19" s="2">
        <v>2</v>
      </c>
      <c r="D19" s="1" t="s">
        <v>11</v>
      </c>
      <c r="E19" s="2">
        <v>2</v>
      </c>
      <c r="F19" s="1" t="s">
        <v>11</v>
      </c>
      <c r="G19" s="3">
        <v>209451</v>
      </c>
      <c r="H19" s="4">
        <v>44.226883144031774</v>
      </c>
      <c r="I19">
        <v>4</v>
      </c>
      <c r="J19" s="28">
        <f>+INT(G19/$K$19)</f>
        <v>5</v>
      </c>
      <c r="K19" s="30">
        <v>41700</v>
      </c>
      <c r="L19" s="10"/>
    </row>
    <row r="20" spans="1:12" ht="13.5" customHeight="1">
      <c r="A20" s="2">
        <v>46</v>
      </c>
      <c r="B20" s="1" t="s">
        <v>51</v>
      </c>
      <c r="C20" s="2">
        <v>4</v>
      </c>
      <c r="D20" s="1" t="s">
        <v>13</v>
      </c>
      <c r="E20" s="2">
        <v>4</v>
      </c>
      <c r="F20" s="1" t="s">
        <v>13</v>
      </c>
      <c r="G20" s="3">
        <v>208246</v>
      </c>
      <c r="H20" s="4">
        <v>43.97243988910075</v>
      </c>
      <c r="I20">
        <v>4</v>
      </c>
      <c r="J20" s="28">
        <f>+INT(G20/$K$19)</f>
        <v>4</v>
      </c>
      <c r="K20" s="30">
        <f>+SUM(J19:J21)</f>
        <v>9</v>
      </c>
      <c r="L20" s="10"/>
    </row>
    <row r="21" spans="1:12" ht="13.5" customHeight="1">
      <c r="A21" s="2">
        <v>46</v>
      </c>
      <c r="B21" s="1" t="s">
        <v>51</v>
      </c>
      <c r="C21" s="2">
        <v>482</v>
      </c>
      <c r="D21" s="1" t="s">
        <v>155</v>
      </c>
      <c r="E21" s="2">
        <v>482</v>
      </c>
      <c r="F21" s="1" t="s">
        <v>155</v>
      </c>
      <c r="G21" s="3">
        <v>25454</v>
      </c>
      <c r="H21" s="4">
        <v>5.374770631547163</v>
      </c>
      <c r="J21" s="28">
        <f>+INT(G21/$K$19)</f>
        <v>0</v>
      </c>
      <c r="L21" s="10"/>
    </row>
    <row r="22" spans="1:12" ht="13.5" customHeight="1">
      <c r="A22" s="2">
        <v>47</v>
      </c>
      <c r="B22" s="1" t="s">
        <v>75</v>
      </c>
      <c r="C22" s="2">
        <v>501</v>
      </c>
      <c r="D22" s="1" t="s">
        <v>76</v>
      </c>
      <c r="E22" s="2">
        <v>2</v>
      </c>
      <c r="F22" s="1" t="s">
        <v>11</v>
      </c>
      <c r="G22" s="3">
        <v>1309171</v>
      </c>
      <c r="H22" s="4">
        <v>46.76900202484399</v>
      </c>
      <c r="I22">
        <v>16</v>
      </c>
      <c r="J22" s="28">
        <f>+INT(G22/$K$22)</f>
        <v>19</v>
      </c>
      <c r="K22" s="30">
        <v>68000</v>
      </c>
      <c r="L22" s="10"/>
    </row>
    <row r="23" spans="1:12" ht="13.5" customHeight="1">
      <c r="A23" s="2">
        <v>47</v>
      </c>
      <c r="B23" s="1" t="s">
        <v>75</v>
      </c>
      <c r="C23" s="2">
        <v>6</v>
      </c>
      <c r="D23" s="1" t="s">
        <v>15</v>
      </c>
      <c r="E23" s="2">
        <v>6</v>
      </c>
      <c r="F23" s="1" t="s">
        <v>15</v>
      </c>
      <c r="G23" s="3">
        <v>547993</v>
      </c>
      <c r="H23" s="4">
        <v>19.576576113128333</v>
      </c>
      <c r="I23">
        <v>6</v>
      </c>
      <c r="J23" s="28">
        <f>+INT(G23/$K$22)</f>
        <v>8</v>
      </c>
      <c r="K23" s="30">
        <f>+SUM(J22:J26)</f>
        <v>37</v>
      </c>
      <c r="L23" s="10"/>
    </row>
    <row r="24" spans="1:12" ht="13.5" customHeight="1">
      <c r="A24" s="2">
        <v>47</v>
      </c>
      <c r="B24" s="1" t="s">
        <v>75</v>
      </c>
      <c r="C24" s="2">
        <v>519</v>
      </c>
      <c r="D24" s="1" t="s">
        <v>13</v>
      </c>
      <c r="E24" s="2">
        <v>4</v>
      </c>
      <c r="F24" s="1" t="s">
        <v>13</v>
      </c>
      <c r="G24" s="3">
        <v>470677</v>
      </c>
      <c r="H24" s="4">
        <v>16.81452886295793</v>
      </c>
      <c r="I24">
        <v>6</v>
      </c>
      <c r="J24" s="28">
        <f>+INT(G24/$K$22)</f>
        <v>6</v>
      </c>
      <c r="L24" s="10"/>
    </row>
    <row r="25" spans="1:12" ht="13.5" customHeight="1">
      <c r="A25" s="2">
        <v>47</v>
      </c>
      <c r="B25" s="1" t="s">
        <v>75</v>
      </c>
      <c r="C25" s="2">
        <v>10</v>
      </c>
      <c r="D25" s="1" t="s">
        <v>146</v>
      </c>
      <c r="E25" s="2">
        <v>10</v>
      </c>
      <c r="F25" s="1" t="s">
        <v>146</v>
      </c>
      <c r="G25" s="3">
        <v>184558</v>
      </c>
      <c r="H25" s="4">
        <v>6.593174975386071</v>
      </c>
      <c r="I25">
        <v>2</v>
      </c>
      <c r="J25" s="28">
        <f>+INT(G25/$K$22)</f>
        <v>2</v>
      </c>
      <c r="L25" s="10"/>
    </row>
    <row r="26" spans="1:12" ht="13.5" customHeight="1">
      <c r="A26" s="2">
        <v>47</v>
      </c>
      <c r="B26" s="1" t="s">
        <v>75</v>
      </c>
      <c r="C26" s="2">
        <v>510</v>
      </c>
      <c r="D26" s="1" t="s">
        <v>77</v>
      </c>
      <c r="E26" s="2">
        <v>3</v>
      </c>
      <c r="F26" s="1" t="s">
        <v>14</v>
      </c>
      <c r="G26" s="3">
        <v>155674</v>
      </c>
      <c r="H26" s="4">
        <v>5.561319049395047</v>
      </c>
      <c r="I26">
        <v>1</v>
      </c>
      <c r="J26" s="28">
        <f>+INT(G26/$K$22)</f>
        <v>2</v>
      </c>
      <c r="L26" s="10"/>
    </row>
    <row r="27" spans="1:12" ht="13.5" customHeight="1">
      <c r="A27" s="2">
        <v>48</v>
      </c>
      <c r="B27" s="1" t="s">
        <v>78</v>
      </c>
      <c r="C27" s="2">
        <v>4</v>
      </c>
      <c r="D27" s="1" t="s">
        <v>13</v>
      </c>
      <c r="E27" s="2">
        <v>4</v>
      </c>
      <c r="F27" s="1" t="s">
        <v>13</v>
      </c>
      <c r="G27" s="3">
        <v>117613</v>
      </c>
      <c r="H27" s="4">
        <v>50.5099827786868</v>
      </c>
      <c r="I27">
        <v>2</v>
      </c>
      <c r="J27" s="28">
        <v>2</v>
      </c>
      <c r="L27" s="10"/>
    </row>
    <row r="28" spans="1:12" ht="13.5" customHeight="1">
      <c r="A28" s="2">
        <v>48</v>
      </c>
      <c r="B28" s="1" t="s">
        <v>78</v>
      </c>
      <c r="C28" s="2">
        <v>2</v>
      </c>
      <c r="D28" s="1" t="s">
        <v>11</v>
      </c>
      <c r="E28" s="2">
        <v>2</v>
      </c>
      <c r="F28" s="1" t="s">
        <v>11</v>
      </c>
      <c r="G28" s="3">
        <v>94202</v>
      </c>
      <c r="H28" s="4">
        <v>40.455913867666446</v>
      </c>
      <c r="I28">
        <v>2</v>
      </c>
      <c r="J28" s="28">
        <v>2</v>
      </c>
      <c r="L28" s="10"/>
    </row>
    <row r="29" spans="1:12" ht="13.5" customHeight="1">
      <c r="A29" s="2">
        <v>49</v>
      </c>
      <c r="B29" s="1" t="s">
        <v>80</v>
      </c>
      <c r="C29" s="2">
        <v>2</v>
      </c>
      <c r="D29" s="1" t="s">
        <v>11</v>
      </c>
      <c r="E29" s="2">
        <v>2</v>
      </c>
      <c r="F29" s="1" t="s">
        <v>11</v>
      </c>
      <c r="G29" s="3">
        <v>142003</v>
      </c>
      <c r="H29" s="4">
        <v>52.21370396926075</v>
      </c>
      <c r="I29">
        <v>2</v>
      </c>
      <c r="J29" s="28">
        <f>+INT(G29/$K$29)</f>
        <v>3</v>
      </c>
      <c r="K29" s="30">
        <v>45000</v>
      </c>
      <c r="L29" s="10"/>
    </row>
    <row r="30" spans="1:12" ht="13.5" customHeight="1">
      <c r="A30" s="2">
        <v>49</v>
      </c>
      <c r="B30" s="1" t="s">
        <v>80</v>
      </c>
      <c r="C30" s="2">
        <v>4</v>
      </c>
      <c r="D30" s="1" t="s">
        <v>13</v>
      </c>
      <c r="E30" s="2">
        <v>4</v>
      </c>
      <c r="F30" s="1" t="s">
        <v>13</v>
      </c>
      <c r="G30" s="3">
        <v>113819</v>
      </c>
      <c r="H30" s="4">
        <v>41.85060577647859</v>
      </c>
      <c r="I30" s="25">
        <v>2</v>
      </c>
      <c r="J30" s="28">
        <f>+INT(G30/$K$29)</f>
        <v>2</v>
      </c>
      <c r="K30" s="30">
        <f>+SUM(J29:J30)</f>
        <v>5</v>
      </c>
      <c r="L30" s="10"/>
    </row>
    <row r="31" spans="1:12" ht="13.5" customHeight="1">
      <c r="A31" s="2">
        <v>50</v>
      </c>
      <c r="B31" s="1" t="s">
        <v>81</v>
      </c>
      <c r="C31" s="2">
        <v>2</v>
      </c>
      <c r="D31" s="1" t="s">
        <v>11</v>
      </c>
      <c r="E31" s="2">
        <v>2</v>
      </c>
      <c r="F31" s="1" t="s">
        <v>11</v>
      </c>
      <c r="G31" s="3">
        <v>328822</v>
      </c>
      <c r="H31" s="4">
        <v>51.11424076803024</v>
      </c>
      <c r="I31" s="2">
        <v>5</v>
      </c>
      <c r="J31" s="28">
        <f>+INT(G31/$K$31)</f>
        <v>6</v>
      </c>
      <c r="K31" s="30">
        <v>50000</v>
      </c>
      <c r="L31" s="10"/>
    </row>
    <row r="32" spans="1:12" ht="13.5" customHeight="1">
      <c r="A32" s="2">
        <v>50</v>
      </c>
      <c r="B32" s="1" t="s">
        <v>81</v>
      </c>
      <c r="C32" s="2">
        <v>4</v>
      </c>
      <c r="D32" s="1" t="s">
        <v>13</v>
      </c>
      <c r="E32" s="2">
        <v>4</v>
      </c>
      <c r="F32" s="1" t="s">
        <v>13</v>
      </c>
      <c r="G32" s="3">
        <v>245830</v>
      </c>
      <c r="H32" s="4">
        <v>38.213421875680076</v>
      </c>
      <c r="I32">
        <v>4</v>
      </c>
      <c r="J32" s="28">
        <f>+INT(G32/$K$31)</f>
        <v>4</v>
      </c>
      <c r="K32" s="30">
        <f>+SUM(J31:J33)</f>
        <v>10</v>
      </c>
      <c r="L32" s="10"/>
    </row>
    <row r="33" spans="1:12" ht="13.5" customHeight="1">
      <c r="A33" s="2">
        <v>50</v>
      </c>
      <c r="B33" s="1" t="s">
        <v>81</v>
      </c>
      <c r="C33" s="2">
        <v>515</v>
      </c>
      <c r="D33" s="1" t="s">
        <v>72</v>
      </c>
      <c r="E33" s="2">
        <v>3</v>
      </c>
      <c r="F33" s="1" t="s">
        <v>14</v>
      </c>
      <c r="G33" s="3">
        <v>30958</v>
      </c>
      <c r="H33" s="4">
        <v>4.812313852773477</v>
      </c>
      <c r="J33" s="28">
        <f>+INT(G33/$K$31)</f>
        <v>0</v>
      </c>
      <c r="L33" s="10"/>
    </row>
    <row r="34" spans="1:12" ht="13.5" customHeight="1">
      <c r="A34" s="2">
        <v>51</v>
      </c>
      <c r="B34" s="1" t="s">
        <v>82</v>
      </c>
      <c r="C34" s="2">
        <v>4</v>
      </c>
      <c r="D34" s="1" t="s">
        <v>13</v>
      </c>
      <c r="E34" s="2">
        <v>4</v>
      </c>
      <c r="F34" s="1" t="s">
        <v>13</v>
      </c>
      <c r="G34" s="3">
        <v>155549</v>
      </c>
      <c r="H34" s="4">
        <v>48.97700222924722</v>
      </c>
      <c r="I34" s="24">
        <v>3</v>
      </c>
      <c r="J34" s="28">
        <f>+INT(G34/$K$34)</f>
        <v>3</v>
      </c>
      <c r="K34" s="30">
        <v>45000</v>
      </c>
      <c r="L34" s="10"/>
    </row>
    <row r="35" spans="1:12" ht="13.5" customHeight="1">
      <c r="A35" s="2">
        <v>51</v>
      </c>
      <c r="B35" s="1" t="s">
        <v>82</v>
      </c>
      <c r="C35" s="2">
        <v>2</v>
      </c>
      <c r="D35" s="1" t="s">
        <v>11</v>
      </c>
      <c r="E35" s="2">
        <v>2</v>
      </c>
      <c r="F35" s="1" t="s">
        <v>11</v>
      </c>
      <c r="G35" s="3">
        <v>140304</v>
      </c>
      <c r="H35" s="4">
        <v>44.176878802000026</v>
      </c>
      <c r="I35">
        <v>2</v>
      </c>
      <c r="J35" s="28">
        <f>+INT(G35/$K$34)</f>
        <v>3</v>
      </c>
      <c r="K35" s="30">
        <f>+SUM(J34:J35)</f>
        <v>6</v>
      </c>
      <c r="L35" s="10"/>
    </row>
    <row r="36" spans="1:12" ht="13.5" customHeight="1">
      <c r="A36" s="2">
        <v>52</v>
      </c>
      <c r="B36" s="1" t="s">
        <v>83</v>
      </c>
      <c r="C36" s="2">
        <v>4</v>
      </c>
      <c r="D36" s="1" t="s">
        <v>13</v>
      </c>
      <c r="E36" s="2">
        <v>4</v>
      </c>
      <c r="F36" s="1" t="s">
        <v>13</v>
      </c>
      <c r="G36" s="3">
        <v>148363</v>
      </c>
      <c r="H36" s="4">
        <v>47.778117703888576</v>
      </c>
      <c r="I36">
        <v>3</v>
      </c>
      <c r="J36" s="28">
        <v>3</v>
      </c>
      <c r="L36" s="10"/>
    </row>
    <row r="37" spans="1:12" ht="13.5" customHeight="1">
      <c r="A37" s="2">
        <v>52</v>
      </c>
      <c r="B37" s="1" t="s">
        <v>83</v>
      </c>
      <c r="C37" s="2">
        <v>2</v>
      </c>
      <c r="D37" s="1" t="s">
        <v>11</v>
      </c>
      <c r="E37" s="2">
        <v>2</v>
      </c>
      <c r="F37" s="1" t="s">
        <v>11</v>
      </c>
      <c r="G37" s="3">
        <v>145225</v>
      </c>
      <c r="H37" s="4">
        <v>46.76757104902987</v>
      </c>
      <c r="I37">
        <v>2</v>
      </c>
      <c r="J37" s="28">
        <v>2</v>
      </c>
      <c r="L37" s="10"/>
    </row>
    <row r="38" spans="1:12" ht="13.5" customHeight="1">
      <c r="A38" s="2">
        <v>53</v>
      </c>
      <c r="B38" s="1" t="s">
        <v>84</v>
      </c>
      <c r="C38" s="2">
        <v>2</v>
      </c>
      <c r="D38" s="1" t="s">
        <v>11</v>
      </c>
      <c r="E38" s="2">
        <v>2</v>
      </c>
      <c r="F38" s="1" t="s">
        <v>11</v>
      </c>
      <c r="G38" s="3">
        <v>246470</v>
      </c>
      <c r="H38" s="4">
        <v>50.84885632882274</v>
      </c>
      <c r="I38" s="24">
        <v>4</v>
      </c>
      <c r="J38" s="28">
        <f>+INT(G38/$K$38)</f>
        <v>4</v>
      </c>
      <c r="K38" s="30">
        <v>50000</v>
      </c>
      <c r="L38" s="10"/>
    </row>
    <row r="39" spans="1:12" ht="13.5" customHeight="1">
      <c r="A39" s="2">
        <v>53</v>
      </c>
      <c r="B39" s="1" t="s">
        <v>84</v>
      </c>
      <c r="C39" s="2">
        <v>4</v>
      </c>
      <c r="D39" s="1" t="s">
        <v>13</v>
      </c>
      <c r="E39" s="2">
        <v>4</v>
      </c>
      <c r="F39" s="1" t="s">
        <v>13</v>
      </c>
      <c r="G39" s="3">
        <v>182307</v>
      </c>
      <c r="H39" s="4">
        <v>37.61148395641939</v>
      </c>
      <c r="I39" s="24">
        <v>2</v>
      </c>
      <c r="J39" s="28">
        <f>+INT(G39/$K$38)</f>
        <v>3</v>
      </c>
      <c r="K39" s="30">
        <f>+SUM(J38:J40)</f>
        <v>7</v>
      </c>
      <c r="L39" s="10"/>
    </row>
    <row r="40" spans="1:12" ht="13.5" customHeight="1">
      <c r="A40" s="2">
        <v>53</v>
      </c>
      <c r="B40" s="1" t="s">
        <v>84</v>
      </c>
      <c r="C40" s="2">
        <v>515</v>
      </c>
      <c r="D40" s="1" t="s">
        <v>72</v>
      </c>
      <c r="E40" s="2">
        <v>3</v>
      </c>
      <c r="F40" s="1" t="s">
        <v>14</v>
      </c>
      <c r="G40" s="3">
        <v>34131</v>
      </c>
      <c r="H40" s="4">
        <v>7.041515459727549</v>
      </c>
      <c r="J40" s="28">
        <f>+INT(G40/$K$38)</f>
        <v>0</v>
      </c>
      <c r="L40" s="10"/>
    </row>
    <row r="41" spans="1:12" ht="13.5" customHeight="1">
      <c r="A41" s="2">
        <v>54</v>
      </c>
      <c r="B41" s="1" t="s">
        <v>85</v>
      </c>
      <c r="C41" s="2">
        <v>4</v>
      </c>
      <c r="D41" s="1" t="s">
        <v>13</v>
      </c>
      <c r="E41" s="2">
        <v>4</v>
      </c>
      <c r="F41" s="1" t="s">
        <v>13</v>
      </c>
      <c r="G41" s="3">
        <v>316688</v>
      </c>
      <c r="H41" s="4">
        <v>42.66704031494238</v>
      </c>
      <c r="I41">
        <v>4</v>
      </c>
      <c r="J41" s="28">
        <f>+INT(G41/$K$41)</f>
        <v>5</v>
      </c>
      <c r="K41" s="30">
        <v>62000</v>
      </c>
      <c r="L41" s="10"/>
    </row>
    <row r="42" spans="1:12" ht="13.5" customHeight="1">
      <c r="A42" s="2">
        <v>54</v>
      </c>
      <c r="B42" s="1" t="s">
        <v>85</v>
      </c>
      <c r="C42" s="2">
        <v>502</v>
      </c>
      <c r="D42" s="1" t="s">
        <v>86</v>
      </c>
      <c r="E42" s="2">
        <v>2</v>
      </c>
      <c r="F42" s="1" t="s">
        <v>11</v>
      </c>
      <c r="G42" s="3">
        <v>304398</v>
      </c>
      <c r="H42" s="4">
        <v>41.0112215738766</v>
      </c>
      <c r="I42" s="24">
        <v>3</v>
      </c>
      <c r="J42" s="28">
        <f>+INT(G42/$K$41)</f>
        <v>4</v>
      </c>
      <c r="K42" s="30">
        <f>+SUM(J41:J43)</f>
        <v>10</v>
      </c>
      <c r="L42" s="10"/>
    </row>
    <row r="43" spans="1:12" ht="13.5" customHeight="1">
      <c r="A43" s="2">
        <v>54</v>
      </c>
      <c r="B43" s="1" t="s">
        <v>85</v>
      </c>
      <c r="C43" s="2">
        <v>26</v>
      </c>
      <c r="D43" s="1" t="s">
        <v>17</v>
      </c>
      <c r="E43" s="2">
        <v>26</v>
      </c>
      <c r="F43" s="1" t="s">
        <v>17</v>
      </c>
      <c r="G43" s="3">
        <v>88830</v>
      </c>
      <c r="H43" s="4">
        <v>11.967972235058896</v>
      </c>
      <c r="I43" s="24">
        <v>1</v>
      </c>
      <c r="J43" s="28">
        <f>+INT(G43/$K$41)</f>
        <v>1</v>
      </c>
      <c r="L43" s="10"/>
    </row>
    <row r="44" spans="1:12" ht="13.5" customHeight="1">
      <c r="A44" s="2">
        <v>55</v>
      </c>
      <c r="B44" s="1" t="s">
        <v>87</v>
      </c>
      <c r="C44" s="2">
        <v>4</v>
      </c>
      <c r="D44" s="1" t="s">
        <v>13</v>
      </c>
      <c r="E44" s="2">
        <v>4</v>
      </c>
      <c r="F44" s="1" t="s">
        <v>13</v>
      </c>
      <c r="G44" s="3">
        <v>66282</v>
      </c>
      <c r="H44" s="4">
        <v>49.84021234838972</v>
      </c>
      <c r="I44">
        <v>2</v>
      </c>
      <c r="J44" s="28">
        <v>2</v>
      </c>
      <c r="L44" s="10"/>
    </row>
    <row r="45" spans="1:12" ht="13.5" customHeight="1">
      <c r="A45" s="2">
        <v>55</v>
      </c>
      <c r="B45" s="1" t="s">
        <v>87</v>
      </c>
      <c r="C45" s="2">
        <v>2</v>
      </c>
      <c r="D45" s="1" t="s">
        <v>11</v>
      </c>
      <c r="E45" s="2">
        <v>2</v>
      </c>
      <c r="F45" s="1" t="s">
        <v>11</v>
      </c>
      <c r="G45" s="3">
        <v>60108</v>
      </c>
      <c r="H45" s="4">
        <v>45.19772311995729</v>
      </c>
      <c r="I45">
        <v>1</v>
      </c>
      <c r="J45" s="28">
        <v>1</v>
      </c>
      <c r="L45" s="10"/>
    </row>
    <row r="46" spans="1:12" ht="13.5" customHeight="1">
      <c r="A46" s="2">
        <v>56</v>
      </c>
      <c r="B46" s="1" t="s">
        <v>88</v>
      </c>
      <c r="C46" s="2">
        <v>501</v>
      </c>
      <c r="D46" s="1" t="s">
        <v>76</v>
      </c>
      <c r="E46" s="2">
        <v>2</v>
      </c>
      <c r="F46" s="1" t="s">
        <v>11</v>
      </c>
      <c r="G46" s="3">
        <v>131994</v>
      </c>
      <c r="H46" s="4">
        <v>39.533246875383746</v>
      </c>
      <c r="I46">
        <v>3</v>
      </c>
      <c r="J46" s="28">
        <f>+INT(G46/$K$46)</f>
        <v>3</v>
      </c>
      <c r="K46" s="30">
        <v>40000</v>
      </c>
      <c r="L46" s="10"/>
    </row>
    <row r="47" spans="1:12" ht="13.5" customHeight="1">
      <c r="A47" s="2">
        <v>56</v>
      </c>
      <c r="B47" s="1" t="s">
        <v>88</v>
      </c>
      <c r="C47" s="2">
        <v>6</v>
      </c>
      <c r="D47" s="1" t="s">
        <v>15</v>
      </c>
      <c r="E47" s="2">
        <v>6</v>
      </c>
      <c r="F47" s="1" t="s">
        <v>15</v>
      </c>
      <c r="G47" s="3">
        <v>90836</v>
      </c>
      <c r="H47" s="4">
        <v>27.206100377080457</v>
      </c>
      <c r="I47" s="24">
        <v>2</v>
      </c>
      <c r="J47" s="28">
        <f>+INT(G47/$K$46)</f>
        <v>2</v>
      </c>
      <c r="K47" s="30">
        <f>+SUM(J46:J50)</f>
        <v>7</v>
      </c>
      <c r="L47" s="10"/>
    </row>
    <row r="48" spans="1:12" ht="13.5" customHeight="1">
      <c r="A48" s="2">
        <v>56</v>
      </c>
      <c r="B48" s="1" t="s">
        <v>88</v>
      </c>
      <c r="C48" s="2">
        <v>10</v>
      </c>
      <c r="D48" s="1" t="s">
        <v>146</v>
      </c>
      <c r="E48" s="2">
        <v>10</v>
      </c>
      <c r="F48" s="1" t="s">
        <v>146</v>
      </c>
      <c r="G48" s="3">
        <v>44030</v>
      </c>
      <c r="H48" s="4">
        <v>13.187333211533451</v>
      </c>
      <c r="I48">
        <v>1</v>
      </c>
      <c r="J48" s="28">
        <f>+INT(G48/$K$46)</f>
        <v>1</v>
      </c>
      <c r="L48" s="10"/>
    </row>
    <row r="49" spans="1:12" ht="13.5" customHeight="1">
      <c r="A49" s="2">
        <v>56</v>
      </c>
      <c r="B49" s="1" t="s">
        <v>88</v>
      </c>
      <c r="C49" s="2">
        <v>4</v>
      </c>
      <c r="D49" s="1" t="s">
        <v>13</v>
      </c>
      <c r="E49" s="2">
        <v>4</v>
      </c>
      <c r="F49" s="1" t="s">
        <v>13</v>
      </c>
      <c r="G49" s="3">
        <v>40722</v>
      </c>
      <c r="H49" s="4">
        <v>12.19656105019453</v>
      </c>
      <c r="J49" s="28">
        <f>+INT(G49/$K$46)</f>
        <v>1</v>
      </c>
      <c r="L49" s="10"/>
    </row>
    <row r="50" spans="1:12" ht="13.5" customHeight="1">
      <c r="A50" s="2">
        <v>56</v>
      </c>
      <c r="B50" s="1" t="s">
        <v>88</v>
      </c>
      <c r="C50" s="2">
        <v>510</v>
      </c>
      <c r="D50" s="1" t="s">
        <v>77</v>
      </c>
      <c r="E50" s="2">
        <v>3</v>
      </c>
      <c r="F50" s="1" t="s">
        <v>14</v>
      </c>
      <c r="G50" s="3">
        <v>10727</v>
      </c>
      <c r="H50" s="4">
        <v>3.2128213345473386</v>
      </c>
      <c r="J50" s="28">
        <f>+INT(G50/$K$46)</f>
        <v>0</v>
      </c>
      <c r="L50" s="10"/>
    </row>
    <row r="51" spans="1:12" ht="13.5" customHeight="1">
      <c r="A51" s="2">
        <v>57</v>
      </c>
      <c r="B51" s="1" t="s">
        <v>89</v>
      </c>
      <c r="C51" s="2">
        <v>2</v>
      </c>
      <c r="D51" s="1" t="s">
        <v>11</v>
      </c>
      <c r="E51" s="2">
        <v>2</v>
      </c>
      <c r="F51" s="1" t="s">
        <v>11</v>
      </c>
      <c r="G51" s="3">
        <v>264974</v>
      </c>
      <c r="H51" s="4">
        <v>49.9646441885417</v>
      </c>
      <c r="I51" s="25">
        <v>4</v>
      </c>
      <c r="J51" s="28">
        <f>+INT(G51/$K$51)</f>
        <v>4</v>
      </c>
      <c r="K51" s="30">
        <v>53000</v>
      </c>
      <c r="L51" s="10"/>
    </row>
    <row r="52" spans="1:12" ht="13.5" customHeight="1">
      <c r="A52" s="2">
        <v>57</v>
      </c>
      <c r="B52" s="1" t="s">
        <v>89</v>
      </c>
      <c r="C52" s="2">
        <v>4</v>
      </c>
      <c r="D52" s="1" t="s">
        <v>13</v>
      </c>
      <c r="E52" s="2">
        <v>4</v>
      </c>
      <c r="F52" s="1" t="s">
        <v>13</v>
      </c>
      <c r="G52" s="3">
        <v>217874</v>
      </c>
      <c r="H52" s="4">
        <v>41.08326435021675</v>
      </c>
      <c r="I52" s="25">
        <v>3</v>
      </c>
      <c r="J52" s="28">
        <f>+INT(G52/$K$51)</f>
        <v>4</v>
      </c>
      <c r="K52" s="30">
        <f>+SUM(J51:J53)</f>
        <v>8</v>
      </c>
      <c r="L52" s="10"/>
    </row>
    <row r="53" spans="1:12" ht="13.5" customHeight="1">
      <c r="A53" s="2">
        <v>57</v>
      </c>
      <c r="B53" s="1" t="s">
        <v>89</v>
      </c>
      <c r="C53" s="2">
        <v>515</v>
      </c>
      <c r="D53" s="1" t="s">
        <v>72</v>
      </c>
      <c r="E53" s="2">
        <v>3</v>
      </c>
      <c r="F53" s="1" t="s">
        <v>14</v>
      </c>
      <c r="G53" s="3">
        <v>26615</v>
      </c>
      <c r="H53" s="4">
        <v>5.018639583800816</v>
      </c>
      <c r="J53" s="28">
        <f>+INT(G53/$K$51)</f>
        <v>0</v>
      </c>
      <c r="L53" s="10"/>
    </row>
    <row r="54" spans="1:12" ht="13.5" customHeight="1">
      <c r="A54" s="2">
        <v>58</v>
      </c>
      <c r="B54" s="1" t="s">
        <v>91</v>
      </c>
      <c r="C54" s="2">
        <v>4</v>
      </c>
      <c r="D54" s="1" t="s">
        <v>13</v>
      </c>
      <c r="E54" s="2">
        <v>4</v>
      </c>
      <c r="F54" s="1" t="s">
        <v>13</v>
      </c>
      <c r="G54" s="3">
        <v>67668</v>
      </c>
      <c r="H54" s="4">
        <v>50.65045883920418</v>
      </c>
      <c r="I54">
        <v>2</v>
      </c>
      <c r="J54" s="28">
        <f>+INT(G54/$K$54)</f>
        <v>2</v>
      </c>
      <c r="K54" s="30">
        <v>27000</v>
      </c>
      <c r="L54" s="10"/>
    </row>
    <row r="55" spans="1:12" ht="13.5" customHeight="1">
      <c r="A55" s="2">
        <v>58</v>
      </c>
      <c r="B55" s="1" t="s">
        <v>91</v>
      </c>
      <c r="C55" s="2">
        <v>2</v>
      </c>
      <c r="D55" s="1" t="s">
        <v>11</v>
      </c>
      <c r="E55" s="2">
        <v>2</v>
      </c>
      <c r="F55" s="1" t="s">
        <v>11</v>
      </c>
      <c r="G55" s="3">
        <v>54738</v>
      </c>
      <c r="H55" s="4">
        <v>40.972170242069495</v>
      </c>
      <c r="I55" s="24">
        <v>1</v>
      </c>
      <c r="J55" s="28">
        <f>+INT(G55/$K$54)</f>
        <v>2</v>
      </c>
      <c r="K55" s="30">
        <f>+SUM(J54:J56)</f>
        <v>4</v>
      </c>
      <c r="L55" s="10"/>
    </row>
    <row r="56" spans="1:12" ht="13.5" customHeight="1">
      <c r="A56" s="2">
        <v>58</v>
      </c>
      <c r="B56" s="1" t="s">
        <v>91</v>
      </c>
      <c r="C56" s="2">
        <v>3</v>
      </c>
      <c r="D56" s="1" t="s">
        <v>14</v>
      </c>
      <c r="E56" s="2">
        <v>3</v>
      </c>
      <c r="F56" s="1" t="s">
        <v>14</v>
      </c>
      <c r="G56" s="3">
        <v>4390</v>
      </c>
      <c r="H56" s="4">
        <v>3.285977334990045</v>
      </c>
      <c r="J56" s="28">
        <f>+INT(G56/$K$54)</f>
        <v>0</v>
      </c>
      <c r="L56" s="10"/>
    </row>
    <row r="57" spans="1:12" ht="13.5" customHeight="1">
      <c r="A57" s="2">
        <v>59</v>
      </c>
      <c r="B57" s="1" t="s">
        <v>92</v>
      </c>
      <c r="C57" s="2">
        <v>503</v>
      </c>
      <c r="D57" s="1" t="s">
        <v>68</v>
      </c>
      <c r="E57" s="2">
        <v>2</v>
      </c>
      <c r="F57" s="1" t="s">
        <v>11</v>
      </c>
      <c r="G57" s="3">
        <v>127840</v>
      </c>
      <c r="H57" s="4">
        <v>38.997605356679834</v>
      </c>
      <c r="I57">
        <v>3</v>
      </c>
      <c r="J57" s="28">
        <f aca="true" t="shared" si="0" ref="J57:J62">+INT(G57/$K$57)</f>
        <v>4</v>
      </c>
      <c r="K57" s="30">
        <v>31000</v>
      </c>
      <c r="L57" s="10"/>
    </row>
    <row r="58" spans="1:12" ht="13.5" customHeight="1">
      <c r="A58" s="2">
        <v>59</v>
      </c>
      <c r="B58" s="1" t="s">
        <v>92</v>
      </c>
      <c r="C58" s="2">
        <v>7</v>
      </c>
      <c r="D58" s="1" t="s">
        <v>16</v>
      </c>
      <c r="E58" s="2">
        <v>7</v>
      </c>
      <c r="F58" s="1" t="s">
        <v>16</v>
      </c>
      <c r="G58" s="3">
        <v>77903</v>
      </c>
      <c r="H58" s="4">
        <v>23.764318289279014</v>
      </c>
      <c r="I58">
        <v>2</v>
      </c>
      <c r="J58" s="28">
        <f t="shared" si="0"/>
        <v>2</v>
      </c>
      <c r="K58" s="30">
        <f>+SUM(J57:J62)</f>
        <v>7</v>
      </c>
      <c r="L58" s="10"/>
    </row>
    <row r="59" spans="1:12" ht="13.5" customHeight="1">
      <c r="A59" s="2">
        <v>59</v>
      </c>
      <c r="B59" s="1" t="s">
        <v>92</v>
      </c>
      <c r="C59" s="2">
        <v>4</v>
      </c>
      <c r="D59" s="1" t="s">
        <v>13</v>
      </c>
      <c r="E59" s="2">
        <v>4</v>
      </c>
      <c r="F59" s="1" t="s">
        <v>13</v>
      </c>
      <c r="G59" s="3">
        <v>47858</v>
      </c>
      <c r="H59" s="4">
        <v>14.599087900187605</v>
      </c>
      <c r="I59">
        <v>1</v>
      </c>
      <c r="J59" s="28">
        <f t="shared" si="0"/>
        <v>1</v>
      </c>
      <c r="L59" s="10"/>
    </row>
    <row r="60" spans="1:12" ht="13.5" customHeight="1">
      <c r="A60" s="2">
        <v>59</v>
      </c>
      <c r="B60" s="1" t="s">
        <v>92</v>
      </c>
      <c r="C60" s="2">
        <v>136</v>
      </c>
      <c r="D60" s="1" t="s">
        <v>20</v>
      </c>
      <c r="E60" s="2">
        <v>136</v>
      </c>
      <c r="F60" s="1" t="s">
        <v>20</v>
      </c>
      <c r="G60" s="3">
        <v>25455</v>
      </c>
      <c r="H60" s="4">
        <v>7.765050409529765</v>
      </c>
      <c r="J60" s="28">
        <f t="shared" si="0"/>
        <v>0</v>
      </c>
      <c r="L60" s="10"/>
    </row>
    <row r="61" spans="1:12" ht="13.5" customHeight="1">
      <c r="A61" s="2">
        <v>59</v>
      </c>
      <c r="B61" s="1" t="s">
        <v>92</v>
      </c>
      <c r="C61" s="2">
        <v>390</v>
      </c>
      <c r="D61" s="1" t="s">
        <v>23</v>
      </c>
      <c r="E61" s="2">
        <v>390</v>
      </c>
      <c r="F61" s="1" t="s">
        <v>23</v>
      </c>
      <c r="G61" s="3">
        <v>17332</v>
      </c>
      <c r="H61" s="4">
        <v>5.287128410841481</v>
      </c>
      <c r="J61" s="28">
        <f t="shared" si="0"/>
        <v>0</v>
      </c>
      <c r="L61" s="10"/>
    </row>
    <row r="62" spans="1:12" ht="13.5" customHeight="1">
      <c r="A62" s="2">
        <v>59</v>
      </c>
      <c r="B62" s="1" t="s">
        <v>92</v>
      </c>
      <c r="C62" s="2">
        <v>506</v>
      </c>
      <c r="D62" s="1" t="s">
        <v>211</v>
      </c>
      <c r="E62" s="2">
        <v>3</v>
      </c>
      <c r="F62" s="1" t="s">
        <v>14</v>
      </c>
      <c r="G62" s="3">
        <v>15812</v>
      </c>
      <c r="H62" s="4">
        <v>4.823452252032396</v>
      </c>
      <c r="J62" s="28">
        <f t="shared" si="0"/>
        <v>0</v>
      </c>
      <c r="L62" s="10"/>
    </row>
    <row r="63" spans="1:12" ht="13.5" customHeight="1">
      <c r="A63" s="2">
        <v>60</v>
      </c>
      <c r="B63" s="1" t="s">
        <v>93</v>
      </c>
      <c r="C63" s="2">
        <v>2</v>
      </c>
      <c r="D63" s="1" t="s">
        <v>11</v>
      </c>
      <c r="E63" s="2">
        <v>2</v>
      </c>
      <c r="F63" s="1" t="s">
        <v>11</v>
      </c>
      <c r="G63" s="3">
        <v>149494</v>
      </c>
      <c r="H63" s="4">
        <v>55.67103984269973</v>
      </c>
      <c r="I63">
        <v>3</v>
      </c>
      <c r="J63" s="28">
        <v>3</v>
      </c>
      <c r="L63" s="10"/>
    </row>
    <row r="64" spans="1:12" ht="13.5" customHeight="1">
      <c r="A64" s="2">
        <v>60</v>
      </c>
      <c r="B64" s="1" t="s">
        <v>93</v>
      </c>
      <c r="C64" s="2">
        <v>4</v>
      </c>
      <c r="D64" s="1" t="s">
        <v>13</v>
      </c>
      <c r="E64" s="2">
        <v>4</v>
      </c>
      <c r="F64" s="1" t="s">
        <v>13</v>
      </c>
      <c r="G64" s="3">
        <v>93984</v>
      </c>
      <c r="H64" s="4">
        <v>34.99931106650629</v>
      </c>
      <c r="I64">
        <v>2</v>
      </c>
      <c r="J64" s="28">
        <v>2</v>
      </c>
      <c r="L64" s="10"/>
    </row>
    <row r="65" spans="1:12" ht="13.5" customHeight="1">
      <c r="A65" s="2">
        <v>60</v>
      </c>
      <c r="B65" s="1" t="s">
        <v>93</v>
      </c>
      <c r="C65" s="2">
        <v>515</v>
      </c>
      <c r="D65" s="1" t="s">
        <v>72</v>
      </c>
      <c r="E65" s="2">
        <v>3</v>
      </c>
      <c r="F65" s="1" t="s">
        <v>14</v>
      </c>
      <c r="G65" s="3">
        <v>13210</v>
      </c>
      <c r="H65" s="4">
        <v>4.919357541587377</v>
      </c>
      <c r="L65" s="10"/>
    </row>
    <row r="66" spans="1:12" ht="13.5" customHeight="1">
      <c r="A66" s="2">
        <v>61</v>
      </c>
      <c r="B66" s="1" t="s">
        <v>94</v>
      </c>
      <c r="C66" s="2">
        <v>2</v>
      </c>
      <c r="D66" s="1" t="s">
        <v>11</v>
      </c>
      <c r="E66" s="2">
        <v>2</v>
      </c>
      <c r="F66" s="1" t="s">
        <v>11</v>
      </c>
      <c r="G66" s="3">
        <v>62954</v>
      </c>
      <c r="H66" s="4">
        <v>47.600468791350046</v>
      </c>
      <c r="I66">
        <v>2</v>
      </c>
      <c r="J66" s="28">
        <f>+INT(G66/$K$66)</f>
        <v>2</v>
      </c>
      <c r="K66" s="30">
        <v>24000</v>
      </c>
      <c r="L66" s="10"/>
    </row>
    <row r="67" spans="1:12" ht="13.5" customHeight="1">
      <c r="A67" s="2">
        <v>61</v>
      </c>
      <c r="B67" s="1" t="s">
        <v>94</v>
      </c>
      <c r="C67" s="2">
        <v>4</v>
      </c>
      <c r="D67" s="1" t="s">
        <v>13</v>
      </c>
      <c r="E67" s="2">
        <v>4</v>
      </c>
      <c r="F67" s="1" t="s">
        <v>13</v>
      </c>
      <c r="G67" s="3">
        <v>49748</v>
      </c>
      <c r="H67" s="4">
        <v>37.61521303542399</v>
      </c>
      <c r="I67" s="24">
        <v>1</v>
      </c>
      <c r="J67" s="28">
        <f>+INT(G67/$K$66)</f>
        <v>2</v>
      </c>
      <c r="K67" s="30">
        <f>+SUM(J66:J68)</f>
        <v>4</v>
      </c>
      <c r="L67" s="10"/>
    </row>
    <row r="68" spans="1:12" ht="13.5" customHeight="1">
      <c r="A68" s="2">
        <v>61</v>
      </c>
      <c r="B68" s="1" t="s">
        <v>94</v>
      </c>
      <c r="C68" s="2">
        <v>19</v>
      </c>
      <c r="D68" s="1" t="s">
        <v>24</v>
      </c>
      <c r="E68" s="2">
        <v>19</v>
      </c>
      <c r="F68" s="1" t="s">
        <v>24</v>
      </c>
      <c r="G68" s="3">
        <v>6665</v>
      </c>
      <c r="H68" s="4">
        <v>5.039507012967373</v>
      </c>
      <c r="J68" s="28">
        <f>+INT(G68/$K$66)</f>
        <v>0</v>
      </c>
      <c r="L68" s="10"/>
    </row>
    <row r="69" spans="1:12" ht="13.5" customHeight="1">
      <c r="A69" s="2">
        <v>62</v>
      </c>
      <c r="B69" s="1" t="s">
        <v>95</v>
      </c>
      <c r="C69" s="2">
        <v>504</v>
      </c>
      <c r="D69" s="1" t="s">
        <v>90</v>
      </c>
      <c r="E69" s="2">
        <v>2</v>
      </c>
      <c r="F69" s="1" t="s">
        <v>11</v>
      </c>
      <c r="G69" s="3">
        <v>230026</v>
      </c>
      <c r="H69" s="4">
        <v>55.48062497889563</v>
      </c>
      <c r="I69" s="25">
        <v>4</v>
      </c>
      <c r="J69" s="27">
        <v>4</v>
      </c>
      <c r="L69" s="10"/>
    </row>
    <row r="70" spans="1:12" ht="13.5" customHeight="1">
      <c r="A70" s="2">
        <v>62</v>
      </c>
      <c r="B70" s="1" t="s">
        <v>95</v>
      </c>
      <c r="C70" s="2">
        <v>4</v>
      </c>
      <c r="D70" s="1" t="s">
        <v>13</v>
      </c>
      <c r="E70" s="2">
        <v>4</v>
      </c>
      <c r="F70" s="1" t="s">
        <v>13</v>
      </c>
      <c r="G70" s="3">
        <v>151340</v>
      </c>
      <c r="H70" s="4">
        <v>36.5021249089497</v>
      </c>
      <c r="I70" s="25">
        <v>2</v>
      </c>
      <c r="J70" s="27">
        <v>2</v>
      </c>
      <c r="L70" s="10"/>
    </row>
    <row r="71" spans="1:12" ht="13.5" customHeight="1">
      <c r="A71" s="2">
        <v>62</v>
      </c>
      <c r="B71" s="1" t="s">
        <v>95</v>
      </c>
      <c r="C71" s="2">
        <v>515</v>
      </c>
      <c r="D71" s="1" t="s">
        <v>72</v>
      </c>
      <c r="E71" s="2">
        <v>3</v>
      </c>
      <c r="F71" s="1" t="s">
        <v>14</v>
      </c>
      <c r="G71" s="3">
        <v>19859</v>
      </c>
      <c r="H71" s="4">
        <v>4.789848675610097</v>
      </c>
      <c r="I71" s="24"/>
      <c r="L71" s="10"/>
    </row>
    <row r="72" spans="1:12" ht="13.5" customHeight="1">
      <c r="A72" s="2">
        <v>63</v>
      </c>
      <c r="B72" s="1" t="s">
        <v>96</v>
      </c>
      <c r="C72" s="2">
        <v>2</v>
      </c>
      <c r="D72" s="1" t="s">
        <v>11</v>
      </c>
      <c r="E72" s="2">
        <v>2</v>
      </c>
      <c r="F72" s="1" t="s">
        <v>11</v>
      </c>
      <c r="G72" s="3">
        <v>166350</v>
      </c>
      <c r="H72" s="4">
        <v>50.09365269605334</v>
      </c>
      <c r="I72">
        <v>3</v>
      </c>
      <c r="J72" s="28">
        <v>3</v>
      </c>
      <c r="L72" s="10"/>
    </row>
    <row r="73" spans="1:12" ht="13.5" customHeight="1">
      <c r="A73" s="2">
        <v>63</v>
      </c>
      <c r="B73" s="1" t="s">
        <v>96</v>
      </c>
      <c r="C73" s="2">
        <v>4</v>
      </c>
      <c r="D73" s="1" t="s">
        <v>13</v>
      </c>
      <c r="E73" s="2">
        <v>4</v>
      </c>
      <c r="F73" s="1" t="s">
        <v>13</v>
      </c>
      <c r="G73" s="3">
        <v>143897</v>
      </c>
      <c r="H73" s="4">
        <v>43.33228940188751</v>
      </c>
      <c r="I73">
        <v>2</v>
      </c>
      <c r="J73" s="28">
        <v>2</v>
      </c>
      <c r="L73" s="10"/>
    </row>
    <row r="74" spans="1:12" ht="13.5" customHeight="1">
      <c r="A74" s="2">
        <v>64</v>
      </c>
      <c r="B74" s="1" t="s">
        <v>97</v>
      </c>
      <c r="C74" s="2">
        <v>500</v>
      </c>
      <c r="D74" s="1" t="s">
        <v>208</v>
      </c>
      <c r="E74" s="2">
        <v>2</v>
      </c>
      <c r="F74" s="1" t="s">
        <v>11</v>
      </c>
      <c r="G74" s="3">
        <v>79500</v>
      </c>
      <c r="H74" s="4">
        <v>37.2316511183545</v>
      </c>
      <c r="I74">
        <v>2</v>
      </c>
      <c r="J74" s="28">
        <f>+INT(G74/$K$74)</f>
        <v>2</v>
      </c>
      <c r="K74" s="30">
        <v>30000</v>
      </c>
      <c r="L74" s="10"/>
    </row>
    <row r="75" spans="1:12" ht="13.5" customHeight="1">
      <c r="A75" s="2">
        <v>64</v>
      </c>
      <c r="B75" s="1" t="s">
        <v>97</v>
      </c>
      <c r="C75" s="2">
        <v>6</v>
      </c>
      <c r="D75" s="1" t="s">
        <v>15</v>
      </c>
      <c r="E75" s="2">
        <v>6</v>
      </c>
      <c r="F75" s="1" t="s">
        <v>15</v>
      </c>
      <c r="G75" s="3">
        <v>60995</v>
      </c>
      <c r="H75" s="4">
        <v>28.56534037690607</v>
      </c>
      <c r="I75">
        <v>1</v>
      </c>
      <c r="J75" s="28">
        <f>+INT(G75/$K$74)</f>
        <v>2</v>
      </c>
      <c r="K75" s="30">
        <f>+SUM(J74:J77)</f>
        <v>5</v>
      </c>
      <c r="L75" s="10"/>
    </row>
    <row r="76" spans="1:12" ht="13.5" customHeight="1">
      <c r="A76" s="2">
        <v>64</v>
      </c>
      <c r="B76" s="1" t="s">
        <v>97</v>
      </c>
      <c r="C76" s="2">
        <v>4</v>
      </c>
      <c r="D76" s="1" t="s">
        <v>13</v>
      </c>
      <c r="E76" s="2">
        <v>4</v>
      </c>
      <c r="F76" s="1" t="s">
        <v>13</v>
      </c>
      <c r="G76" s="3">
        <v>32129</v>
      </c>
      <c r="H76" s="4">
        <v>15.046738601026563</v>
      </c>
      <c r="I76">
        <v>1</v>
      </c>
      <c r="J76" s="28">
        <f>+INT(G76/$K$74)</f>
        <v>1</v>
      </c>
      <c r="L76" s="10"/>
    </row>
    <row r="77" spans="1:12" ht="13.5" customHeight="1">
      <c r="A77" s="2">
        <v>64</v>
      </c>
      <c r="B77" s="1" t="s">
        <v>97</v>
      </c>
      <c r="C77" s="2">
        <v>10</v>
      </c>
      <c r="D77" s="1" t="s">
        <v>146</v>
      </c>
      <c r="E77" s="2">
        <v>10</v>
      </c>
      <c r="F77" s="1" t="s">
        <v>146</v>
      </c>
      <c r="G77" s="3">
        <v>27511</v>
      </c>
      <c r="H77" s="4">
        <v>12.884024577572964</v>
      </c>
      <c r="J77" s="28">
        <f>+INT(G77/$K$74)</f>
        <v>0</v>
      </c>
      <c r="L77" s="10"/>
    </row>
    <row r="78" spans="1:12" ht="13.5" customHeight="1">
      <c r="A78" s="2">
        <v>65</v>
      </c>
      <c r="B78" s="1" t="s">
        <v>64</v>
      </c>
      <c r="C78" s="2">
        <v>4</v>
      </c>
      <c r="D78" s="1" t="s">
        <v>13</v>
      </c>
      <c r="E78" s="2">
        <v>4</v>
      </c>
      <c r="F78" s="1" t="s">
        <v>13</v>
      </c>
      <c r="G78" s="3">
        <v>93104</v>
      </c>
      <c r="H78" s="4">
        <v>49.51471284295842</v>
      </c>
      <c r="I78">
        <v>2</v>
      </c>
      <c r="J78" s="28">
        <v>2</v>
      </c>
      <c r="L78" s="10"/>
    </row>
    <row r="79" spans="1:12" ht="13.5" customHeight="1">
      <c r="A79" s="2">
        <v>65</v>
      </c>
      <c r="B79" s="1" t="s">
        <v>64</v>
      </c>
      <c r="C79" s="2">
        <v>2</v>
      </c>
      <c r="D79" s="1" t="s">
        <v>11</v>
      </c>
      <c r="E79" s="2">
        <v>2</v>
      </c>
      <c r="F79" s="1" t="s">
        <v>11</v>
      </c>
      <c r="G79" s="3">
        <v>82032</v>
      </c>
      <c r="H79" s="4">
        <v>43.626384730339886</v>
      </c>
      <c r="I79" s="24">
        <v>2</v>
      </c>
      <c r="J79" s="28">
        <v>2</v>
      </c>
      <c r="L79" s="10"/>
    </row>
    <row r="80" spans="1:12" ht="13.5" customHeight="1">
      <c r="A80" s="2">
        <v>66</v>
      </c>
      <c r="B80" s="1" t="s">
        <v>98</v>
      </c>
      <c r="C80" s="2">
        <v>4</v>
      </c>
      <c r="D80" s="1" t="s">
        <v>13</v>
      </c>
      <c r="E80" s="2">
        <v>4</v>
      </c>
      <c r="F80" s="1" t="s">
        <v>13</v>
      </c>
      <c r="G80" s="3">
        <v>110312</v>
      </c>
      <c r="H80" s="4">
        <v>44.521935666141985</v>
      </c>
      <c r="I80">
        <v>2</v>
      </c>
      <c r="J80" s="28">
        <v>2</v>
      </c>
      <c r="L80" s="10"/>
    </row>
    <row r="81" spans="1:12" ht="13.5" customHeight="1">
      <c r="A81" s="2">
        <v>66</v>
      </c>
      <c r="B81" s="1" t="s">
        <v>98</v>
      </c>
      <c r="C81" s="2">
        <v>502</v>
      </c>
      <c r="D81" s="1" t="s">
        <v>86</v>
      </c>
      <c r="E81" s="2">
        <v>2</v>
      </c>
      <c r="F81" s="1" t="s">
        <v>11</v>
      </c>
      <c r="G81" s="3">
        <v>102693</v>
      </c>
      <c r="H81" s="4">
        <v>41.446906405133795</v>
      </c>
      <c r="I81">
        <v>2</v>
      </c>
      <c r="J81" s="28">
        <v>2</v>
      </c>
      <c r="L81" s="10"/>
    </row>
    <row r="82" spans="1:12" ht="13.5" customHeight="1">
      <c r="A82" s="2">
        <v>66</v>
      </c>
      <c r="B82" s="1" t="s">
        <v>98</v>
      </c>
      <c r="C82" s="2">
        <v>26</v>
      </c>
      <c r="D82" s="1" t="s">
        <v>17</v>
      </c>
      <c r="E82" s="2">
        <v>26</v>
      </c>
      <c r="F82" s="1" t="s">
        <v>17</v>
      </c>
      <c r="G82" s="3">
        <v>26743</v>
      </c>
      <c r="H82" s="4">
        <v>10.79347782217379</v>
      </c>
      <c r="I82" s="24"/>
      <c r="L82" s="10"/>
    </row>
    <row r="83" spans="1:12" ht="13.5" customHeight="1">
      <c r="A83" s="2">
        <v>67</v>
      </c>
      <c r="B83" s="1" t="s">
        <v>60</v>
      </c>
      <c r="C83" s="2">
        <v>4</v>
      </c>
      <c r="D83" s="1" t="s">
        <v>13</v>
      </c>
      <c r="E83" s="2">
        <v>4</v>
      </c>
      <c r="F83" s="1" t="s">
        <v>13</v>
      </c>
      <c r="G83" s="3">
        <v>1737688</v>
      </c>
      <c r="H83" s="4">
        <v>49.19310799146525</v>
      </c>
      <c r="I83">
        <v>18</v>
      </c>
      <c r="J83" s="28">
        <f>+INT(G83/$K$83)</f>
        <v>22</v>
      </c>
      <c r="K83" s="30">
        <v>78000</v>
      </c>
      <c r="L83" s="10"/>
    </row>
    <row r="84" spans="1:12" ht="13.5" customHeight="1">
      <c r="A84" s="2">
        <v>67</v>
      </c>
      <c r="B84" s="1" t="s">
        <v>60</v>
      </c>
      <c r="C84" s="2">
        <v>2</v>
      </c>
      <c r="D84" s="1" t="s">
        <v>11</v>
      </c>
      <c r="E84" s="2">
        <v>2</v>
      </c>
      <c r="F84" s="1" t="s">
        <v>11</v>
      </c>
      <c r="G84" s="3">
        <v>1401785</v>
      </c>
      <c r="H84" s="4">
        <v>39.683856299759285</v>
      </c>
      <c r="I84">
        <v>15</v>
      </c>
      <c r="J84" s="28">
        <f>+INT(G84/$K$83)</f>
        <v>17</v>
      </c>
      <c r="K84" s="30">
        <f>+SUM(J83:J86)</f>
        <v>42</v>
      </c>
      <c r="L84" s="10"/>
    </row>
    <row r="85" spans="1:12" ht="13.5" customHeight="1">
      <c r="A85" s="2">
        <v>67</v>
      </c>
      <c r="B85" s="1" t="s">
        <v>60</v>
      </c>
      <c r="C85" s="2">
        <v>514</v>
      </c>
      <c r="D85" s="1" t="s">
        <v>212</v>
      </c>
      <c r="E85" s="2">
        <v>3</v>
      </c>
      <c r="F85" s="1" t="s">
        <v>14</v>
      </c>
      <c r="G85" s="3">
        <v>164595</v>
      </c>
      <c r="H85" s="4">
        <v>4.659604952013953</v>
      </c>
      <c r="I85">
        <v>1</v>
      </c>
      <c r="J85" s="28">
        <f>+INT(G85/$K$83)</f>
        <v>2</v>
      </c>
      <c r="L85" s="10"/>
    </row>
    <row r="86" spans="1:12" ht="13.5" customHeight="1">
      <c r="A86" s="2">
        <v>67</v>
      </c>
      <c r="B86" s="1" t="s">
        <v>60</v>
      </c>
      <c r="C86" s="2">
        <v>478</v>
      </c>
      <c r="D86" s="1" t="s">
        <v>145</v>
      </c>
      <c r="E86" s="2">
        <v>478</v>
      </c>
      <c r="F86" s="1" t="s">
        <v>145</v>
      </c>
      <c r="G86" s="3">
        <v>132095</v>
      </c>
      <c r="H86" s="4">
        <v>3.7395456492377237</v>
      </c>
      <c r="I86" s="25">
        <v>1</v>
      </c>
      <c r="J86" s="28">
        <f>+INT(G86/$K$83)</f>
        <v>1</v>
      </c>
      <c r="L86" s="10"/>
    </row>
    <row r="87" spans="1:12" ht="13.5" customHeight="1">
      <c r="A87" s="2">
        <v>68</v>
      </c>
      <c r="B87" s="1" t="s">
        <v>99</v>
      </c>
      <c r="C87" s="2">
        <v>504</v>
      </c>
      <c r="D87" s="1" t="s">
        <v>90</v>
      </c>
      <c r="E87" s="2">
        <v>2</v>
      </c>
      <c r="F87" s="1" t="s">
        <v>11</v>
      </c>
      <c r="G87" s="3">
        <v>359046</v>
      </c>
      <c r="H87" s="4">
        <v>46.97587397948503</v>
      </c>
      <c r="I87" s="25">
        <v>5</v>
      </c>
      <c r="J87" s="28">
        <f>+INT(G87/$K$87)</f>
        <v>6</v>
      </c>
      <c r="K87" s="30">
        <v>52000</v>
      </c>
      <c r="L87" s="10"/>
    </row>
    <row r="88" spans="1:12" ht="13.5" customHeight="1">
      <c r="A88" s="2">
        <v>68</v>
      </c>
      <c r="B88" s="1" t="s">
        <v>99</v>
      </c>
      <c r="C88" s="2">
        <v>4</v>
      </c>
      <c r="D88" s="1" t="s">
        <v>13</v>
      </c>
      <c r="E88" s="2">
        <v>4</v>
      </c>
      <c r="F88" s="1" t="s">
        <v>13</v>
      </c>
      <c r="G88" s="3">
        <v>328314</v>
      </c>
      <c r="H88" s="4">
        <v>42.955045007326774</v>
      </c>
      <c r="I88">
        <v>5</v>
      </c>
      <c r="J88" s="28">
        <f>+INT(G88/$K$87)</f>
        <v>6</v>
      </c>
      <c r="K88" s="30">
        <f>+SUM(J87:J89)</f>
        <v>12</v>
      </c>
      <c r="L88" s="10"/>
    </row>
    <row r="89" spans="1:12" ht="13.5" customHeight="1">
      <c r="A89" s="2">
        <v>68</v>
      </c>
      <c r="B89" s="1" t="s">
        <v>99</v>
      </c>
      <c r="C89" s="2">
        <v>515</v>
      </c>
      <c r="D89" s="1" t="s">
        <v>72</v>
      </c>
      <c r="E89" s="2">
        <v>3</v>
      </c>
      <c r="F89" s="1" t="s">
        <v>14</v>
      </c>
      <c r="G89" s="3">
        <v>38716</v>
      </c>
      <c r="H89" s="4">
        <v>5.065417626125183</v>
      </c>
      <c r="J89" s="28">
        <f>+INT(G89/$K$87)</f>
        <v>0</v>
      </c>
      <c r="L89" s="10"/>
    </row>
    <row r="90" spans="1:12" ht="13.5" customHeight="1">
      <c r="A90" s="2">
        <v>69</v>
      </c>
      <c r="B90" s="1" t="s">
        <v>61</v>
      </c>
      <c r="C90" s="2">
        <v>4</v>
      </c>
      <c r="D90" s="1" t="s">
        <v>13</v>
      </c>
      <c r="E90" s="2">
        <v>4</v>
      </c>
      <c r="F90" s="1" t="s">
        <v>13</v>
      </c>
      <c r="G90" s="3">
        <v>469380</v>
      </c>
      <c r="H90" s="4">
        <v>61.23575203551668</v>
      </c>
      <c r="I90" s="24">
        <v>7</v>
      </c>
      <c r="J90" s="28">
        <f>+INT(G90/$K$90)</f>
        <v>7</v>
      </c>
      <c r="K90" s="30">
        <v>62000</v>
      </c>
      <c r="L90" s="10"/>
    </row>
    <row r="91" spans="1:12" ht="13.5" customHeight="1">
      <c r="A91" s="2">
        <v>69</v>
      </c>
      <c r="B91" s="1" t="s">
        <v>61</v>
      </c>
      <c r="C91" s="2">
        <v>2</v>
      </c>
      <c r="D91" s="1" t="s">
        <v>11</v>
      </c>
      <c r="E91" s="2">
        <v>2</v>
      </c>
      <c r="F91" s="1" t="s">
        <v>11</v>
      </c>
      <c r="G91" s="3">
        <v>251822</v>
      </c>
      <c r="H91" s="4">
        <v>32.85293269651004</v>
      </c>
      <c r="I91">
        <v>3</v>
      </c>
      <c r="J91" s="28">
        <f>+INT(G91/$K$90)</f>
        <v>4</v>
      </c>
      <c r="K91" s="30">
        <f>+SUM(J90:J91)</f>
        <v>11</v>
      </c>
      <c r="L91" s="10"/>
    </row>
    <row r="92" spans="1:12" ht="13.5" customHeight="1">
      <c r="A92" s="2">
        <v>70</v>
      </c>
      <c r="B92" s="1" t="s">
        <v>62</v>
      </c>
      <c r="C92" s="2">
        <v>520</v>
      </c>
      <c r="D92" s="1" t="s">
        <v>100</v>
      </c>
      <c r="E92" s="2">
        <v>4</v>
      </c>
      <c r="F92" s="1" t="s">
        <v>13</v>
      </c>
      <c r="G92" s="3">
        <v>133059</v>
      </c>
      <c r="H92" s="4">
        <v>39.223830439524804</v>
      </c>
      <c r="I92">
        <v>2</v>
      </c>
      <c r="J92" s="28">
        <f>+INT(G92/$K$92)</f>
        <v>3</v>
      </c>
      <c r="K92" s="30">
        <v>44000</v>
      </c>
      <c r="L92" s="10"/>
    </row>
    <row r="93" spans="1:12" ht="13.5" customHeight="1">
      <c r="A93" s="2">
        <v>70</v>
      </c>
      <c r="B93" s="1" t="s">
        <v>62</v>
      </c>
      <c r="C93" s="2">
        <v>2</v>
      </c>
      <c r="D93" s="1" t="s">
        <v>11</v>
      </c>
      <c r="E93" s="2">
        <v>2</v>
      </c>
      <c r="F93" s="1" t="s">
        <v>11</v>
      </c>
      <c r="G93" s="3">
        <v>117920</v>
      </c>
      <c r="H93" s="4">
        <v>34.761076555729154</v>
      </c>
      <c r="I93">
        <v>2</v>
      </c>
      <c r="J93" s="28">
        <f>+INT(G93/$K$92)</f>
        <v>2</v>
      </c>
      <c r="K93" s="30">
        <f>+SUM(J92:J95)</f>
        <v>6</v>
      </c>
      <c r="L93" s="10"/>
    </row>
    <row r="94" spans="1:12" ht="13.5" customHeight="1">
      <c r="A94" s="2">
        <v>70</v>
      </c>
      <c r="B94" s="1" t="s">
        <v>62</v>
      </c>
      <c r="C94" s="2">
        <v>417</v>
      </c>
      <c r="D94" s="1" t="s">
        <v>21</v>
      </c>
      <c r="E94" s="2">
        <v>417</v>
      </c>
      <c r="F94" s="1" t="s">
        <v>21</v>
      </c>
      <c r="G94" s="3">
        <v>62398</v>
      </c>
      <c r="H94" s="4">
        <v>18.394009963741414</v>
      </c>
      <c r="I94">
        <v>1</v>
      </c>
      <c r="J94" s="28">
        <f>+INT(G94/$K$92)</f>
        <v>1</v>
      </c>
      <c r="L94" s="10"/>
    </row>
    <row r="95" spans="1:12" ht="13.5" customHeight="1">
      <c r="A95" s="2">
        <v>70</v>
      </c>
      <c r="B95" s="1" t="s">
        <v>62</v>
      </c>
      <c r="C95" s="2">
        <v>516</v>
      </c>
      <c r="D95" s="1" t="s">
        <v>101</v>
      </c>
      <c r="E95" s="2">
        <v>3</v>
      </c>
      <c r="F95" s="1" t="s">
        <v>14</v>
      </c>
      <c r="G95" s="3">
        <v>11098</v>
      </c>
      <c r="H95" s="4">
        <v>3.271526692804292</v>
      </c>
      <c r="J95" s="28">
        <f>+INT(G95/$K$92)</f>
        <v>0</v>
      </c>
      <c r="L95" s="10"/>
    </row>
    <row r="96" spans="1:12" ht="13.5" customHeight="1">
      <c r="A96" s="2">
        <v>71</v>
      </c>
      <c r="B96" s="1" t="s">
        <v>102</v>
      </c>
      <c r="C96" s="2">
        <v>4</v>
      </c>
      <c r="D96" s="1" t="s">
        <v>13</v>
      </c>
      <c r="E96" s="2">
        <v>4</v>
      </c>
      <c r="F96" s="1" t="s">
        <v>13</v>
      </c>
      <c r="G96" s="3">
        <v>114433</v>
      </c>
      <c r="H96" s="4">
        <v>47.289099369385006</v>
      </c>
      <c r="I96">
        <v>2</v>
      </c>
      <c r="J96" s="28">
        <v>2</v>
      </c>
      <c r="L96" s="10"/>
    </row>
    <row r="97" spans="1:12" ht="13.5" customHeight="1">
      <c r="A97" s="2">
        <v>71</v>
      </c>
      <c r="B97" s="1" t="s">
        <v>102</v>
      </c>
      <c r="C97" s="2">
        <v>502</v>
      </c>
      <c r="D97" s="1" t="s">
        <v>86</v>
      </c>
      <c r="E97" s="2">
        <v>2</v>
      </c>
      <c r="F97" s="1" t="s">
        <v>11</v>
      </c>
      <c r="G97" s="3">
        <v>94315</v>
      </c>
      <c r="H97" s="4">
        <v>38.97539527080079</v>
      </c>
      <c r="I97">
        <v>2</v>
      </c>
      <c r="J97" s="28">
        <v>2</v>
      </c>
      <c r="L97" s="10"/>
    </row>
    <row r="98" spans="1:12" ht="13.5" customHeight="1">
      <c r="A98" s="2">
        <v>71</v>
      </c>
      <c r="B98" s="1" t="s">
        <v>102</v>
      </c>
      <c r="C98" s="2">
        <v>26</v>
      </c>
      <c r="D98" s="1" t="s">
        <v>17</v>
      </c>
      <c r="E98" s="2">
        <v>26</v>
      </c>
      <c r="F98" s="1" t="s">
        <v>17</v>
      </c>
      <c r="G98" s="3">
        <v>26235</v>
      </c>
      <c r="H98" s="4">
        <v>10.841536287223228</v>
      </c>
      <c r="I98" s="24"/>
      <c r="L98" s="10"/>
    </row>
    <row r="99" spans="1:12" ht="13.5" customHeight="1">
      <c r="A99" s="2">
        <v>72</v>
      </c>
      <c r="B99" s="1" t="s">
        <v>50</v>
      </c>
      <c r="C99" s="2">
        <v>2</v>
      </c>
      <c r="D99" s="1" t="s">
        <v>11</v>
      </c>
      <c r="E99" s="2">
        <v>2</v>
      </c>
      <c r="F99" s="1" t="s">
        <v>11</v>
      </c>
      <c r="G99" s="3">
        <v>326477</v>
      </c>
      <c r="H99" s="4">
        <v>46.925481684836896</v>
      </c>
      <c r="I99">
        <v>4</v>
      </c>
      <c r="J99" s="28">
        <f>+INT(G99/$K$99)</f>
        <v>5</v>
      </c>
      <c r="K99" s="30">
        <v>58000</v>
      </c>
      <c r="L99" s="10"/>
    </row>
    <row r="100" spans="1:12" ht="13.5" customHeight="1">
      <c r="A100" s="2">
        <v>72</v>
      </c>
      <c r="B100" s="1" t="s">
        <v>50</v>
      </c>
      <c r="C100" s="2">
        <v>4</v>
      </c>
      <c r="D100" s="1" t="s">
        <v>13</v>
      </c>
      <c r="E100" s="2">
        <v>4</v>
      </c>
      <c r="F100" s="1" t="s">
        <v>13</v>
      </c>
      <c r="G100" s="3">
        <v>289305</v>
      </c>
      <c r="H100" s="4">
        <v>41.58264281658965</v>
      </c>
      <c r="I100">
        <v>4</v>
      </c>
      <c r="J100" s="28">
        <f>+INT(G100/$K$99)</f>
        <v>4</v>
      </c>
      <c r="K100" s="30">
        <f>+SUM(J99:J101)</f>
        <v>9</v>
      </c>
      <c r="L100" s="10"/>
    </row>
    <row r="101" spans="1:12" ht="13.5" customHeight="1">
      <c r="A101" s="2">
        <v>72</v>
      </c>
      <c r="B101" s="1" t="s">
        <v>50</v>
      </c>
      <c r="C101" s="2">
        <v>512</v>
      </c>
      <c r="D101" s="1" t="s">
        <v>209</v>
      </c>
      <c r="E101" s="2">
        <v>3</v>
      </c>
      <c r="F101" s="1" t="s">
        <v>14</v>
      </c>
      <c r="G101" s="3">
        <v>49936</v>
      </c>
      <c r="H101" s="4">
        <v>7.177445435402848</v>
      </c>
      <c r="J101" s="28">
        <f>+INT(G101/$K$99)</f>
        <v>0</v>
      </c>
      <c r="L101" s="10"/>
    </row>
    <row r="102" spans="1:12" ht="13.5" customHeight="1">
      <c r="A102" s="2">
        <v>73</v>
      </c>
      <c r="B102" s="1" t="s">
        <v>103</v>
      </c>
      <c r="C102" s="2">
        <v>4</v>
      </c>
      <c r="D102" s="1" t="s">
        <v>13</v>
      </c>
      <c r="E102" s="2">
        <v>4</v>
      </c>
      <c r="F102" s="1" t="s">
        <v>13</v>
      </c>
      <c r="G102" s="3">
        <v>58649</v>
      </c>
      <c r="H102" s="4">
        <v>49.717710487945475</v>
      </c>
      <c r="I102" s="25">
        <v>2</v>
      </c>
      <c r="J102" s="27">
        <v>2</v>
      </c>
      <c r="L102" s="10"/>
    </row>
    <row r="103" spans="1:12" ht="13.5" customHeight="1">
      <c r="A103" s="2">
        <v>73</v>
      </c>
      <c r="B103" s="1" t="s">
        <v>103</v>
      </c>
      <c r="C103" s="2">
        <v>2</v>
      </c>
      <c r="D103" s="1" t="s">
        <v>11</v>
      </c>
      <c r="E103" s="2">
        <v>2</v>
      </c>
      <c r="F103" s="1" t="s">
        <v>11</v>
      </c>
      <c r="G103" s="3">
        <v>51426</v>
      </c>
      <c r="H103" s="4">
        <v>43.59465599674477</v>
      </c>
      <c r="I103" s="25">
        <v>1</v>
      </c>
      <c r="J103" s="27">
        <v>1</v>
      </c>
      <c r="L103" s="10"/>
    </row>
    <row r="104" spans="1:12" ht="13.5" customHeight="1">
      <c r="A104" s="2">
        <v>74</v>
      </c>
      <c r="B104" s="1" t="s">
        <v>104</v>
      </c>
      <c r="C104" s="2">
        <v>2</v>
      </c>
      <c r="D104" s="1" t="s">
        <v>11</v>
      </c>
      <c r="E104" s="2">
        <v>2</v>
      </c>
      <c r="F104" s="1" t="s">
        <v>11</v>
      </c>
      <c r="G104" s="3">
        <v>215560</v>
      </c>
      <c r="H104" s="4">
        <v>42.56243385407617</v>
      </c>
      <c r="I104">
        <v>4</v>
      </c>
      <c r="J104" s="28">
        <f>+INT(G104/$K$104)</f>
        <v>5</v>
      </c>
      <c r="K104" s="30">
        <v>43000</v>
      </c>
      <c r="L104" s="10"/>
    </row>
    <row r="105" spans="1:12" ht="13.5" customHeight="1">
      <c r="A105" s="2">
        <v>74</v>
      </c>
      <c r="B105" s="1" t="s">
        <v>104</v>
      </c>
      <c r="C105" s="2">
        <v>4</v>
      </c>
      <c r="D105" s="1" t="s">
        <v>13</v>
      </c>
      <c r="E105" s="2">
        <v>4</v>
      </c>
      <c r="F105" s="1" t="s">
        <v>13</v>
      </c>
      <c r="G105" s="3">
        <v>201067</v>
      </c>
      <c r="H105" s="4">
        <v>39.700783483658995</v>
      </c>
      <c r="I105">
        <v>4</v>
      </c>
      <c r="J105" s="28">
        <f>+INT(G105/$K$104)</f>
        <v>4</v>
      </c>
      <c r="K105" s="30">
        <f>+SUM(J104:J107)</f>
        <v>9</v>
      </c>
      <c r="L105" s="10"/>
    </row>
    <row r="106" spans="1:12" ht="13.5" customHeight="1">
      <c r="A106" s="2">
        <v>74</v>
      </c>
      <c r="B106" s="1" t="s">
        <v>104</v>
      </c>
      <c r="C106" s="2">
        <v>466</v>
      </c>
      <c r="D106" s="1" t="s">
        <v>153</v>
      </c>
      <c r="E106" s="2">
        <v>466</v>
      </c>
      <c r="F106" s="1" t="s">
        <v>153</v>
      </c>
      <c r="G106" s="3">
        <v>38024</v>
      </c>
      <c r="H106" s="4">
        <v>7.507858530652219</v>
      </c>
      <c r="J106" s="28">
        <f>+INT(G106/$K$104)</f>
        <v>0</v>
      </c>
      <c r="L106" s="10"/>
    </row>
    <row r="107" spans="1:12" ht="13.5" customHeight="1">
      <c r="A107" s="2">
        <v>74</v>
      </c>
      <c r="B107" s="1" t="s">
        <v>104</v>
      </c>
      <c r="C107" s="2">
        <v>524</v>
      </c>
      <c r="D107" s="1" t="s">
        <v>210</v>
      </c>
      <c r="E107" s="2">
        <v>37</v>
      </c>
      <c r="F107" s="1" t="s">
        <v>147</v>
      </c>
      <c r="G107" s="3">
        <v>31103</v>
      </c>
      <c r="H107" s="4">
        <v>6.14130348934557</v>
      </c>
      <c r="J107" s="28">
        <f>+INT(G107/$K$104)</f>
        <v>0</v>
      </c>
      <c r="L107" s="10"/>
    </row>
    <row r="108" spans="1:12" ht="13.5" customHeight="1">
      <c r="A108" s="2">
        <v>75</v>
      </c>
      <c r="B108" s="1" t="s">
        <v>105</v>
      </c>
      <c r="C108" s="2">
        <v>4</v>
      </c>
      <c r="D108" s="1" t="s">
        <v>13</v>
      </c>
      <c r="E108" s="2">
        <v>4</v>
      </c>
      <c r="F108" s="1" t="s">
        <v>13</v>
      </c>
      <c r="G108" s="3">
        <v>268446</v>
      </c>
      <c r="H108" s="4">
        <v>43.68520148868757</v>
      </c>
      <c r="I108">
        <v>3</v>
      </c>
      <c r="J108" s="28">
        <f>+INT(G108/$K$108)</f>
        <v>4</v>
      </c>
      <c r="K108" s="30">
        <v>64000</v>
      </c>
      <c r="L108" s="10"/>
    </row>
    <row r="109" spans="1:12" ht="13.5" customHeight="1">
      <c r="A109" s="2">
        <v>75</v>
      </c>
      <c r="B109" s="1" t="s">
        <v>105</v>
      </c>
      <c r="C109" s="2">
        <v>502</v>
      </c>
      <c r="D109" s="1" t="s">
        <v>86</v>
      </c>
      <c r="E109" s="2">
        <v>2</v>
      </c>
      <c r="F109" s="1" t="s">
        <v>11</v>
      </c>
      <c r="G109" s="3">
        <v>249086</v>
      </c>
      <c r="H109" s="4">
        <v>40.53467773038612</v>
      </c>
      <c r="I109">
        <v>3</v>
      </c>
      <c r="J109" s="28">
        <f>+INT(G109/$K$108)</f>
        <v>3</v>
      </c>
      <c r="K109" s="30">
        <f>+SUM(J108:J110)</f>
        <v>8</v>
      </c>
      <c r="L109" s="10"/>
    </row>
    <row r="110" spans="1:12" ht="13.5" customHeight="1">
      <c r="A110" s="2">
        <v>75</v>
      </c>
      <c r="B110" s="1" t="s">
        <v>105</v>
      </c>
      <c r="C110" s="2">
        <v>26</v>
      </c>
      <c r="D110" s="1" t="s">
        <v>17</v>
      </c>
      <c r="E110" s="2">
        <v>26</v>
      </c>
      <c r="F110" s="1" t="s">
        <v>17</v>
      </c>
      <c r="G110" s="3">
        <v>70735</v>
      </c>
      <c r="H110" s="4">
        <v>11.510965808029605</v>
      </c>
      <c r="I110" s="24">
        <v>1</v>
      </c>
      <c r="J110" s="28">
        <f>+INT(G110/$K$108)</f>
        <v>1</v>
      </c>
      <c r="L110" s="10"/>
    </row>
    <row r="111" spans="1:12" ht="13.5" customHeight="1">
      <c r="A111" s="2">
        <v>76</v>
      </c>
      <c r="B111" s="1" t="s">
        <v>106</v>
      </c>
      <c r="C111" s="2">
        <v>4</v>
      </c>
      <c r="D111" s="1" t="s">
        <v>13</v>
      </c>
      <c r="E111" s="2">
        <v>4</v>
      </c>
      <c r="F111" s="1" t="s">
        <v>13</v>
      </c>
      <c r="G111" s="3">
        <v>127130</v>
      </c>
      <c r="H111" s="4">
        <v>53.778860715585</v>
      </c>
      <c r="I111">
        <v>2</v>
      </c>
      <c r="J111" s="28">
        <v>2</v>
      </c>
      <c r="L111" s="10"/>
    </row>
    <row r="112" spans="1:12" ht="13.5" customHeight="1">
      <c r="A112" s="2">
        <v>76</v>
      </c>
      <c r="B112" s="1" t="s">
        <v>106</v>
      </c>
      <c r="C112" s="2">
        <v>2</v>
      </c>
      <c r="D112" s="1" t="s">
        <v>11</v>
      </c>
      <c r="E112" s="2">
        <v>2</v>
      </c>
      <c r="F112" s="1" t="s">
        <v>11</v>
      </c>
      <c r="G112" s="3">
        <v>94474</v>
      </c>
      <c r="H112" s="4">
        <v>39.964635312232964</v>
      </c>
      <c r="I112">
        <v>2</v>
      </c>
      <c r="J112" s="28">
        <v>2</v>
      </c>
      <c r="L112" s="10"/>
    </row>
    <row r="113" spans="1:12" ht="13.5" customHeight="1">
      <c r="A113" s="2">
        <v>77</v>
      </c>
      <c r="B113" s="1" t="s">
        <v>107</v>
      </c>
      <c r="C113" s="2">
        <v>2</v>
      </c>
      <c r="D113" s="1" t="s">
        <v>11</v>
      </c>
      <c r="E113" s="2">
        <v>2</v>
      </c>
      <c r="F113" s="1" t="s">
        <v>11</v>
      </c>
      <c r="G113" s="3">
        <v>179622</v>
      </c>
      <c r="H113" s="4">
        <v>36.49140342644002</v>
      </c>
      <c r="I113">
        <v>3</v>
      </c>
      <c r="J113" s="28">
        <f>+INT(G113/$K$113)</f>
        <v>3</v>
      </c>
      <c r="K113" s="30">
        <v>45000</v>
      </c>
      <c r="L113" s="10"/>
    </row>
    <row r="114" spans="1:12" ht="13.5" customHeight="1">
      <c r="A114" s="2">
        <v>77</v>
      </c>
      <c r="B114" s="1" t="s">
        <v>107</v>
      </c>
      <c r="C114" s="2">
        <v>4</v>
      </c>
      <c r="D114" s="1" t="s">
        <v>13</v>
      </c>
      <c r="E114" s="2">
        <v>4</v>
      </c>
      <c r="F114" s="1" t="s">
        <v>13</v>
      </c>
      <c r="G114" s="3">
        <v>148501</v>
      </c>
      <c r="H114" s="4">
        <v>30.168965384138748</v>
      </c>
      <c r="I114">
        <v>2</v>
      </c>
      <c r="J114" s="28">
        <f>+INT(G114/$K$113)</f>
        <v>3</v>
      </c>
      <c r="K114" s="30">
        <f>+SUM(J113:J115)</f>
        <v>9</v>
      </c>
      <c r="L114" s="10"/>
    </row>
    <row r="115" spans="1:12" ht="13.5" customHeight="1">
      <c r="A115" s="2">
        <v>77</v>
      </c>
      <c r="B115" s="1" t="s">
        <v>107</v>
      </c>
      <c r="C115" s="2">
        <v>37</v>
      </c>
      <c r="D115" s="1" t="s">
        <v>147</v>
      </c>
      <c r="E115" s="2">
        <v>37</v>
      </c>
      <c r="F115" s="1" t="s">
        <v>147</v>
      </c>
      <c r="G115" s="3">
        <v>143526</v>
      </c>
      <c r="H115" s="4">
        <v>29.15826106035581</v>
      </c>
      <c r="I115">
        <v>2</v>
      </c>
      <c r="J115" s="28">
        <f>+INT(G115/$K$113)</f>
        <v>3</v>
      </c>
      <c r="L115" s="10"/>
    </row>
    <row r="116" spans="1:12" ht="13.5" customHeight="1">
      <c r="A116" s="2">
        <v>78</v>
      </c>
      <c r="B116" s="1" t="s">
        <v>53</v>
      </c>
      <c r="C116" s="2">
        <v>4</v>
      </c>
      <c r="D116" s="1" t="s">
        <v>13</v>
      </c>
      <c r="E116" s="2">
        <v>4</v>
      </c>
      <c r="F116" s="1" t="s">
        <v>13</v>
      </c>
      <c r="G116" s="3">
        <v>184853</v>
      </c>
      <c r="H116" s="4">
        <v>49.986479397305615</v>
      </c>
      <c r="I116">
        <v>3</v>
      </c>
      <c r="J116" s="28">
        <f>+INT(G116/$K$116)</f>
        <v>3</v>
      </c>
      <c r="K116" s="30">
        <v>52000</v>
      </c>
      <c r="L116" s="10"/>
    </row>
    <row r="117" spans="1:12" ht="13.5" customHeight="1">
      <c r="A117" s="2">
        <v>78</v>
      </c>
      <c r="B117" s="1" t="s">
        <v>53</v>
      </c>
      <c r="C117" s="2">
        <v>2</v>
      </c>
      <c r="D117" s="1" t="s">
        <v>11</v>
      </c>
      <c r="E117" s="2">
        <v>2</v>
      </c>
      <c r="F117" s="1" t="s">
        <v>11</v>
      </c>
      <c r="G117" s="3">
        <v>161279</v>
      </c>
      <c r="H117" s="4">
        <v>43.61178563895664</v>
      </c>
      <c r="I117" s="2">
        <v>2</v>
      </c>
      <c r="J117" s="28">
        <f>+INT(G117/$K$116)</f>
        <v>3</v>
      </c>
      <c r="K117" s="30">
        <f>+SUM(J116:J117)</f>
        <v>6</v>
      </c>
      <c r="L117" s="10"/>
    </row>
    <row r="118" spans="1:12" ht="13.5" customHeight="1">
      <c r="A118" s="2">
        <v>79</v>
      </c>
      <c r="B118" s="1" t="s">
        <v>108</v>
      </c>
      <c r="C118" s="2">
        <v>4</v>
      </c>
      <c r="D118" s="1" t="s">
        <v>13</v>
      </c>
      <c r="E118" s="2">
        <v>4</v>
      </c>
      <c r="F118" s="1" t="s">
        <v>13</v>
      </c>
      <c r="G118" s="3">
        <v>53399</v>
      </c>
      <c r="H118" s="4">
        <v>53.43266257742378</v>
      </c>
      <c r="I118" s="25">
        <v>2</v>
      </c>
      <c r="J118" s="27">
        <v>2</v>
      </c>
      <c r="L118" s="10"/>
    </row>
    <row r="119" spans="1:12" ht="13.5" customHeight="1">
      <c r="A119" s="2">
        <v>79</v>
      </c>
      <c r="B119" s="1" t="s">
        <v>108</v>
      </c>
      <c r="C119" s="2">
        <v>2</v>
      </c>
      <c r="D119" s="1" t="s">
        <v>11</v>
      </c>
      <c r="E119" s="2">
        <v>2</v>
      </c>
      <c r="F119" s="1" t="s">
        <v>11</v>
      </c>
      <c r="G119" s="3">
        <v>39023</v>
      </c>
      <c r="H119" s="4">
        <v>39.047599987992434</v>
      </c>
      <c r="I119" s="25">
        <v>1</v>
      </c>
      <c r="J119" s="27">
        <v>1</v>
      </c>
      <c r="L119" s="10"/>
    </row>
    <row r="120" spans="1:12" ht="13.5" customHeight="1">
      <c r="A120" s="2">
        <v>80</v>
      </c>
      <c r="B120" s="1" t="s">
        <v>109</v>
      </c>
      <c r="C120" s="2">
        <v>2</v>
      </c>
      <c r="D120" s="1" t="s">
        <v>11</v>
      </c>
      <c r="E120" s="2">
        <v>2</v>
      </c>
      <c r="F120" s="1" t="s">
        <v>11</v>
      </c>
      <c r="G120" s="3">
        <v>626558</v>
      </c>
      <c r="H120" s="4">
        <v>58.09305525422283</v>
      </c>
      <c r="I120" s="2">
        <v>8</v>
      </c>
      <c r="J120" s="28">
        <f>+INT(G120/$K$120)</f>
        <v>9</v>
      </c>
      <c r="K120" s="30">
        <v>65000</v>
      </c>
      <c r="L120" s="10"/>
    </row>
    <row r="121" spans="1:12" ht="13.5" customHeight="1">
      <c r="A121" s="2">
        <v>80</v>
      </c>
      <c r="B121" s="1" t="s">
        <v>109</v>
      </c>
      <c r="C121" s="2">
        <v>4</v>
      </c>
      <c r="D121" s="1" t="s">
        <v>13</v>
      </c>
      <c r="E121" s="2">
        <v>4</v>
      </c>
      <c r="F121" s="1" t="s">
        <v>13</v>
      </c>
      <c r="G121" s="3">
        <v>339644</v>
      </c>
      <c r="H121" s="4">
        <v>31.491031410923267</v>
      </c>
      <c r="I121" s="25">
        <v>4</v>
      </c>
      <c r="J121" s="28">
        <f>+INT(G121/$K$120)</f>
        <v>5</v>
      </c>
      <c r="K121" s="30">
        <f>+SUM(J120:J122)</f>
        <v>14</v>
      </c>
      <c r="L121" s="10"/>
    </row>
    <row r="122" spans="1:12" ht="13.5" customHeight="1">
      <c r="A122" s="2">
        <v>80</v>
      </c>
      <c r="B122" s="1" t="s">
        <v>109</v>
      </c>
      <c r="C122" s="2">
        <v>515</v>
      </c>
      <c r="D122" s="1" t="s">
        <v>72</v>
      </c>
      <c r="E122" s="2">
        <v>3</v>
      </c>
      <c r="F122" s="1" t="s">
        <v>14</v>
      </c>
      <c r="G122" s="3">
        <v>58091</v>
      </c>
      <c r="H122" s="4">
        <v>5.386067487404292</v>
      </c>
      <c r="J122" s="28">
        <f>+INT(G122/$K$120)</f>
        <v>0</v>
      </c>
      <c r="L122" s="10"/>
    </row>
    <row r="123" spans="1:12" ht="13.5" customHeight="1">
      <c r="A123" s="2">
        <v>81</v>
      </c>
      <c r="B123" s="1" t="s">
        <v>110</v>
      </c>
      <c r="C123" s="2">
        <v>4</v>
      </c>
      <c r="D123" s="1" t="s">
        <v>13</v>
      </c>
      <c r="E123" s="2">
        <v>4</v>
      </c>
      <c r="F123" s="1" t="s">
        <v>13</v>
      </c>
      <c r="G123" s="3">
        <v>27905</v>
      </c>
      <c r="H123" s="4">
        <v>49.801010119036995</v>
      </c>
      <c r="I123">
        <v>1</v>
      </c>
      <c r="J123" s="28">
        <f>+INT(G123/$K$123)</f>
        <v>2</v>
      </c>
      <c r="K123" s="30">
        <v>13500</v>
      </c>
      <c r="L123" s="10"/>
    </row>
    <row r="124" spans="1:12" ht="13.5" customHeight="1">
      <c r="A124" s="2">
        <v>81</v>
      </c>
      <c r="B124" s="1" t="s">
        <v>110</v>
      </c>
      <c r="C124" s="2">
        <v>2</v>
      </c>
      <c r="D124" s="1" t="s">
        <v>11</v>
      </c>
      <c r="E124" s="2">
        <v>2</v>
      </c>
      <c r="F124" s="1" t="s">
        <v>11</v>
      </c>
      <c r="G124" s="3">
        <v>23868</v>
      </c>
      <c r="H124" s="4">
        <v>42.59632716434958</v>
      </c>
      <c r="I124">
        <v>1</v>
      </c>
      <c r="J124" s="28">
        <f>+INT(G124/$K$123)</f>
        <v>1</v>
      </c>
      <c r="K124" s="30">
        <f>+SUM(J123:J124)</f>
        <v>3</v>
      </c>
      <c r="L124" s="10"/>
    </row>
    <row r="125" spans="1:12" ht="13.5" customHeight="1">
      <c r="A125" s="2">
        <v>82</v>
      </c>
      <c r="B125" s="1" t="s">
        <v>111</v>
      </c>
      <c r="C125" s="2">
        <v>501</v>
      </c>
      <c r="D125" s="1" t="s">
        <v>76</v>
      </c>
      <c r="E125" s="2">
        <v>2</v>
      </c>
      <c r="F125" s="1" t="s">
        <v>11</v>
      </c>
      <c r="G125" s="3">
        <v>169246</v>
      </c>
      <c r="H125" s="4">
        <v>44.918574037114105</v>
      </c>
      <c r="I125">
        <v>4</v>
      </c>
      <c r="J125" s="28">
        <f>+INT(G125/$K$125)</f>
        <v>4</v>
      </c>
      <c r="K125" s="30">
        <v>38000</v>
      </c>
      <c r="L125" s="10"/>
    </row>
    <row r="126" spans="1:12" ht="13.5" customHeight="1">
      <c r="A126" s="2">
        <v>82</v>
      </c>
      <c r="B126" s="1" t="s">
        <v>111</v>
      </c>
      <c r="C126" s="2">
        <v>6</v>
      </c>
      <c r="D126" s="1" t="s">
        <v>15</v>
      </c>
      <c r="E126" s="2">
        <v>6</v>
      </c>
      <c r="F126" s="1" t="s">
        <v>15</v>
      </c>
      <c r="G126" s="3">
        <v>79601</v>
      </c>
      <c r="H126" s="4">
        <v>21.126427873795066</v>
      </c>
      <c r="I126">
        <v>1</v>
      </c>
      <c r="J126" s="28">
        <f>+INT(G126/$K$125)</f>
        <v>2</v>
      </c>
      <c r="K126" s="30">
        <f>+SUM(J125:J129)</f>
        <v>7</v>
      </c>
      <c r="L126" s="10"/>
    </row>
    <row r="127" spans="1:12" ht="13.5" customHeight="1">
      <c r="A127" s="2">
        <v>82</v>
      </c>
      <c r="B127" s="1" t="s">
        <v>111</v>
      </c>
      <c r="C127" s="2">
        <v>518</v>
      </c>
      <c r="D127" s="1" t="s">
        <v>13</v>
      </c>
      <c r="E127" s="2">
        <v>4</v>
      </c>
      <c r="F127" s="1" t="s">
        <v>13</v>
      </c>
      <c r="G127" s="3">
        <v>66945</v>
      </c>
      <c r="H127" s="4">
        <v>17.76747420272623</v>
      </c>
      <c r="I127">
        <v>1</v>
      </c>
      <c r="J127" s="28">
        <f>+INT(G127/$K$125)</f>
        <v>1</v>
      </c>
      <c r="L127" s="10"/>
    </row>
    <row r="128" spans="1:12" ht="13.5" customHeight="1">
      <c r="A128" s="2">
        <v>82</v>
      </c>
      <c r="B128" s="1" t="s">
        <v>111</v>
      </c>
      <c r="C128" s="2">
        <v>10</v>
      </c>
      <c r="D128" s="1" t="s">
        <v>146</v>
      </c>
      <c r="E128" s="2">
        <v>10</v>
      </c>
      <c r="F128" s="1" t="s">
        <v>146</v>
      </c>
      <c r="G128" s="3">
        <v>35433</v>
      </c>
      <c r="H128" s="4">
        <v>9.404061743598454</v>
      </c>
      <c r="I128" s="24"/>
      <c r="J128" s="28">
        <f>+INT(G128/$K$125)</f>
        <v>0</v>
      </c>
      <c r="L128" s="10"/>
    </row>
    <row r="129" spans="1:12" ht="13.5" customHeight="1">
      <c r="A129" s="2">
        <v>82</v>
      </c>
      <c r="B129" s="1" t="s">
        <v>111</v>
      </c>
      <c r="C129" s="2">
        <v>510</v>
      </c>
      <c r="D129" s="1" t="s">
        <v>77</v>
      </c>
      <c r="E129" s="2">
        <v>3</v>
      </c>
      <c r="F129" s="1" t="s">
        <v>14</v>
      </c>
      <c r="G129" s="3">
        <v>11448</v>
      </c>
      <c r="H129" s="4">
        <v>3.038345577306892</v>
      </c>
      <c r="J129" s="28">
        <f>+INT(G129/$K$125)</f>
        <v>0</v>
      </c>
      <c r="L129" s="10"/>
    </row>
    <row r="130" spans="1:12" ht="13.5" customHeight="1">
      <c r="A130" s="2">
        <v>83</v>
      </c>
      <c r="B130" s="1" t="s">
        <v>112</v>
      </c>
      <c r="C130" s="2">
        <v>2</v>
      </c>
      <c r="D130" s="1" t="s">
        <v>11</v>
      </c>
      <c r="E130" s="2">
        <v>2</v>
      </c>
      <c r="F130" s="1" t="s">
        <v>11</v>
      </c>
      <c r="G130" s="3">
        <v>38617</v>
      </c>
      <c r="H130" s="4">
        <v>44.496808240960526</v>
      </c>
      <c r="I130">
        <v>2</v>
      </c>
      <c r="J130" s="28">
        <v>2</v>
      </c>
      <c r="L130" s="10"/>
    </row>
    <row r="131" spans="1:12" ht="13.5" customHeight="1">
      <c r="A131" s="2">
        <v>83</v>
      </c>
      <c r="B131" s="1" t="s">
        <v>112</v>
      </c>
      <c r="C131" s="2">
        <v>4</v>
      </c>
      <c r="D131" s="1" t="s">
        <v>13</v>
      </c>
      <c r="E131" s="2">
        <v>4</v>
      </c>
      <c r="F131" s="1" t="s">
        <v>13</v>
      </c>
      <c r="G131" s="3">
        <v>34386</v>
      </c>
      <c r="H131" s="4">
        <v>39.621597953586985</v>
      </c>
      <c r="I131">
        <v>1</v>
      </c>
      <c r="J131" s="28">
        <v>1</v>
      </c>
      <c r="L131" s="10"/>
    </row>
    <row r="132" spans="1:12" ht="13.5" customHeight="1">
      <c r="A132" s="2">
        <v>83</v>
      </c>
      <c r="B132" s="1" t="s">
        <v>112</v>
      </c>
      <c r="C132" s="2">
        <v>19</v>
      </c>
      <c r="D132" s="1" t="s">
        <v>24</v>
      </c>
      <c r="E132" s="2">
        <v>19</v>
      </c>
      <c r="F132" s="1" t="s">
        <v>24</v>
      </c>
      <c r="G132" s="3">
        <v>7440</v>
      </c>
      <c r="H132" s="4">
        <v>8.572811282925818</v>
      </c>
      <c r="L132" s="10"/>
    </row>
    <row r="133" spans="1:12" ht="13.5" customHeight="1">
      <c r="A133" s="2">
        <v>84</v>
      </c>
      <c r="B133" s="1" t="s">
        <v>113</v>
      </c>
      <c r="C133" s="2">
        <v>4</v>
      </c>
      <c r="D133" s="1" t="s">
        <v>13</v>
      </c>
      <c r="E133" s="2">
        <v>4</v>
      </c>
      <c r="F133" s="1" t="s">
        <v>13</v>
      </c>
      <c r="G133" s="3">
        <v>201166</v>
      </c>
      <c r="H133" s="4">
        <v>51.23551435193439</v>
      </c>
      <c r="I133">
        <v>3</v>
      </c>
      <c r="J133" s="28">
        <v>3</v>
      </c>
      <c r="L133" s="10"/>
    </row>
    <row r="134" spans="1:12" ht="13.5" customHeight="1">
      <c r="A134" s="2">
        <v>84</v>
      </c>
      <c r="B134" s="1" t="s">
        <v>113</v>
      </c>
      <c r="C134" s="2">
        <v>2</v>
      </c>
      <c r="D134" s="1" t="s">
        <v>11</v>
      </c>
      <c r="E134" s="2">
        <v>2</v>
      </c>
      <c r="F134" s="1" t="s">
        <v>11</v>
      </c>
      <c r="G134" s="3">
        <v>168649</v>
      </c>
      <c r="H134" s="4">
        <v>42.95367139546138</v>
      </c>
      <c r="I134">
        <v>3</v>
      </c>
      <c r="J134" s="28">
        <v>3</v>
      </c>
      <c r="L134" s="10"/>
    </row>
    <row r="135" spans="1:12" ht="13.5" customHeight="1">
      <c r="A135" s="2">
        <v>85</v>
      </c>
      <c r="B135" s="1" t="s">
        <v>114</v>
      </c>
      <c r="C135" s="2">
        <v>518</v>
      </c>
      <c r="D135" s="1" t="s">
        <v>13</v>
      </c>
      <c r="E135" s="2">
        <v>4</v>
      </c>
      <c r="F135" s="1" t="s">
        <v>13</v>
      </c>
      <c r="G135" s="3">
        <v>770413</v>
      </c>
      <c r="H135" s="4">
        <v>51.61712850397942</v>
      </c>
      <c r="I135">
        <v>9</v>
      </c>
      <c r="J135" s="28">
        <f>+INT(G135/$K$135)</f>
        <v>10</v>
      </c>
      <c r="K135" s="30">
        <v>71000</v>
      </c>
      <c r="L135" s="10"/>
    </row>
    <row r="136" spans="1:12" ht="13.5" customHeight="1">
      <c r="A136" s="2">
        <v>85</v>
      </c>
      <c r="B136" s="1" t="s">
        <v>114</v>
      </c>
      <c r="C136" s="2">
        <v>2</v>
      </c>
      <c r="D136" s="1" t="s">
        <v>11</v>
      </c>
      <c r="E136" s="2">
        <v>2</v>
      </c>
      <c r="F136" s="1" t="s">
        <v>11</v>
      </c>
      <c r="G136" s="3">
        <v>599954</v>
      </c>
      <c r="H136" s="4">
        <v>40.19649553483193</v>
      </c>
      <c r="I136">
        <v>7</v>
      </c>
      <c r="J136" s="28">
        <f>+INT(G136/$K$135)</f>
        <v>8</v>
      </c>
      <c r="K136" s="30">
        <f>+SUM(J135:J137)</f>
        <v>18</v>
      </c>
      <c r="L136" s="10"/>
    </row>
    <row r="137" spans="1:12" ht="13.5" customHeight="1">
      <c r="A137" s="2">
        <v>85</v>
      </c>
      <c r="B137" s="1" t="s">
        <v>114</v>
      </c>
      <c r="C137" s="2">
        <v>509</v>
      </c>
      <c r="D137" s="1" t="s">
        <v>213</v>
      </c>
      <c r="E137" s="2">
        <v>3</v>
      </c>
      <c r="F137" s="1" t="s">
        <v>14</v>
      </c>
      <c r="G137" s="3">
        <v>46683</v>
      </c>
      <c r="H137" s="4">
        <v>3.127728127577379</v>
      </c>
      <c r="J137" s="28">
        <f>+INT(G137/$K$135)</f>
        <v>0</v>
      </c>
      <c r="L137" s="10"/>
    </row>
    <row r="138" spans="1:12" ht="13.5" customHeight="1">
      <c r="A138" s="2">
        <v>86</v>
      </c>
      <c r="B138" s="1" t="s">
        <v>115</v>
      </c>
      <c r="C138" s="2">
        <v>4</v>
      </c>
      <c r="D138" s="1" t="s">
        <v>13</v>
      </c>
      <c r="E138" s="2">
        <v>4</v>
      </c>
      <c r="F138" s="1" t="s">
        <v>13</v>
      </c>
      <c r="G138" s="3">
        <v>172085</v>
      </c>
      <c r="H138" s="4">
        <v>49.27611346234244</v>
      </c>
      <c r="I138">
        <v>3</v>
      </c>
      <c r="J138" s="28">
        <v>3</v>
      </c>
      <c r="L138" s="10"/>
    </row>
    <row r="139" spans="1:12" ht="13.5" customHeight="1">
      <c r="A139" s="2">
        <v>86</v>
      </c>
      <c r="B139" s="1" t="s">
        <v>115</v>
      </c>
      <c r="C139" s="2">
        <v>2</v>
      </c>
      <c r="D139" s="1" t="s">
        <v>11</v>
      </c>
      <c r="E139" s="2">
        <v>2</v>
      </c>
      <c r="F139" s="1" t="s">
        <v>11</v>
      </c>
      <c r="G139" s="3">
        <v>148878</v>
      </c>
      <c r="H139" s="4">
        <v>42.63084650054692</v>
      </c>
      <c r="I139">
        <v>2</v>
      </c>
      <c r="J139" s="28">
        <v>2</v>
      </c>
      <c r="L139" s="10"/>
    </row>
    <row r="140" spans="1:12" ht="13.5" customHeight="1">
      <c r="A140" s="2">
        <v>86</v>
      </c>
      <c r="B140" s="1" t="s">
        <v>115</v>
      </c>
      <c r="C140" s="2">
        <v>3</v>
      </c>
      <c r="D140" s="1" t="s">
        <v>14</v>
      </c>
      <c r="E140" s="2">
        <v>3</v>
      </c>
      <c r="F140" s="1" t="s">
        <v>14</v>
      </c>
      <c r="G140" s="3">
        <v>11065</v>
      </c>
      <c r="H140" s="4">
        <v>3.1684353398658747</v>
      </c>
      <c r="I140" s="25"/>
      <c r="J140" s="27"/>
      <c r="L140" s="10"/>
    </row>
    <row r="141" spans="1:12" ht="13.5" customHeight="1">
      <c r="A141" s="2">
        <v>87</v>
      </c>
      <c r="B141" s="1" t="s">
        <v>116</v>
      </c>
      <c r="C141" s="2">
        <v>503</v>
      </c>
      <c r="D141" s="1" t="s">
        <v>68</v>
      </c>
      <c r="E141" s="2">
        <v>2</v>
      </c>
      <c r="F141" s="1" t="s">
        <v>11</v>
      </c>
      <c r="G141" s="3">
        <v>233371</v>
      </c>
      <c r="H141" s="4">
        <v>36.98917607228843</v>
      </c>
      <c r="I141" s="25">
        <v>4</v>
      </c>
      <c r="J141" s="28">
        <f>+INT(G141/$K$141)</f>
        <v>4</v>
      </c>
      <c r="K141" s="30">
        <v>47000</v>
      </c>
      <c r="L141" s="10"/>
    </row>
    <row r="142" spans="1:12" ht="13.5" customHeight="1">
      <c r="A142" s="2">
        <v>87</v>
      </c>
      <c r="B142" s="1" t="s">
        <v>116</v>
      </c>
      <c r="C142" s="2">
        <v>7</v>
      </c>
      <c r="D142" s="1" t="s">
        <v>16</v>
      </c>
      <c r="E142" s="2">
        <v>7</v>
      </c>
      <c r="F142" s="1" t="s">
        <v>16</v>
      </c>
      <c r="G142" s="3">
        <v>196242</v>
      </c>
      <c r="H142" s="4">
        <v>31.104249845859282</v>
      </c>
      <c r="I142">
        <v>3</v>
      </c>
      <c r="J142" s="28">
        <f>+INT(G142/$K$141)</f>
        <v>4</v>
      </c>
      <c r="K142" s="30">
        <f>+SUM(J141:J145)</f>
        <v>10</v>
      </c>
      <c r="L142" s="10"/>
    </row>
    <row r="143" spans="1:12" ht="13.5" customHeight="1">
      <c r="A143" s="2">
        <v>87</v>
      </c>
      <c r="B143" s="1" t="s">
        <v>116</v>
      </c>
      <c r="C143" s="2">
        <v>4</v>
      </c>
      <c r="D143" s="1" t="s">
        <v>13</v>
      </c>
      <c r="E143" s="2">
        <v>4</v>
      </c>
      <c r="F143" s="1" t="s">
        <v>13</v>
      </c>
      <c r="G143" s="3">
        <v>116110</v>
      </c>
      <c r="H143" s="4">
        <v>18.403371600384837</v>
      </c>
      <c r="I143">
        <v>1</v>
      </c>
      <c r="J143" s="28">
        <f>+INT(G143/$K$141)</f>
        <v>2</v>
      </c>
      <c r="L143" s="10"/>
    </row>
    <row r="144" spans="1:12" ht="13.5" customHeight="1">
      <c r="A144" s="2">
        <v>87</v>
      </c>
      <c r="B144" s="1" t="s">
        <v>116</v>
      </c>
      <c r="C144" s="2">
        <v>506</v>
      </c>
      <c r="D144" s="1" t="s">
        <v>211</v>
      </c>
      <c r="E144" s="2">
        <v>3</v>
      </c>
      <c r="F144" s="1" t="s">
        <v>14</v>
      </c>
      <c r="G144" s="3">
        <v>27471</v>
      </c>
      <c r="H144" s="4">
        <v>4.354138499992867</v>
      </c>
      <c r="J144" s="28">
        <f>+INT(G144/$K$141)</f>
        <v>0</v>
      </c>
      <c r="L144" s="10"/>
    </row>
    <row r="145" spans="1:12" ht="13.5" customHeight="1">
      <c r="A145" s="2">
        <v>87</v>
      </c>
      <c r="B145" s="1" t="s">
        <v>116</v>
      </c>
      <c r="C145" s="2">
        <v>136</v>
      </c>
      <c r="D145" s="1" t="s">
        <v>20</v>
      </c>
      <c r="E145" s="2">
        <v>136</v>
      </c>
      <c r="F145" s="1" t="s">
        <v>20</v>
      </c>
      <c r="G145" s="3">
        <v>19605</v>
      </c>
      <c r="H145" s="4">
        <v>3.107381795069716</v>
      </c>
      <c r="J145" s="28">
        <f>+INT(G145/$K$141)</f>
        <v>0</v>
      </c>
      <c r="L145" s="10"/>
    </row>
    <row r="146" spans="1:12" ht="13.5" customHeight="1">
      <c r="A146" s="2">
        <v>88</v>
      </c>
      <c r="B146" s="1" t="s">
        <v>117</v>
      </c>
      <c r="C146" s="2">
        <v>4</v>
      </c>
      <c r="D146" s="1" t="s">
        <v>13</v>
      </c>
      <c r="E146" s="2">
        <v>4</v>
      </c>
      <c r="F146" s="1" t="s">
        <v>13</v>
      </c>
      <c r="G146" s="3">
        <v>68276</v>
      </c>
      <c r="H146" s="4">
        <v>51.42388021480594</v>
      </c>
      <c r="I146">
        <v>2</v>
      </c>
      <c r="J146" s="28">
        <v>2</v>
      </c>
      <c r="L146" s="10"/>
    </row>
    <row r="147" spans="1:12" ht="13.5" customHeight="1">
      <c r="A147" s="2">
        <v>88</v>
      </c>
      <c r="B147" s="1" t="s">
        <v>117</v>
      </c>
      <c r="C147" s="2">
        <v>2</v>
      </c>
      <c r="D147" s="1" t="s">
        <v>11</v>
      </c>
      <c r="E147" s="2">
        <v>2</v>
      </c>
      <c r="F147" s="1" t="s">
        <v>11</v>
      </c>
      <c r="G147" s="3">
        <v>56793</v>
      </c>
      <c r="H147" s="4">
        <v>42.77515421289288</v>
      </c>
      <c r="I147">
        <v>1</v>
      </c>
      <c r="J147" s="28">
        <v>1</v>
      </c>
      <c r="L147" s="10"/>
    </row>
    <row r="148" spans="1:12" ht="13.5" customHeight="1">
      <c r="A148" s="2">
        <v>89</v>
      </c>
      <c r="B148" s="1" t="s">
        <v>118</v>
      </c>
      <c r="C148" s="2">
        <v>2</v>
      </c>
      <c r="D148" s="1" t="s">
        <v>11</v>
      </c>
      <c r="E148" s="2">
        <v>2</v>
      </c>
      <c r="F148" s="1" t="s">
        <v>11</v>
      </c>
      <c r="G148" s="3">
        <v>254479</v>
      </c>
      <c r="H148" s="4">
        <v>46.40060243709875</v>
      </c>
      <c r="I148">
        <v>4</v>
      </c>
      <c r="J148" s="28">
        <f>+INT(G148/$K$148)</f>
        <v>5</v>
      </c>
      <c r="K148" s="30">
        <v>50000</v>
      </c>
      <c r="L148" s="10"/>
    </row>
    <row r="149" spans="1:12" ht="13.5" customHeight="1">
      <c r="A149" s="2">
        <v>89</v>
      </c>
      <c r="B149" s="1" t="s">
        <v>118</v>
      </c>
      <c r="C149" s="2">
        <v>4</v>
      </c>
      <c r="D149" s="1" t="s">
        <v>13</v>
      </c>
      <c r="E149" s="2">
        <v>4</v>
      </c>
      <c r="F149" s="1" t="s">
        <v>13</v>
      </c>
      <c r="G149" s="3">
        <v>199934</v>
      </c>
      <c r="H149" s="4">
        <v>36.455102572938834</v>
      </c>
      <c r="I149">
        <v>3</v>
      </c>
      <c r="J149" s="28">
        <f>+INT(G149/$K$148)</f>
        <v>3</v>
      </c>
      <c r="K149" s="30">
        <f>+SUM(J148:J151)</f>
        <v>8</v>
      </c>
      <c r="L149" s="10"/>
    </row>
    <row r="150" spans="1:12" ht="13.5" customHeight="1">
      <c r="A150" s="2">
        <v>89</v>
      </c>
      <c r="B150" s="1" t="s">
        <v>118</v>
      </c>
      <c r="C150" s="2">
        <v>48</v>
      </c>
      <c r="D150" s="1" t="s">
        <v>19</v>
      </c>
      <c r="E150" s="2">
        <v>48</v>
      </c>
      <c r="F150" s="1" t="s">
        <v>19</v>
      </c>
      <c r="G150" s="3">
        <v>32281</v>
      </c>
      <c r="H150" s="4">
        <v>5.885978203592377</v>
      </c>
      <c r="J150" s="28">
        <f>+INT(G150/$K$148)</f>
        <v>0</v>
      </c>
      <c r="L150" s="10"/>
    </row>
    <row r="151" spans="1:12" ht="13.5" customHeight="1">
      <c r="A151" s="2">
        <v>89</v>
      </c>
      <c r="B151" s="1" t="s">
        <v>118</v>
      </c>
      <c r="C151" s="2">
        <v>19</v>
      </c>
      <c r="D151" s="1" t="s">
        <v>24</v>
      </c>
      <c r="E151" s="2">
        <v>19</v>
      </c>
      <c r="F151" s="1" t="s">
        <v>24</v>
      </c>
      <c r="G151" s="3">
        <v>25949</v>
      </c>
      <c r="H151" s="4">
        <v>4.731428654782027</v>
      </c>
      <c r="I151" s="24"/>
      <c r="J151" s="28">
        <f>+INT(G151/$K$148)</f>
        <v>0</v>
      </c>
      <c r="L151" s="10"/>
    </row>
    <row r="152" spans="1:12" ht="13.5" customHeight="1">
      <c r="A152" s="2">
        <v>90</v>
      </c>
      <c r="B152" s="1" t="s">
        <v>65</v>
      </c>
      <c r="C152" s="2">
        <v>4</v>
      </c>
      <c r="D152" s="1" t="s">
        <v>13</v>
      </c>
      <c r="E152" s="2">
        <v>4</v>
      </c>
      <c r="F152" s="1" t="s">
        <v>13</v>
      </c>
      <c r="G152" s="3">
        <v>20040</v>
      </c>
      <c r="H152" s="4">
        <v>55.109448905510945</v>
      </c>
      <c r="I152">
        <v>1</v>
      </c>
      <c r="J152" s="28">
        <v>1</v>
      </c>
      <c r="L152" s="10"/>
    </row>
    <row r="153" spans="1:12" ht="13.5" customHeight="1">
      <c r="A153" s="2">
        <v>90</v>
      </c>
      <c r="B153" s="1" t="s">
        <v>65</v>
      </c>
      <c r="C153" s="2">
        <v>2</v>
      </c>
      <c r="D153" s="1" t="s">
        <v>11</v>
      </c>
      <c r="E153" s="2">
        <v>2</v>
      </c>
      <c r="F153" s="1" t="s">
        <v>11</v>
      </c>
      <c r="G153" s="3">
        <v>14716</v>
      </c>
      <c r="H153" s="4">
        <v>40.46859531404686</v>
      </c>
      <c r="L153" s="10"/>
    </row>
    <row r="154" spans="1:12" ht="13.5" customHeight="1">
      <c r="A154" s="2">
        <v>91</v>
      </c>
      <c r="B154" s="1" t="s">
        <v>66</v>
      </c>
      <c r="C154" s="2">
        <v>4</v>
      </c>
      <c r="D154" s="1" t="s">
        <v>13</v>
      </c>
      <c r="E154" s="2">
        <v>4</v>
      </c>
      <c r="F154" s="1" t="s">
        <v>13</v>
      </c>
      <c r="G154" s="3">
        <v>15717</v>
      </c>
      <c r="H154" s="4">
        <v>49.031352363125876</v>
      </c>
      <c r="I154" s="24">
        <v>1</v>
      </c>
      <c r="J154" s="28">
        <v>1</v>
      </c>
      <c r="L154" s="10"/>
    </row>
    <row r="155" spans="1:12" ht="13.5" customHeight="1">
      <c r="A155" s="2">
        <v>91</v>
      </c>
      <c r="B155" s="1" t="s">
        <v>66</v>
      </c>
      <c r="C155" s="2">
        <v>2</v>
      </c>
      <c r="D155" s="1" t="s">
        <v>11</v>
      </c>
      <c r="E155" s="2">
        <v>2</v>
      </c>
      <c r="F155" s="1" t="s">
        <v>11</v>
      </c>
      <c r="G155" s="3">
        <v>15420</v>
      </c>
      <c r="H155" s="4">
        <v>48.10481984089846</v>
      </c>
      <c r="L15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8"/>
  <sheetViews>
    <sheetView zoomScale="90" zoomScaleNormal="90" zoomScaleSheetLayoutView="23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28125" style="0" customWidth="1"/>
    <col min="2" max="2" width="22.140625" style="0" customWidth="1"/>
    <col min="3" max="3" width="8.00390625" style="0" customWidth="1"/>
    <col min="4" max="4" width="17.28125" style="0" customWidth="1"/>
    <col min="5" max="5" width="7.421875" style="0" customWidth="1"/>
    <col min="6" max="6" width="15.421875" style="0" customWidth="1"/>
    <col min="7" max="7" width="10.28125" style="0" customWidth="1"/>
    <col min="8" max="8" width="8.00390625" style="0" customWidth="1"/>
    <col min="9" max="9" width="8.57421875" style="0" customWidth="1"/>
    <col min="10" max="10" width="19.8515625" style="0" customWidth="1"/>
  </cols>
  <sheetData>
    <row r="1" spans="1:10" ht="13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3.5" customHeight="1">
      <c r="A2" s="6">
        <v>1</v>
      </c>
      <c r="B2" s="7" t="s">
        <v>10</v>
      </c>
      <c r="C2" s="6">
        <v>2</v>
      </c>
      <c r="D2" s="7" t="s">
        <v>11</v>
      </c>
      <c r="E2" s="6">
        <v>2</v>
      </c>
      <c r="F2" s="7" t="s">
        <v>11</v>
      </c>
      <c r="G2" s="6">
        <v>11289335</v>
      </c>
      <c r="H2" s="8">
        <v>43.867860046366665</v>
      </c>
      <c r="I2" s="6">
        <v>169</v>
      </c>
      <c r="J2" s="7" t="s">
        <v>12</v>
      </c>
    </row>
    <row r="3" spans="1:10" ht="13.5" customHeight="1">
      <c r="A3" s="6">
        <v>1</v>
      </c>
      <c r="B3" s="7" t="s">
        <v>10</v>
      </c>
      <c r="C3" s="6">
        <v>4</v>
      </c>
      <c r="D3" s="7" t="s">
        <v>13</v>
      </c>
      <c r="E3" s="6">
        <v>4</v>
      </c>
      <c r="F3" s="7" t="s">
        <v>13</v>
      </c>
      <c r="G3" s="6">
        <v>10278010</v>
      </c>
      <c r="H3" s="8">
        <v>39.93807467270278</v>
      </c>
      <c r="I3" s="6">
        <v>154</v>
      </c>
      <c r="J3" s="7" t="s">
        <v>12</v>
      </c>
    </row>
    <row r="4" spans="1:10" ht="13.5" customHeight="1">
      <c r="A4" s="6">
        <v>1</v>
      </c>
      <c r="B4" s="7" t="s">
        <v>10</v>
      </c>
      <c r="C4" s="6">
        <v>3</v>
      </c>
      <c r="D4" s="7" t="s">
        <v>14</v>
      </c>
      <c r="E4" s="6">
        <v>3</v>
      </c>
      <c r="F4" s="7" t="s">
        <v>14</v>
      </c>
      <c r="G4" s="6">
        <v>969946</v>
      </c>
      <c r="H4" s="8">
        <v>3.7689957274306383</v>
      </c>
      <c r="I4" s="6">
        <v>2</v>
      </c>
      <c r="J4" s="7" t="s">
        <v>12</v>
      </c>
    </row>
    <row r="5" spans="1:10" ht="13.5" customHeight="1">
      <c r="A5" s="6">
        <v>1</v>
      </c>
      <c r="B5" s="7" t="s">
        <v>10</v>
      </c>
      <c r="C5" s="6">
        <v>6</v>
      </c>
      <c r="D5" s="7" t="s">
        <v>15</v>
      </c>
      <c r="E5" s="6">
        <v>6</v>
      </c>
      <c r="F5" s="7" t="s">
        <v>15</v>
      </c>
      <c r="G5" s="6">
        <v>779425</v>
      </c>
      <c r="H5" s="8">
        <v>3.0286732404202144</v>
      </c>
      <c r="I5" s="6">
        <v>10</v>
      </c>
      <c r="J5" s="7" t="s">
        <v>12</v>
      </c>
    </row>
    <row r="6" spans="1:10" ht="13.5" customHeight="1">
      <c r="A6" s="6">
        <v>1</v>
      </c>
      <c r="B6" s="7" t="s">
        <v>10</v>
      </c>
      <c r="C6" s="6">
        <v>7</v>
      </c>
      <c r="D6" s="7" t="s">
        <v>16</v>
      </c>
      <c r="E6" s="6">
        <v>7</v>
      </c>
      <c r="F6" s="7" t="s">
        <v>16</v>
      </c>
      <c r="G6" s="6">
        <v>306128</v>
      </c>
      <c r="H6" s="8">
        <v>1.189545731460191</v>
      </c>
      <c r="I6" s="6">
        <v>6</v>
      </c>
      <c r="J6" s="7" t="s">
        <v>12</v>
      </c>
    </row>
    <row r="7" spans="1:10" ht="13.5" customHeight="1">
      <c r="A7" s="6">
        <v>1</v>
      </c>
      <c r="B7" s="7" t="s">
        <v>10</v>
      </c>
      <c r="C7" s="6">
        <v>478</v>
      </c>
      <c r="D7" s="7" t="s">
        <v>145</v>
      </c>
      <c r="E7" s="6">
        <v>478</v>
      </c>
      <c r="F7" s="7" t="s">
        <v>145</v>
      </c>
      <c r="G7" s="6">
        <v>306079</v>
      </c>
      <c r="H7" s="8">
        <v>1.1893553282927527</v>
      </c>
      <c r="I7" s="6">
        <v>1</v>
      </c>
      <c r="J7" s="7" t="s">
        <v>12</v>
      </c>
    </row>
    <row r="8" spans="1:10" ht="13.5" customHeight="1">
      <c r="A8" s="6">
        <v>1</v>
      </c>
      <c r="B8" s="7" t="s">
        <v>10</v>
      </c>
      <c r="C8" s="6">
        <v>10</v>
      </c>
      <c r="D8" s="7" t="s">
        <v>146</v>
      </c>
      <c r="E8" s="6">
        <v>10</v>
      </c>
      <c r="F8" s="7" t="s">
        <v>146</v>
      </c>
      <c r="G8" s="6">
        <v>298139</v>
      </c>
      <c r="H8" s="8">
        <v>1.1585022436098948</v>
      </c>
      <c r="I8" s="6">
        <v>3</v>
      </c>
      <c r="J8" s="7" t="s">
        <v>12</v>
      </c>
    </row>
    <row r="9" spans="1:10" ht="13.5" customHeight="1">
      <c r="A9" s="6">
        <v>1</v>
      </c>
      <c r="B9" s="7" t="s">
        <v>10</v>
      </c>
      <c r="C9" s="6">
        <v>26</v>
      </c>
      <c r="D9" s="7" t="s">
        <v>17</v>
      </c>
      <c r="E9" s="6">
        <v>26</v>
      </c>
      <c r="F9" s="7" t="s">
        <v>17</v>
      </c>
      <c r="G9" s="6">
        <v>212543</v>
      </c>
      <c r="H9" s="8">
        <v>0.8258951105476905</v>
      </c>
      <c r="I9" s="6">
        <v>2</v>
      </c>
      <c r="J9" s="7" t="s">
        <v>12</v>
      </c>
    </row>
    <row r="10" spans="1:10" ht="13.5" customHeight="1">
      <c r="A10" s="6">
        <v>1</v>
      </c>
      <c r="B10" s="7" t="s">
        <v>10</v>
      </c>
      <c r="C10" s="6">
        <v>37</v>
      </c>
      <c r="D10" s="7" t="s">
        <v>147</v>
      </c>
      <c r="E10" s="6">
        <v>37</v>
      </c>
      <c r="F10" s="7" t="s">
        <v>147</v>
      </c>
      <c r="G10" s="6">
        <v>174629</v>
      </c>
      <c r="H10" s="8">
        <v>0.6785696882975805</v>
      </c>
      <c r="I10">
        <v>2</v>
      </c>
      <c r="J10" s="7" t="s">
        <v>12</v>
      </c>
    </row>
    <row r="11" spans="1:10" ht="13.5" customHeight="1">
      <c r="A11" s="6">
        <v>1</v>
      </c>
      <c r="B11" s="7" t="s">
        <v>10</v>
      </c>
      <c r="C11" s="6">
        <v>66</v>
      </c>
      <c r="D11" s="7" t="s">
        <v>148</v>
      </c>
      <c r="E11" s="6">
        <v>66</v>
      </c>
      <c r="F11" s="7" t="s">
        <v>148</v>
      </c>
      <c r="G11" s="6">
        <v>68679</v>
      </c>
      <c r="H11" s="8">
        <v>0.266871410948866</v>
      </c>
      <c r="J11" s="7" t="s">
        <v>12</v>
      </c>
    </row>
    <row r="12" spans="1:10" ht="13.5" customHeight="1">
      <c r="A12" s="6">
        <v>1</v>
      </c>
      <c r="B12" s="7" t="s">
        <v>10</v>
      </c>
      <c r="C12" s="6">
        <v>417</v>
      </c>
      <c r="D12" s="7" t="s">
        <v>21</v>
      </c>
      <c r="E12" s="6">
        <v>417</v>
      </c>
      <c r="F12" s="7" t="s">
        <v>21</v>
      </c>
      <c r="G12" s="6">
        <v>62398</v>
      </c>
      <c r="H12" s="8">
        <v>0.24246483350641887</v>
      </c>
      <c r="I12" s="6">
        <v>1</v>
      </c>
      <c r="J12" s="7" t="s">
        <v>12</v>
      </c>
    </row>
    <row r="13" spans="1:10" ht="13.5" customHeight="1">
      <c r="A13" s="6">
        <v>1</v>
      </c>
      <c r="B13" s="7" t="s">
        <v>10</v>
      </c>
      <c r="C13" s="6">
        <v>118</v>
      </c>
      <c r="D13" s="7" t="s">
        <v>18</v>
      </c>
      <c r="E13" s="6">
        <v>118</v>
      </c>
      <c r="F13" s="7" t="s">
        <v>149</v>
      </c>
      <c r="G13" s="6">
        <v>51383</v>
      </c>
      <c r="H13" s="8">
        <v>0.19966297862207638</v>
      </c>
      <c r="I13" s="6"/>
      <c r="J13" s="7" t="s">
        <v>12</v>
      </c>
    </row>
    <row r="14" spans="1:10" ht="13.5" customHeight="1">
      <c r="A14" s="6">
        <v>1</v>
      </c>
      <c r="B14" s="7" t="s">
        <v>10</v>
      </c>
      <c r="C14" s="6">
        <v>136</v>
      </c>
      <c r="D14" s="7" t="s">
        <v>20</v>
      </c>
      <c r="E14" s="6">
        <v>136</v>
      </c>
      <c r="F14" s="7" t="s">
        <v>20</v>
      </c>
      <c r="G14" s="6">
        <v>50371</v>
      </c>
      <c r="H14" s="8">
        <v>0.19573057034763655</v>
      </c>
      <c r="I14" s="6"/>
      <c r="J14" s="7" t="s">
        <v>12</v>
      </c>
    </row>
    <row r="15" spans="1:10" ht="13.5" customHeight="1">
      <c r="A15" s="6">
        <v>1</v>
      </c>
      <c r="B15" s="7" t="s">
        <v>10</v>
      </c>
      <c r="C15" s="6">
        <v>448</v>
      </c>
      <c r="D15" s="7" t="s">
        <v>150</v>
      </c>
      <c r="E15" s="6">
        <v>448</v>
      </c>
      <c r="F15" s="7" t="s">
        <v>151</v>
      </c>
      <c r="G15" s="6">
        <v>46313</v>
      </c>
      <c r="H15" s="8">
        <v>0.17996207946060414</v>
      </c>
      <c r="J15" s="7" t="s">
        <v>12</v>
      </c>
    </row>
    <row r="16" spans="1:10" ht="13.5" customHeight="1">
      <c r="A16" s="6">
        <v>1</v>
      </c>
      <c r="B16" s="7" t="s">
        <v>10</v>
      </c>
      <c r="C16" s="6">
        <v>449</v>
      </c>
      <c r="D16" s="7" t="s">
        <v>152</v>
      </c>
      <c r="E16" s="6">
        <v>449</v>
      </c>
      <c r="F16" s="7" t="s">
        <v>152</v>
      </c>
      <c r="G16" s="6">
        <v>44795</v>
      </c>
      <c r="H16" s="8">
        <v>0.1740634670489444</v>
      </c>
      <c r="J16" s="7" t="s">
        <v>12</v>
      </c>
    </row>
    <row r="17" spans="1:10" ht="13.5" customHeight="1">
      <c r="A17" s="6">
        <v>1</v>
      </c>
      <c r="B17" s="7" t="s">
        <v>10</v>
      </c>
      <c r="C17" s="6">
        <v>137</v>
      </c>
      <c r="D17" s="7" t="s">
        <v>79</v>
      </c>
      <c r="E17" s="6">
        <v>137</v>
      </c>
      <c r="F17" s="7" t="s">
        <v>79</v>
      </c>
      <c r="G17" s="6">
        <v>43401</v>
      </c>
      <c r="H17" s="8">
        <v>0.1686466912242714</v>
      </c>
      <c r="J17" s="7" t="s">
        <v>12</v>
      </c>
    </row>
    <row r="18" spans="1:10" ht="13.5" customHeight="1">
      <c r="A18" s="6">
        <v>1</v>
      </c>
      <c r="B18" s="7" t="s">
        <v>10</v>
      </c>
      <c r="C18" s="6">
        <v>19</v>
      </c>
      <c r="D18" s="7" t="s">
        <v>24</v>
      </c>
      <c r="E18" s="6">
        <v>19</v>
      </c>
      <c r="F18" s="7" t="s">
        <v>24</v>
      </c>
      <c r="G18" s="6">
        <v>40054</v>
      </c>
      <c r="H18" s="8">
        <v>0.15564098915455787</v>
      </c>
      <c r="J18" s="7" t="s">
        <v>12</v>
      </c>
    </row>
    <row r="19" spans="1:10" ht="13.5" customHeight="1">
      <c r="A19" s="6">
        <v>1</v>
      </c>
      <c r="B19" s="7" t="s">
        <v>10</v>
      </c>
      <c r="C19" s="6">
        <v>48</v>
      </c>
      <c r="D19" s="7" t="s">
        <v>19</v>
      </c>
      <c r="E19" s="6">
        <v>48</v>
      </c>
      <c r="F19" s="7" t="s">
        <v>19</v>
      </c>
      <c r="G19" s="6">
        <v>38202</v>
      </c>
      <c r="H19" s="8">
        <v>0.1484445265811759</v>
      </c>
      <c r="J19" s="7" t="s">
        <v>12</v>
      </c>
    </row>
    <row r="20" spans="1:10" ht="13.5" customHeight="1">
      <c r="A20" s="6">
        <v>1</v>
      </c>
      <c r="B20" s="7" t="s">
        <v>10</v>
      </c>
      <c r="C20" s="6">
        <v>466</v>
      </c>
      <c r="D20" s="7" t="s">
        <v>153</v>
      </c>
      <c r="E20" s="6">
        <v>466</v>
      </c>
      <c r="F20" s="7" t="s">
        <v>153</v>
      </c>
      <c r="G20" s="6">
        <v>38024</v>
      </c>
      <c r="H20" s="8">
        <v>0.14775285793211435</v>
      </c>
      <c r="J20" s="7" t="s">
        <v>12</v>
      </c>
    </row>
    <row r="21" spans="1:10" ht="13.5" customHeight="1">
      <c r="A21" s="6">
        <v>1</v>
      </c>
      <c r="B21" s="7" t="s">
        <v>10</v>
      </c>
      <c r="C21" s="6">
        <v>390</v>
      </c>
      <c r="D21" s="7" t="s">
        <v>23</v>
      </c>
      <c r="E21" s="6">
        <v>390</v>
      </c>
      <c r="F21" s="7" t="s">
        <v>23</v>
      </c>
      <c r="G21" s="6">
        <v>29989</v>
      </c>
      <c r="H21" s="8">
        <v>0.11653062425116183</v>
      </c>
      <c r="J21" s="7" t="s">
        <v>12</v>
      </c>
    </row>
    <row r="22" spans="1:10" ht="13.5" customHeight="1">
      <c r="A22" s="6">
        <v>1</v>
      </c>
      <c r="B22" s="7" t="s">
        <v>10</v>
      </c>
      <c r="C22" s="6">
        <v>21</v>
      </c>
      <c r="D22" s="7" t="s">
        <v>154</v>
      </c>
      <c r="E22" s="6">
        <v>21</v>
      </c>
      <c r="F22" s="7" t="s">
        <v>154</v>
      </c>
      <c r="G22" s="6">
        <v>29760</v>
      </c>
      <c r="H22" s="8">
        <v>0.11564078087680736</v>
      </c>
      <c r="J22" s="7" t="s">
        <v>12</v>
      </c>
    </row>
    <row r="23" spans="1:10" ht="13.5" customHeight="1">
      <c r="A23" s="6">
        <v>1</v>
      </c>
      <c r="B23" s="7" t="s">
        <v>10</v>
      </c>
      <c r="C23" s="6">
        <v>482</v>
      </c>
      <c r="D23" s="7" t="s">
        <v>155</v>
      </c>
      <c r="E23" s="6">
        <v>482</v>
      </c>
      <c r="F23" s="7" t="s">
        <v>155</v>
      </c>
      <c r="G23" s="6">
        <v>25454</v>
      </c>
      <c r="H23" s="8">
        <v>0.09890861681580157</v>
      </c>
      <c r="J23" s="7" t="s">
        <v>12</v>
      </c>
    </row>
    <row r="24" spans="1:10" ht="13.5" customHeight="1">
      <c r="A24" s="6">
        <v>1</v>
      </c>
      <c r="B24" s="7" t="s">
        <v>10</v>
      </c>
      <c r="C24" s="6">
        <v>425</v>
      </c>
      <c r="D24" s="7" t="s">
        <v>156</v>
      </c>
      <c r="E24" s="6">
        <v>425</v>
      </c>
      <c r="F24" s="7" t="s">
        <v>156</v>
      </c>
      <c r="G24" s="6">
        <v>23318</v>
      </c>
      <c r="H24" s="8">
        <v>0.09060859302706298</v>
      </c>
      <c r="J24" s="7" t="s">
        <v>12</v>
      </c>
    </row>
    <row r="25" spans="1:10" ht="13.5" customHeight="1">
      <c r="A25" s="6">
        <v>1</v>
      </c>
      <c r="B25" s="7" t="s">
        <v>10</v>
      </c>
      <c r="C25" s="6">
        <v>483</v>
      </c>
      <c r="D25" s="7" t="s">
        <v>157</v>
      </c>
      <c r="E25" s="6">
        <v>483</v>
      </c>
      <c r="F25" s="7" t="s">
        <v>157</v>
      </c>
      <c r="G25" s="6">
        <v>20419</v>
      </c>
      <c r="H25" s="8">
        <v>0.07934371991678527</v>
      </c>
      <c r="J25" s="7" t="s">
        <v>12</v>
      </c>
    </row>
    <row r="26" spans="1:10" ht="13.5" customHeight="1">
      <c r="A26" s="6">
        <v>1</v>
      </c>
      <c r="B26" s="7" t="s">
        <v>10</v>
      </c>
      <c r="C26" s="6">
        <v>249</v>
      </c>
      <c r="D26" s="7" t="s">
        <v>42</v>
      </c>
      <c r="E26" s="6">
        <v>249</v>
      </c>
      <c r="F26" s="7" t="s">
        <v>42</v>
      </c>
      <c r="G26" s="6">
        <v>20117</v>
      </c>
      <c r="H26" s="8">
        <v>0.07817021468073702</v>
      </c>
      <c r="J26" s="7" t="s">
        <v>12</v>
      </c>
    </row>
    <row r="27" spans="1:10" ht="13.5" customHeight="1">
      <c r="A27" s="6">
        <v>1</v>
      </c>
      <c r="B27" s="7" t="s">
        <v>10</v>
      </c>
      <c r="C27" s="6">
        <v>104</v>
      </c>
      <c r="D27" s="7" t="s">
        <v>30</v>
      </c>
      <c r="E27" s="6">
        <v>104</v>
      </c>
      <c r="F27" s="7" t="s">
        <v>30</v>
      </c>
      <c r="G27" s="6">
        <v>20030</v>
      </c>
      <c r="H27" s="8">
        <v>0.07783215191406087</v>
      </c>
      <c r="J27" s="7" t="s">
        <v>12</v>
      </c>
    </row>
    <row r="28" spans="1:10" ht="13.5" customHeight="1">
      <c r="A28" s="6">
        <v>1</v>
      </c>
      <c r="B28" s="7" t="s">
        <v>10</v>
      </c>
      <c r="C28" s="6">
        <v>279</v>
      </c>
      <c r="D28" s="7" t="s">
        <v>22</v>
      </c>
      <c r="E28" s="6">
        <v>279</v>
      </c>
      <c r="F28" s="7" t="s">
        <v>22</v>
      </c>
      <c r="G28" s="6">
        <v>14193</v>
      </c>
      <c r="H28" s="8">
        <v>0.055150860315340285</v>
      </c>
      <c r="J28" s="7" t="s">
        <v>12</v>
      </c>
    </row>
    <row r="29" spans="1:10" ht="13.5" customHeight="1">
      <c r="A29" s="6">
        <v>1</v>
      </c>
      <c r="B29" s="7" t="s">
        <v>10</v>
      </c>
      <c r="C29" s="6">
        <v>24</v>
      </c>
      <c r="D29" s="7" t="s">
        <v>31</v>
      </c>
      <c r="E29" s="6">
        <v>24</v>
      </c>
      <c r="F29" s="7" t="s">
        <v>31</v>
      </c>
      <c r="G29" s="6">
        <v>14032</v>
      </c>
      <c r="H29" s="8">
        <v>0.05452524990804304</v>
      </c>
      <c r="J29" s="7" t="s">
        <v>12</v>
      </c>
    </row>
    <row r="30" spans="1:10" ht="13.5" customHeight="1">
      <c r="A30" s="6">
        <v>1</v>
      </c>
      <c r="B30" s="7" t="s">
        <v>10</v>
      </c>
      <c r="C30" s="6">
        <v>238</v>
      </c>
      <c r="D30" s="7" t="s">
        <v>28</v>
      </c>
      <c r="E30" s="6">
        <v>238</v>
      </c>
      <c r="F30" s="7" t="s">
        <v>28</v>
      </c>
      <c r="G30" s="6">
        <v>12836</v>
      </c>
      <c r="H30" s="8">
        <v>0.049877858310977796</v>
      </c>
      <c r="J30" s="7" t="s">
        <v>12</v>
      </c>
    </row>
    <row r="31" spans="1:10" ht="13.5" customHeight="1">
      <c r="A31" s="6">
        <v>1</v>
      </c>
      <c r="B31" s="7" t="s">
        <v>10</v>
      </c>
      <c r="C31" s="6">
        <v>258</v>
      </c>
      <c r="D31" s="7" t="s">
        <v>158</v>
      </c>
      <c r="E31" s="6">
        <v>258</v>
      </c>
      <c r="F31" s="7" t="s">
        <v>158</v>
      </c>
      <c r="G31" s="6">
        <v>9882</v>
      </c>
      <c r="H31" s="8">
        <v>0.03839926735969793</v>
      </c>
      <c r="J31" s="7" t="s">
        <v>12</v>
      </c>
    </row>
    <row r="32" spans="1:10" ht="13.5" customHeight="1">
      <c r="A32" s="6">
        <v>1</v>
      </c>
      <c r="B32" s="7" t="s">
        <v>10</v>
      </c>
      <c r="C32" s="6">
        <v>139</v>
      </c>
      <c r="D32" s="7" t="s">
        <v>26</v>
      </c>
      <c r="E32" s="6">
        <v>139</v>
      </c>
      <c r="F32" s="7" t="s">
        <v>26</v>
      </c>
      <c r="G32" s="6">
        <v>9056</v>
      </c>
      <c r="H32" s="8">
        <v>0.03518961396573816</v>
      </c>
      <c r="J32" s="7" t="s">
        <v>12</v>
      </c>
    </row>
    <row r="33" spans="1:10" ht="13.5" customHeight="1">
      <c r="A33" s="6">
        <v>1</v>
      </c>
      <c r="B33" s="7" t="s">
        <v>10</v>
      </c>
      <c r="C33" s="6">
        <v>173</v>
      </c>
      <c r="D33" s="7" t="s">
        <v>159</v>
      </c>
      <c r="E33" s="6">
        <v>173</v>
      </c>
      <c r="F33" s="7" t="s">
        <v>159</v>
      </c>
      <c r="G33" s="6">
        <v>8451</v>
      </c>
      <c r="H33" s="8">
        <v>0.03283871771471435</v>
      </c>
      <c r="J33" s="7" t="s">
        <v>12</v>
      </c>
    </row>
    <row r="34" spans="1:10" ht="13.5" customHeight="1">
      <c r="A34" s="6">
        <v>1</v>
      </c>
      <c r="B34" s="7" t="s">
        <v>10</v>
      </c>
      <c r="C34" s="6">
        <v>413</v>
      </c>
      <c r="D34" s="7" t="s">
        <v>160</v>
      </c>
      <c r="E34" s="6">
        <v>413</v>
      </c>
      <c r="F34" s="7" t="s">
        <v>160</v>
      </c>
      <c r="G34" s="6">
        <v>7769</v>
      </c>
      <c r="H34" s="8">
        <v>0.030188616486287515</v>
      </c>
      <c r="J34" s="7" t="s">
        <v>12</v>
      </c>
    </row>
    <row r="35" spans="1:10" ht="13.5" customHeight="1">
      <c r="A35" s="6">
        <v>1</v>
      </c>
      <c r="B35" s="7" t="s">
        <v>10</v>
      </c>
      <c r="C35" s="6">
        <v>84</v>
      </c>
      <c r="D35" s="7" t="s">
        <v>33</v>
      </c>
      <c r="E35" s="6">
        <v>84</v>
      </c>
      <c r="F35" s="7" t="s">
        <v>33</v>
      </c>
      <c r="G35" s="6">
        <v>7545</v>
      </c>
      <c r="H35" s="8">
        <v>0.029318202006569608</v>
      </c>
      <c r="J35" s="7" t="s">
        <v>12</v>
      </c>
    </row>
    <row r="36" spans="1:10" ht="13.5" customHeight="1">
      <c r="A36" s="6">
        <v>1</v>
      </c>
      <c r="B36" s="7" t="s">
        <v>10</v>
      </c>
      <c r="C36" s="6">
        <v>462</v>
      </c>
      <c r="D36" s="7" t="s">
        <v>161</v>
      </c>
      <c r="E36" s="6">
        <v>462</v>
      </c>
      <c r="F36" s="7" t="s">
        <v>161</v>
      </c>
      <c r="G36" s="6">
        <v>7300</v>
      </c>
      <c r="H36" s="8">
        <v>0.028366186169378152</v>
      </c>
      <c r="J36" s="7" t="s">
        <v>12</v>
      </c>
    </row>
    <row r="37" spans="1:10" ht="13.5" customHeight="1">
      <c r="A37" s="6">
        <v>1</v>
      </c>
      <c r="B37" s="7" t="s">
        <v>10</v>
      </c>
      <c r="C37" s="6">
        <v>195</v>
      </c>
      <c r="D37" s="7" t="s">
        <v>35</v>
      </c>
      <c r="E37" s="6">
        <v>195</v>
      </c>
      <c r="F37" s="7" t="s">
        <v>35</v>
      </c>
      <c r="G37" s="6">
        <v>6906</v>
      </c>
      <c r="H37" s="8">
        <v>0.026835189272017192</v>
      </c>
      <c r="J37" s="7" t="s">
        <v>12</v>
      </c>
    </row>
    <row r="38" spans="1:10" ht="13.5" customHeight="1">
      <c r="A38" s="6">
        <v>1</v>
      </c>
      <c r="B38" s="7" t="s">
        <v>10</v>
      </c>
      <c r="C38" s="6">
        <v>450</v>
      </c>
      <c r="D38" s="7" t="s">
        <v>162</v>
      </c>
      <c r="E38" s="6">
        <v>450</v>
      </c>
      <c r="F38" s="7" t="s">
        <v>162</v>
      </c>
      <c r="G38" s="6">
        <v>6746</v>
      </c>
      <c r="H38" s="8">
        <v>0.02621346464364726</v>
      </c>
      <c r="J38" s="7" t="s">
        <v>12</v>
      </c>
    </row>
    <row r="39" spans="1:10" ht="13.5" customHeight="1">
      <c r="A39" s="6">
        <v>1</v>
      </c>
      <c r="B39" s="7" t="s">
        <v>10</v>
      </c>
      <c r="C39" s="6">
        <v>346</v>
      </c>
      <c r="D39" s="7" t="s">
        <v>163</v>
      </c>
      <c r="E39" s="6">
        <v>346</v>
      </c>
      <c r="F39" s="7" t="s">
        <v>163</v>
      </c>
      <c r="G39" s="6">
        <v>5424</v>
      </c>
      <c r="H39" s="8">
        <v>0.021076464901740696</v>
      </c>
      <c r="J39" s="7" t="s">
        <v>12</v>
      </c>
    </row>
    <row r="40" spans="1:10" ht="13.5" customHeight="1">
      <c r="A40" s="6">
        <v>1</v>
      </c>
      <c r="B40" s="7" t="s">
        <v>10</v>
      </c>
      <c r="C40" s="6">
        <v>338</v>
      </c>
      <c r="D40" s="7" t="s">
        <v>37</v>
      </c>
      <c r="E40" s="6">
        <v>338</v>
      </c>
      <c r="F40" s="7" t="s">
        <v>37</v>
      </c>
      <c r="G40" s="6">
        <v>5035</v>
      </c>
      <c r="H40" s="8">
        <v>0.0195648968990163</v>
      </c>
      <c r="J40" s="7" t="s">
        <v>12</v>
      </c>
    </row>
    <row r="41" spans="1:10" ht="13.5" customHeight="1">
      <c r="A41" s="6">
        <v>1</v>
      </c>
      <c r="B41" s="7" t="s">
        <v>10</v>
      </c>
      <c r="C41" s="6">
        <v>159</v>
      </c>
      <c r="D41" s="7" t="s">
        <v>32</v>
      </c>
      <c r="E41" s="6">
        <v>159</v>
      </c>
      <c r="F41" s="7" t="s">
        <v>32</v>
      </c>
      <c r="G41" s="6">
        <v>4796</v>
      </c>
      <c r="H41" s="8">
        <v>0.018636195735388713</v>
      </c>
      <c r="J41" s="7" t="s">
        <v>12</v>
      </c>
    </row>
    <row r="42" spans="1:10" ht="13.5" customHeight="1">
      <c r="A42" s="6">
        <v>1</v>
      </c>
      <c r="B42" s="7" t="s">
        <v>10</v>
      </c>
      <c r="C42" s="6">
        <v>313</v>
      </c>
      <c r="D42" s="7" t="s">
        <v>34</v>
      </c>
      <c r="E42" s="6">
        <v>313</v>
      </c>
      <c r="F42" s="7" t="s">
        <v>34</v>
      </c>
      <c r="G42" s="6">
        <v>4607</v>
      </c>
      <c r="H42" s="8">
        <v>0.01790178351812673</v>
      </c>
      <c r="J42" s="7" t="s">
        <v>12</v>
      </c>
    </row>
    <row r="43" spans="1:10" ht="13.5" customHeight="1">
      <c r="A43" s="6">
        <v>1</v>
      </c>
      <c r="B43" s="7" t="s">
        <v>10</v>
      </c>
      <c r="C43" s="6">
        <v>126</v>
      </c>
      <c r="D43" s="7" t="s">
        <v>29</v>
      </c>
      <c r="E43" s="6">
        <v>126</v>
      </c>
      <c r="F43" s="7" t="s">
        <v>29</v>
      </c>
      <c r="G43" s="6">
        <v>4509</v>
      </c>
      <c r="H43" s="8">
        <v>0.017520977183250148</v>
      </c>
      <c r="J43" s="7" t="s">
        <v>12</v>
      </c>
    </row>
    <row r="44" spans="1:10" ht="13.5" customHeight="1">
      <c r="A44" s="6">
        <v>1</v>
      </c>
      <c r="B44" s="7" t="s">
        <v>10</v>
      </c>
      <c r="C44" s="6">
        <v>481</v>
      </c>
      <c r="D44" s="7" t="s">
        <v>164</v>
      </c>
      <c r="E44" s="6">
        <v>481</v>
      </c>
      <c r="F44" s="7" t="s">
        <v>164</v>
      </c>
      <c r="G44" s="6">
        <v>3885</v>
      </c>
      <c r="H44" s="8">
        <v>0.015096251132607413</v>
      </c>
      <c r="J44" s="7" t="s">
        <v>12</v>
      </c>
    </row>
    <row r="45" spans="1:10" ht="13.5" customHeight="1">
      <c r="A45" s="6">
        <v>1</v>
      </c>
      <c r="B45" s="7" t="s">
        <v>10</v>
      </c>
      <c r="C45" s="6">
        <v>459</v>
      </c>
      <c r="D45" s="7" t="s">
        <v>165</v>
      </c>
      <c r="E45" s="6">
        <v>459</v>
      </c>
      <c r="F45" s="7" t="s">
        <v>165</v>
      </c>
      <c r="G45" s="6">
        <v>3829</v>
      </c>
      <c r="H45" s="8">
        <v>0.014878647512677937</v>
      </c>
      <c r="J45" s="7" t="s">
        <v>12</v>
      </c>
    </row>
    <row r="46" spans="1:10" ht="13.5" customHeight="1">
      <c r="A46" s="6">
        <v>1</v>
      </c>
      <c r="B46" s="7" t="s">
        <v>10</v>
      </c>
      <c r="C46" s="6">
        <v>202</v>
      </c>
      <c r="D46" s="7" t="s">
        <v>166</v>
      </c>
      <c r="E46" s="6">
        <v>202</v>
      </c>
      <c r="F46" s="7" t="s">
        <v>166</v>
      </c>
      <c r="G46" s="6">
        <v>3050</v>
      </c>
      <c r="H46" s="8">
        <v>0.01185162572830183</v>
      </c>
      <c r="J46" s="7" t="s">
        <v>12</v>
      </c>
    </row>
    <row r="47" spans="1:10" ht="13.5" customHeight="1">
      <c r="A47" s="6">
        <v>1</v>
      </c>
      <c r="B47" s="7" t="s">
        <v>10</v>
      </c>
      <c r="C47" s="6">
        <v>68</v>
      </c>
      <c r="D47" s="7" t="s">
        <v>27</v>
      </c>
      <c r="E47" s="6">
        <v>68</v>
      </c>
      <c r="F47" s="7" t="s">
        <v>27</v>
      </c>
      <c r="G47" s="6">
        <v>2899</v>
      </c>
      <c r="H47" s="8">
        <v>0.011264873110277707</v>
      </c>
      <c r="J47" s="7" t="s">
        <v>12</v>
      </c>
    </row>
    <row r="48" spans="1:10" ht="13.5" customHeight="1">
      <c r="A48" s="6">
        <v>1</v>
      </c>
      <c r="B48" s="7" t="s">
        <v>10</v>
      </c>
      <c r="C48" s="6">
        <v>44</v>
      </c>
      <c r="D48" s="7" t="s">
        <v>167</v>
      </c>
      <c r="E48" s="6">
        <v>44</v>
      </c>
      <c r="F48" s="7" t="s">
        <v>167</v>
      </c>
      <c r="G48" s="6">
        <v>2837</v>
      </c>
      <c r="H48" s="8">
        <v>0.011023954816784358</v>
      </c>
      <c r="J48" s="7" t="s">
        <v>12</v>
      </c>
    </row>
    <row r="49" spans="1:10" ht="13.5" customHeight="1">
      <c r="A49" s="6">
        <v>1</v>
      </c>
      <c r="B49" s="7" t="s">
        <v>10</v>
      </c>
      <c r="C49" s="6">
        <v>14</v>
      </c>
      <c r="D49" s="7" t="s">
        <v>168</v>
      </c>
      <c r="E49" s="6">
        <v>14</v>
      </c>
      <c r="F49" s="7" t="s">
        <v>169</v>
      </c>
      <c r="G49" s="6">
        <v>2737</v>
      </c>
      <c r="H49" s="8">
        <v>0.01063537692405315</v>
      </c>
      <c r="J49" s="7" t="s">
        <v>12</v>
      </c>
    </row>
    <row r="50" spans="1:10" ht="13.5" customHeight="1">
      <c r="A50" s="6">
        <v>1</v>
      </c>
      <c r="B50" s="7" t="s">
        <v>10</v>
      </c>
      <c r="C50" s="6">
        <v>484</v>
      </c>
      <c r="D50" s="7" t="s">
        <v>170</v>
      </c>
      <c r="E50" s="6">
        <v>484</v>
      </c>
      <c r="F50" s="7" t="s">
        <v>170</v>
      </c>
      <c r="G50" s="6">
        <v>2460</v>
      </c>
      <c r="H50" s="8">
        <v>0.009559016161187706</v>
      </c>
      <c r="J50" s="7" t="s">
        <v>12</v>
      </c>
    </row>
    <row r="51" spans="1:10" ht="13.5" customHeight="1">
      <c r="A51" s="6">
        <v>1</v>
      </c>
      <c r="B51" s="7" t="s">
        <v>10</v>
      </c>
      <c r="C51" s="6">
        <v>98</v>
      </c>
      <c r="D51" s="7" t="s">
        <v>36</v>
      </c>
      <c r="E51" s="6">
        <v>98</v>
      </c>
      <c r="F51" s="7" t="s">
        <v>36</v>
      </c>
      <c r="G51" s="6">
        <v>2346</v>
      </c>
      <c r="H51" s="8">
        <v>0.009116037363474128</v>
      </c>
      <c r="J51" s="7" t="s">
        <v>12</v>
      </c>
    </row>
    <row r="52" spans="1:10" ht="13.5" customHeight="1">
      <c r="A52" s="6">
        <v>1</v>
      </c>
      <c r="B52" s="7" t="s">
        <v>10</v>
      </c>
      <c r="C52" s="6">
        <v>34</v>
      </c>
      <c r="D52" s="7" t="s">
        <v>171</v>
      </c>
      <c r="E52" s="6">
        <v>34</v>
      </c>
      <c r="F52" s="7" t="s">
        <v>40</v>
      </c>
      <c r="G52" s="6">
        <v>1956</v>
      </c>
      <c r="H52" s="8">
        <v>0.007600583581822419</v>
      </c>
      <c r="J52" s="7" t="s">
        <v>12</v>
      </c>
    </row>
    <row r="53" spans="1:10" ht="13.5" customHeight="1">
      <c r="A53" s="6">
        <v>1</v>
      </c>
      <c r="B53" s="7" t="s">
        <v>10</v>
      </c>
      <c r="C53" s="6">
        <v>485</v>
      </c>
      <c r="D53" s="7" t="s">
        <v>172</v>
      </c>
      <c r="E53" s="6">
        <v>485</v>
      </c>
      <c r="F53" s="7" t="s">
        <v>172</v>
      </c>
      <c r="G53" s="6">
        <v>1919</v>
      </c>
      <c r="H53" s="8">
        <v>0.007456809761511873</v>
      </c>
      <c r="J53" s="7" t="s">
        <v>12</v>
      </c>
    </row>
    <row r="54" spans="1:10" ht="13.5" customHeight="1">
      <c r="A54" s="6">
        <v>1</v>
      </c>
      <c r="B54" s="7" t="s">
        <v>10</v>
      </c>
      <c r="C54" s="6">
        <v>486</v>
      </c>
      <c r="D54" s="7" t="s">
        <v>173</v>
      </c>
      <c r="E54" s="6">
        <v>486</v>
      </c>
      <c r="F54" s="7" t="s">
        <v>173</v>
      </c>
      <c r="G54" s="6">
        <v>1616</v>
      </c>
      <c r="H54" s="8">
        <v>0.006279418746536314</v>
      </c>
      <c r="J54" s="7" t="s">
        <v>12</v>
      </c>
    </row>
    <row r="55" spans="1:10" ht="13.5" customHeight="1">
      <c r="A55" s="6">
        <v>1</v>
      </c>
      <c r="B55" s="7" t="s">
        <v>10</v>
      </c>
      <c r="C55" s="6">
        <v>464</v>
      </c>
      <c r="D55" s="7" t="s">
        <v>174</v>
      </c>
      <c r="E55" s="6">
        <v>464</v>
      </c>
      <c r="F55" s="7" t="s">
        <v>174</v>
      </c>
      <c r="G55" s="6">
        <v>1566</v>
      </c>
      <c r="H55" s="8">
        <v>0.00608512980017071</v>
      </c>
      <c r="J55" s="7" t="s">
        <v>12</v>
      </c>
    </row>
    <row r="56" spans="1:10" ht="13.5" customHeight="1">
      <c r="A56" s="6">
        <v>1</v>
      </c>
      <c r="B56" s="7" t="s">
        <v>10</v>
      </c>
      <c r="C56" s="6">
        <v>17</v>
      </c>
      <c r="D56" s="7" t="s">
        <v>175</v>
      </c>
      <c r="E56" s="6">
        <v>17</v>
      </c>
      <c r="F56" s="7" t="s">
        <v>175</v>
      </c>
      <c r="G56" s="6">
        <v>1539</v>
      </c>
      <c r="H56" s="8">
        <v>0.005980213769133284</v>
      </c>
      <c r="J56" s="7" t="s">
        <v>12</v>
      </c>
    </row>
    <row r="57" spans="1:10" ht="13.5" customHeight="1">
      <c r="A57" s="6">
        <v>1</v>
      </c>
      <c r="B57" s="7" t="s">
        <v>10</v>
      </c>
      <c r="C57" s="6">
        <v>458</v>
      </c>
      <c r="D57" s="7" t="s">
        <v>176</v>
      </c>
      <c r="E57" s="6">
        <v>458</v>
      </c>
      <c r="F57" s="7" t="s">
        <v>176</v>
      </c>
      <c r="G57" s="6">
        <v>1503</v>
      </c>
      <c r="H57" s="8">
        <v>0.005840325727750049</v>
      </c>
      <c r="J57" s="7" t="s">
        <v>12</v>
      </c>
    </row>
    <row r="58" spans="1:10" ht="13.5" customHeight="1">
      <c r="A58" s="6">
        <v>1</v>
      </c>
      <c r="B58" s="7" t="s">
        <v>10</v>
      </c>
      <c r="C58" s="6">
        <v>487</v>
      </c>
      <c r="D58" s="7" t="s">
        <v>177</v>
      </c>
      <c r="E58" s="6">
        <v>487</v>
      </c>
      <c r="F58" s="7" t="s">
        <v>177</v>
      </c>
      <c r="G58" s="6">
        <v>1490</v>
      </c>
      <c r="H58" s="8">
        <v>0.005789810601694993</v>
      </c>
      <c r="J58" s="7" t="s">
        <v>12</v>
      </c>
    </row>
    <row r="59" spans="1:10" ht="13.5" customHeight="1">
      <c r="A59" s="6">
        <v>1</v>
      </c>
      <c r="B59" s="7" t="s">
        <v>10</v>
      </c>
      <c r="C59" s="6">
        <v>95</v>
      </c>
      <c r="D59" s="7" t="s">
        <v>25</v>
      </c>
      <c r="E59" s="6">
        <v>95</v>
      </c>
      <c r="F59" s="7" t="s">
        <v>25</v>
      </c>
      <c r="G59" s="6">
        <v>1362</v>
      </c>
      <c r="H59" s="8">
        <v>0.005292430898999047</v>
      </c>
      <c r="J59" s="7" t="s">
        <v>12</v>
      </c>
    </row>
    <row r="60" spans="1:10" ht="13.5" customHeight="1">
      <c r="A60" s="6">
        <v>1</v>
      </c>
      <c r="B60" s="7" t="s">
        <v>10</v>
      </c>
      <c r="C60" s="6">
        <v>169</v>
      </c>
      <c r="D60" s="7" t="s">
        <v>39</v>
      </c>
      <c r="E60" s="6">
        <v>169</v>
      </c>
      <c r="F60" s="7" t="s">
        <v>39</v>
      </c>
      <c r="G60" s="6">
        <v>1299</v>
      </c>
      <c r="H60" s="8">
        <v>0.005047626826578386</v>
      </c>
      <c r="J60" s="7" t="s">
        <v>12</v>
      </c>
    </row>
    <row r="61" spans="1:10" ht="13.5" customHeight="1">
      <c r="A61" s="6">
        <v>1</v>
      </c>
      <c r="B61" s="7" t="s">
        <v>10</v>
      </c>
      <c r="C61" s="6">
        <v>108</v>
      </c>
      <c r="D61" s="7" t="s">
        <v>41</v>
      </c>
      <c r="E61" s="6">
        <v>108</v>
      </c>
      <c r="F61" s="7" t="s">
        <v>41</v>
      </c>
      <c r="G61" s="6">
        <v>1278</v>
      </c>
      <c r="H61" s="8">
        <v>0.004966025469104832</v>
      </c>
      <c r="J61" s="7" t="s">
        <v>12</v>
      </c>
    </row>
    <row r="62" spans="1:10" ht="13.5" customHeight="1">
      <c r="A62" s="6">
        <v>1</v>
      </c>
      <c r="B62" s="7" t="s">
        <v>10</v>
      </c>
      <c r="C62" s="6">
        <v>463</v>
      </c>
      <c r="D62" s="7" t="s">
        <v>178</v>
      </c>
      <c r="E62" s="6">
        <v>463</v>
      </c>
      <c r="F62" s="7" t="s">
        <v>178</v>
      </c>
      <c r="G62" s="6">
        <v>1047</v>
      </c>
      <c r="H62" s="8">
        <v>0.004068410536895743</v>
      </c>
      <c r="J62" s="7" t="s">
        <v>12</v>
      </c>
    </row>
    <row r="63" spans="1:10" ht="13.5" customHeight="1">
      <c r="A63" s="6">
        <v>1</v>
      </c>
      <c r="B63" s="7" t="s">
        <v>10</v>
      </c>
      <c r="C63" s="6">
        <v>468</v>
      </c>
      <c r="D63" s="7" t="s">
        <v>179</v>
      </c>
      <c r="E63" s="6">
        <v>468</v>
      </c>
      <c r="F63" s="7" t="s">
        <v>179</v>
      </c>
      <c r="G63" s="6">
        <v>1017</v>
      </c>
      <c r="H63" s="8">
        <v>0.003951837169076381</v>
      </c>
      <c r="J63" s="7" t="s">
        <v>12</v>
      </c>
    </row>
    <row r="64" spans="1:10" ht="13.5" customHeight="1">
      <c r="A64" s="6">
        <v>1</v>
      </c>
      <c r="B64" s="7" t="s">
        <v>10</v>
      </c>
      <c r="C64" s="6">
        <v>488</v>
      </c>
      <c r="D64" s="7" t="s">
        <v>180</v>
      </c>
      <c r="E64" s="6">
        <v>488</v>
      </c>
      <c r="F64" s="7" t="s">
        <v>180</v>
      </c>
      <c r="G64" s="6">
        <v>888</v>
      </c>
      <c r="H64" s="8">
        <v>0.003450571687453123</v>
      </c>
      <c r="J64" s="7" t="s">
        <v>12</v>
      </c>
    </row>
    <row r="65" spans="1:10" ht="13.5" customHeight="1">
      <c r="A65" s="6">
        <v>1</v>
      </c>
      <c r="B65" s="7" t="s">
        <v>10</v>
      </c>
      <c r="C65" s="6">
        <v>416</v>
      </c>
      <c r="D65" s="7" t="s">
        <v>44</v>
      </c>
      <c r="E65" s="6">
        <v>416</v>
      </c>
      <c r="F65" s="7" t="s">
        <v>181</v>
      </c>
      <c r="G65" s="6">
        <v>848</v>
      </c>
      <c r="H65" s="8">
        <v>0.0032951405303606397</v>
      </c>
      <c r="J65" s="7" t="s">
        <v>12</v>
      </c>
    </row>
    <row r="66" spans="1:10" ht="13.5" customHeight="1">
      <c r="A66" s="6">
        <v>1</v>
      </c>
      <c r="B66" s="7" t="s">
        <v>10</v>
      </c>
      <c r="C66" s="6">
        <v>62</v>
      </c>
      <c r="D66" s="7" t="s">
        <v>182</v>
      </c>
      <c r="E66" s="6">
        <v>62</v>
      </c>
      <c r="F66" s="7" t="s">
        <v>182</v>
      </c>
      <c r="G66" s="6">
        <v>786</v>
      </c>
      <c r="H66" s="8">
        <v>0.003054222236867291</v>
      </c>
      <c r="J66" s="7" t="s">
        <v>12</v>
      </c>
    </row>
    <row r="67" spans="1:10" ht="13.5" customHeight="1">
      <c r="A67" s="6">
        <v>1</v>
      </c>
      <c r="B67" s="7" t="s">
        <v>10</v>
      </c>
      <c r="C67" s="6">
        <v>203</v>
      </c>
      <c r="D67" s="7" t="s">
        <v>183</v>
      </c>
      <c r="E67" s="6">
        <v>203</v>
      </c>
      <c r="F67" s="7" t="s">
        <v>183</v>
      </c>
      <c r="G67" s="6">
        <v>722</v>
      </c>
      <c r="H67" s="8">
        <v>0.0028055323855193186</v>
      </c>
      <c r="J67" s="7" t="s">
        <v>12</v>
      </c>
    </row>
    <row r="68" spans="1:10" ht="13.5" customHeight="1">
      <c r="A68" s="6">
        <v>1</v>
      </c>
      <c r="B68" s="7" t="s">
        <v>10</v>
      </c>
      <c r="C68" s="6">
        <v>27</v>
      </c>
      <c r="D68" s="7" t="s">
        <v>184</v>
      </c>
      <c r="E68" s="6">
        <v>27</v>
      </c>
      <c r="F68" s="7" t="s">
        <v>184</v>
      </c>
      <c r="G68" s="6">
        <v>699</v>
      </c>
      <c r="H68" s="8">
        <v>0.002716159470191141</v>
      </c>
      <c r="J68" s="7" t="s">
        <v>12</v>
      </c>
    </row>
    <row r="69" spans="1:10" ht="13.5" customHeight="1">
      <c r="A69" s="6">
        <v>1</v>
      </c>
      <c r="B69" s="7" t="s">
        <v>10</v>
      </c>
      <c r="C69" s="6">
        <v>73</v>
      </c>
      <c r="D69" s="7" t="s">
        <v>185</v>
      </c>
      <c r="E69" s="6">
        <v>73</v>
      </c>
      <c r="F69" s="7" t="s">
        <v>185</v>
      </c>
      <c r="G69" s="6">
        <v>645</v>
      </c>
      <c r="H69" s="8">
        <v>0.0025063274081162886</v>
      </c>
      <c r="J69" s="7" t="s">
        <v>12</v>
      </c>
    </row>
    <row r="70" spans="1:10" ht="13.5" customHeight="1">
      <c r="A70" s="6">
        <v>1</v>
      </c>
      <c r="B70" s="7" t="s">
        <v>10</v>
      </c>
      <c r="C70" s="6">
        <v>208</v>
      </c>
      <c r="D70" s="7" t="s">
        <v>186</v>
      </c>
      <c r="E70" s="6">
        <v>208</v>
      </c>
      <c r="F70" s="7" t="s">
        <v>187</v>
      </c>
      <c r="G70" s="6">
        <v>509</v>
      </c>
      <c r="H70" s="8">
        <v>0.0019778614740018465</v>
      </c>
      <c r="J70" s="7" t="s">
        <v>12</v>
      </c>
    </row>
    <row r="71" spans="1:10" ht="13.5" customHeight="1">
      <c r="A71" s="6">
        <v>1</v>
      </c>
      <c r="B71" s="7" t="s">
        <v>10</v>
      </c>
      <c r="C71" s="6">
        <v>437</v>
      </c>
      <c r="D71" s="7" t="s">
        <v>188</v>
      </c>
      <c r="E71" s="6">
        <v>437</v>
      </c>
      <c r="F71" s="7" t="s">
        <v>188</v>
      </c>
      <c r="G71" s="6">
        <v>497</v>
      </c>
      <c r="H71" s="8">
        <v>0.0019312321268741015</v>
      </c>
      <c r="J71" s="7" t="s">
        <v>12</v>
      </c>
    </row>
    <row r="72" spans="1:10" ht="13.5" customHeight="1">
      <c r="A72" s="6">
        <v>1</v>
      </c>
      <c r="B72" s="7" t="s">
        <v>10</v>
      </c>
      <c r="C72" s="6">
        <v>43</v>
      </c>
      <c r="D72" s="7" t="s">
        <v>189</v>
      </c>
      <c r="E72" s="6">
        <v>43</v>
      </c>
      <c r="F72" s="7" t="s">
        <v>189</v>
      </c>
      <c r="G72" s="6">
        <v>475</v>
      </c>
      <c r="H72" s="8">
        <v>0.0018457449904732358</v>
      </c>
      <c r="J72" s="7" t="s">
        <v>12</v>
      </c>
    </row>
    <row r="73" spans="1:10" ht="13.5" customHeight="1">
      <c r="A73" s="6">
        <v>1</v>
      </c>
      <c r="B73" s="7" t="s">
        <v>10</v>
      </c>
      <c r="C73" s="6">
        <v>470</v>
      </c>
      <c r="D73" s="7" t="s">
        <v>190</v>
      </c>
      <c r="E73" s="6">
        <v>470</v>
      </c>
      <c r="F73" s="7" t="s">
        <v>190</v>
      </c>
      <c r="G73" s="6">
        <v>464</v>
      </c>
      <c r="H73" s="8">
        <v>0.001803001422272803</v>
      </c>
      <c r="J73" s="7" t="s">
        <v>12</v>
      </c>
    </row>
    <row r="74" spans="1:10" ht="13.5" customHeight="1">
      <c r="A74" s="6">
        <v>1</v>
      </c>
      <c r="B74" s="7" t="s">
        <v>10</v>
      </c>
      <c r="C74" s="6">
        <v>52</v>
      </c>
      <c r="D74" s="7" t="s">
        <v>38</v>
      </c>
      <c r="E74" s="6">
        <v>52</v>
      </c>
      <c r="F74" s="7" t="s">
        <v>38</v>
      </c>
      <c r="G74" s="6">
        <v>449</v>
      </c>
      <c r="H74" s="8">
        <v>0.0017447147383631218</v>
      </c>
      <c r="J74" s="7" t="s">
        <v>12</v>
      </c>
    </row>
    <row r="75" spans="1:10" ht="13.5" customHeight="1">
      <c r="A75" s="6">
        <v>1</v>
      </c>
      <c r="B75" s="7" t="s">
        <v>10</v>
      </c>
      <c r="C75" s="6">
        <v>160</v>
      </c>
      <c r="D75" s="7" t="s">
        <v>191</v>
      </c>
      <c r="E75" s="6">
        <v>160</v>
      </c>
      <c r="F75" s="7" t="s">
        <v>191</v>
      </c>
      <c r="G75" s="6">
        <v>423</v>
      </c>
      <c r="H75" s="8">
        <v>0.001643684486253008</v>
      </c>
      <c r="J75" s="7" t="s">
        <v>12</v>
      </c>
    </row>
    <row r="76" spans="1:10" ht="13.5" customHeight="1">
      <c r="A76" s="6">
        <v>1</v>
      </c>
      <c r="B76" s="7" t="s">
        <v>10</v>
      </c>
      <c r="C76" s="6">
        <v>489</v>
      </c>
      <c r="D76" s="7" t="s">
        <v>192</v>
      </c>
      <c r="E76" s="6">
        <v>489</v>
      </c>
      <c r="F76" s="7" t="s">
        <v>192</v>
      </c>
      <c r="G76" s="6">
        <v>414</v>
      </c>
      <c r="H76" s="8">
        <v>0.0016087124759071993</v>
      </c>
      <c r="J76" s="7" t="s">
        <v>12</v>
      </c>
    </row>
    <row r="77" spans="1:10" ht="13.5" customHeight="1">
      <c r="A77" s="6">
        <v>1</v>
      </c>
      <c r="B77" s="7" t="s">
        <v>10</v>
      </c>
      <c r="C77" s="6">
        <v>103</v>
      </c>
      <c r="D77" s="7" t="s">
        <v>193</v>
      </c>
      <c r="E77" s="6">
        <v>103</v>
      </c>
      <c r="F77" s="7" t="s">
        <v>193</v>
      </c>
      <c r="G77" s="6">
        <v>385</v>
      </c>
      <c r="H77" s="8">
        <v>0.001496024887015149</v>
      </c>
      <c r="J77" s="7" t="s">
        <v>12</v>
      </c>
    </row>
    <row r="78" spans="1:10" ht="13.5" customHeight="1">
      <c r="A78" s="6">
        <v>1</v>
      </c>
      <c r="B78" s="7" t="s">
        <v>10</v>
      </c>
      <c r="C78" s="6">
        <v>277</v>
      </c>
      <c r="D78" s="7" t="s">
        <v>194</v>
      </c>
      <c r="E78" s="6">
        <v>277</v>
      </c>
      <c r="F78" s="7" t="s">
        <v>194</v>
      </c>
      <c r="G78" s="6">
        <v>360</v>
      </c>
      <c r="H78" s="8">
        <v>0.0013988804138323472</v>
      </c>
      <c r="J78" s="7" t="s">
        <v>12</v>
      </c>
    </row>
    <row r="79" spans="1:10" ht="13.5" customHeight="1">
      <c r="A79" s="6">
        <v>1</v>
      </c>
      <c r="B79" s="7" t="s">
        <v>10</v>
      </c>
      <c r="C79" s="6">
        <v>209</v>
      </c>
      <c r="D79" s="7" t="s">
        <v>43</v>
      </c>
      <c r="E79" s="6">
        <v>209</v>
      </c>
      <c r="F79" s="7" t="s">
        <v>43</v>
      </c>
      <c r="G79" s="6">
        <v>300</v>
      </c>
      <c r="H79" s="8">
        <v>0.0011657336781936225</v>
      </c>
      <c r="J79" s="7" t="s">
        <v>12</v>
      </c>
    </row>
    <row r="80" spans="1:10" ht="13.5" customHeight="1">
      <c r="A80" s="6">
        <v>1</v>
      </c>
      <c r="B80" s="7" t="s">
        <v>10</v>
      </c>
      <c r="C80" s="6">
        <v>231</v>
      </c>
      <c r="D80" s="7" t="s">
        <v>195</v>
      </c>
      <c r="E80" s="6">
        <v>231</v>
      </c>
      <c r="F80" s="7" t="s">
        <v>195</v>
      </c>
      <c r="G80" s="6">
        <v>218</v>
      </c>
      <c r="H80" s="8">
        <v>0.0008470998061540324</v>
      </c>
      <c r="J80" s="7" t="s">
        <v>12</v>
      </c>
    </row>
    <row r="81" spans="1:10" ht="13.5" customHeight="1">
      <c r="A81" s="6">
        <v>1</v>
      </c>
      <c r="B81" s="7" t="s">
        <v>10</v>
      </c>
      <c r="C81" s="6">
        <v>265</v>
      </c>
      <c r="D81" s="7" t="s">
        <v>196</v>
      </c>
      <c r="E81" s="6">
        <v>265</v>
      </c>
      <c r="F81" s="7" t="s">
        <v>196</v>
      </c>
      <c r="G81" s="6">
        <v>216</v>
      </c>
      <c r="H81" s="8">
        <v>0.0008393282482994082</v>
      </c>
      <c r="J81" s="7" t="s">
        <v>12</v>
      </c>
    </row>
    <row r="82" spans="1:10" ht="13.5" customHeight="1">
      <c r="A82" s="6">
        <v>1</v>
      </c>
      <c r="B82" s="7" t="s">
        <v>10</v>
      </c>
      <c r="C82" s="6">
        <v>490</v>
      </c>
      <c r="D82" s="7" t="s">
        <v>197</v>
      </c>
      <c r="E82" s="6">
        <v>490</v>
      </c>
      <c r="F82" s="7" t="s">
        <v>197</v>
      </c>
      <c r="G82" s="6">
        <v>202</v>
      </c>
      <c r="H82" s="8">
        <v>0.0007849273433170392</v>
      </c>
      <c r="J82" s="7" t="s">
        <v>12</v>
      </c>
    </row>
    <row r="83" spans="1:10" ht="13.5" customHeight="1">
      <c r="A83" s="6">
        <v>1</v>
      </c>
      <c r="B83" s="7" t="s">
        <v>10</v>
      </c>
      <c r="C83" s="6">
        <v>322</v>
      </c>
      <c r="D83" s="7" t="s">
        <v>46</v>
      </c>
      <c r="E83" s="6">
        <v>322</v>
      </c>
      <c r="F83" s="7" t="s">
        <v>46</v>
      </c>
      <c r="G83" s="6">
        <v>198</v>
      </c>
      <c r="H83" s="8">
        <v>0.0007693842276077909</v>
      </c>
      <c r="J83" s="7" t="s">
        <v>12</v>
      </c>
    </row>
    <row r="84" spans="1:10" ht="13.5" customHeight="1">
      <c r="A84" s="6">
        <v>1</v>
      </c>
      <c r="B84" s="7" t="s">
        <v>10</v>
      </c>
      <c r="C84" s="6">
        <v>491</v>
      </c>
      <c r="D84" s="7" t="s">
        <v>198</v>
      </c>
      <c r="E84" s="6">
        <v>491</v>
      </c>
      <c r="F84" s="7" t="s">
        <v>198</v>
      </c>
      <c r="G84" s="6">
        <v>174</v>
      </c>
      <c r="H84" s="8">
        <v>0.0006761255333523011</v>
      </c>
      <c r="J84" s="7" t="s">
        <v>12</v>
      </c>
    </row>
    <row r="85" spans="1:10" ht="13.5" customHeight="1">
      <c r="A85" s="6">
        <v>1</v>
      </c>
      <c r="B85" s="7" t="s">
        <v>10</v>
      </c>
      <c r="C85" s="6">
        <v>149</v>
      </c>
      <c r="D85" s="7" t="s">
        <v>47</v>
      </c>
      <c r="E85" s="6">
        <v>149</v>
      </c>
      <c r="F85" s="7" t="s">
        <v>47</v>
      </c>
      <c r="G85" s="6">
        <v>152</v>
      </c>
      <c r="H85" s="8">
        <v>0.0005906383969514355</v>
      </c>
      <c r="J85" s="7" t="s">
        <v>12</v>
      </c>
    </row>
    <row r="86" spans="1:10" ht="13.5" customHeight="1">
      <c r="A86" s="6">
        <v>1</v>
      </c>
      <c r="B86" s="7" t="s">
        <v>10</v>
      </c>
      <c r="C86" s="6">
        <v>269</v>
      </c>
      <c r="D86" s="7" t="s">
        <v>199</v>
      </c>
      <c r="E86" s="6">
        <v>269</v>
      </c>
      <c r="F86" s="7" t="s">
        <v>199</v>
      </c>
      <c r="G86" s="6">
        <v>145</v>
      </c>
      <c r="H86" s="8">
        <v>0.000563437944460251</v>
      </c>
      <c r="J86" s="7" t="s">
        <v>12</v>
      </c>
    </row>
    <row r="87" spans="1:10" ht="13.5" customHeight="1">
      <c r="A87" s="6">
        <v>1</v>
      </c>
      <c r="B87" s="7" t="s">
        <v>10</v>
      </c>
      <c r="C87" s="6">
        <v>492</v>
      </c>
      <c r="D87" s="7" t="s">
        <v>200</v>
      </c>
      <c r="E87" s="6">
        <v>492</v>
      </c>
      <c r="F87" s="7" t="s">
        <v>200</v>
      </c>
      <c r="G87" s="6">
        <v>144</v>
      </c>
      <c r="H87" s="8">
        <v>0.0005595521655329389</v>
      </c>
      <c r="J87" s="7" t="s">
        <v>12</v>
      </c>
    </row>
    <row r="88" spans="1:10" ht="13.5" customHeight="1">
      <c r="A88" s="6">
        <v>1</v>
      </c>
      <c r="B88" s="7" t="s">
        <v>10</v>
      </c>
      <c r="C88" s="6">
        <v>124</v>
      </c>
      <c r="D88" s="7" t="s">
        <v>45</v>
      </c>
      <c r="E88" s="6">
        <v>124</v>
      </c>
      <c r="F88" s="7" t="s">
        <v>45</v>
      </c>
      <c r="G88" s="6">
        <v>124</v>
      </c>
      <c r="H88" s="8">
        <v>0.00048183658698669734</v>
      </c>
      <c r="I88" s="6"/>
      <c r="J88" s="7" t="s">
        <v>12</v>
      </c>
    </row>
    <row r="89" spans="1:10" ht="13.5" customHeight="1">
      <c r="A89" s="6">
        <v>1</v>
      </c>
      <c r="B89" s="7" t="s">
        <v>10</v>
      </c>
      <c r="C89" s="6">
        <v>301</v>
      </c>
      <c r="D89" s="7" t="s">
        <v>201</v>
      </c>
      <c r="E89" s="6">
        <v>301</v>
      </c>
      <c r="F89" s="7" t="s">
        <v>201</v>
      </c>
      <c r="G89" s="6">
        <v>123</v>
      </c>
      <c r="H89" s="8">
        <v>0.0004779508080593853</v>
      </c>
      <c r="I89" s="6"/>
      <c r="J89" s="7" t="s">
        <v>12</v>
      </c>
    </row>
    <row r="90" spans="1:10" ht="13.5" customHeight="1">
      <c r="A90" s="6">
        <v>1</v>
      </c>
      <c r="B90" s="7" t="s">
        <v>10</v>
      </c>
      <c r="C90" s="6">
        <v>476</v>
      </c>
      <c r="D90" s="7" t="s">
        <v>202</v>
      </c>
      <c r="E90" s="6">
        <v>476</v>
      </c>
      <c r="F90" s="7" t="s">
        <v>202</v>
      </c>
      <c r="G90" s="6">
        <v>109</v>
      </c>
      <c r="H90" s="8">
        <v>0.0004235499030770162</v>
      </c>
      <c r="J90" s="7" t="s">
        <v>12</v>
      </c>
    </row>
    <row r="91" spans="1:10" ht="13.5" customHeight="1">
      <c r="A91" s="6">
        <v>1</v>
      </c>
      <c r="B91" s="7" t="s">
        <v>10</v>
      </c>
      <c r="C91" s="6">
        <v>226</v>
      </c>
      <c r="D91" s="7" t="s">
        <v>203</v>
      </c>
      <c r="E91" s="6">
        <v>226</v>
      </c>
      <c r="F91" s="7" t="s">
        <v>204</v>
      </c>
      <c r="G91" s="6">
        <v>105</v>
      </c>
      <c r="H91" s="8">
        <v>0.0004080067873677679</v>
      </c>
      <c r="J91" s="7" t="s">
        <v>12</v>
      </c>
    </row>
    <row r="92" spans="1:10" ht="13.5" customHeight="1">
      <c r="A92" s="6">
        <v>1</v>
      </c>
      <c r="B92" s="7" t="s">
        <v>10</v>
      </c>
      <c r="C92" s="6">
        <v>323</v>
      </c>
      <c r="D92" s="7" t="s">
        <v>205</v>
      </c>
      <c r="E92" s="6">
        <v>323</v>
      </c>
      <c r="F92" s="7" t="s">
        <v>205</v>
      </c>
      <c r="G92" s="6">
        <v>100</v>
      </c>
      <c r="H92" s="8">
        <v>0.0003885778927312075</v>
      </c>
      <c r="J92" s="7" t="s">
        <v>12</v>
      </c>
    </row>
    <row r="93" spans="1:10" ht="13.5" customHeight="1">
      <c r="A93" s="6">
        <v>1</v>
      </c>
      <c r="B93" s="7" t="s">
        <v>10</v>
      </c>
      <c r="C93" s="6">
        <v>475</v>
      </c>
      <c r="D93" s="7" t="s">
        <v>206</v>
      </c>
      <c r="E93" s="6">
        <v>475</v>
      </c>
      <c r="F93" s="7" t="s">
        <v>206</v>
      </c>
      <c r="G93" s="6">
        <v>79</v>
      </c>
      <c r="H93" s="8">
        <v>0.00030697653525765394</v>
      </c>
      <c r="J93" s="7" t="s">
        <v>12</v>
      </c>
    </row>
    <row r="94" spans="1:10" ht="13.5" customHeight="1">
      <c r="A94" s="6">
        <v>1</v>
      </c>
      <c r="B94" s="7" t="s">
        <v>10</v>
      </c>
      <c r="C94" s="6">
        <v>101</v>
      </c>
      <c r="D94" s="7" t="s">
        <v>207</v>
      </c>
      <c r="E94" s="6">
        <v>101</v>
      </c>
      <c r="F94" s="7" t="s">
        <v>207</v>
      </c>
      <c r="G94" s="6">
        <v>68</v>
      </c>
      <c r="H94" s="8">
        <v>0.0002642329670572211</v>
      </c>
      <c r="J94" s="7" t="s">
        <v>12</v>
      </c>
    </row>
    <row r="95" spans="1:10" ht="13.5" customHeight="1">
      <c r="A95" s="6">
        <v>11</v>
      </c>
      <c r="B95" s="7" t="s">
        <v>48</v>
      </c>
      <c r="C95" s="6">
        <v>2</v>
      </c>
      <c r="D95" s="7" t="s">
        <v>11</v>
      </c>
      <c r="E95" s="6">
        <v>2</v>
      </c>
      <c r="F95" s="7" t="s">
        <v>11</v>
      </c>
      <c r="G95" s="6">
        <v>2342277</v>
      </c>
      <c r="H95" s="8">
        <v>51.93303514909692</v>
      </c>
      <c r="I95">
        <v>36</v>
      </c>
      <c r="J95" s="7" t="s">
        <v>12</v>
      </c>
    </row>
    <row r="96" spans="1:10" ht="13.5" customHeight="1">
      <c r="A96" s="6">
        <v>11</v>
      </c>
      <c r="B96" s="7" t="s">
        <v>48</v>
      </c>
      <c r="C96" s="6">
        <v>4</v>
      </c>
      <c r="D96" s="7" t="s">
        <v>13</v>
      </c>
      <c r="E96" s="6">
        <v>4</v>
      </c>
      <c r="F96" s="7" t="s">
        <v>13</v>
      </c>
      <c r="G96" s="6">
        <v>1721824</v>
      </c>
      <c r="H96" s="8">
        <v>38.176332821676795</v>
      </c>
      <c r="I96">
        <v>25</v>
      </c>
      <c r="J96" s="7" t="s">
        <v>12</v>
      </c>
    </row>
    <row r="97" spans="1:10" ht="13.5" customHeight="1">
      <c r="A97" s="6">
        <v>11</v>
      </c>
      <c r="B97" s="7" t="s">
        <v>48</v>
      </c>
      <c r="C97" s="6">
        <v>3</v>
      </c>
      <c r="D97" s="7" t="s">
        <v>14</v>
      </c>
      <c r="E97" s="6">
        <v>3</v>
      </c>
      <c r="F97" s="7" t="s">
        <v>14</v>
      </c>
      <c r="G97" s="6">
        <v>230335</v>
      </c>
      <c r="H97" s="8">
        <v>5.106994454997099</v>
      </c>
      <c r="J97" s="7" t="s">
        <v>12</v>
      </c>
    </row>
    <row r="98" spans="1:10" ht="13.5" customHeight="1">
      <c r="A98" s="6">
        <v>11</v>
      </c>
      <c r="B98" s="7" t="s">
        <v>48</v>
      </c>
      <c r="C98" s="6">
        <v>66</v>
      </c>
      <c r="D98" s="7" t="s">
        <v>148</v>
      </c>
      <c r="E98" s="6">
        <v>66</v>
      </c>
      <c r="F98" s="7" t="s">
        <v>148</v>
      </c>
      <c r="G98" s="6">
        <v>68679</v>
      </c>
      <c r="H98" s="8">
        <v>1.5227528259914722</v>
      </c>
      <c r="J98" s="7" t="s">
        <v>12</v>
      </c>
    </row>
    <row r="99" spans="1:10" ht="13.5" customHeight="1">
      <c r="A99" s="6">
        <v>11</v>
      </c>
      <c r="B99" s="7" t="s">
        <v>48</v>
      </c>
      <c r="C99" s="6">
        <v>478</v>
      </c>
      <c r="D99" s="7" t="s">
        <v>145</v>
      </c>
      <c r="E99" s="6">
        <v>478</v>
      </c>
      <c r="F99" s="7" t="s">
        <v>145</v>
      </c>
      <c r="G99" s="6">
        <v>40568</v>
      </c>
      <c r="H99" s="8">
        <v>0.899474899821227</v>
      </c>
      <c r="J99" s="7" t="s">
        <v>12</v>
      </c>
    </row>
    <row r="100" spans="1:10" ht="13.5" customHeight="1">
      <c r="A100" s="6">
        <v>11</v>
      </c>
      <c r="B100" s="7" t="s">
        <v>48</v>
      </c>
      <c r="C100" s="6">
        <v>118</v>
      </c>
      <c r="D100" s="7" t="s">
        <v>18</v>
      </c>
      <c r="E100" s="6">
        <v>118</v>
      </c>
      <c r="F100" s="7" t="s">
        <v>149</v>
      </c>
      <c r="G100" s="6">
        <v>14294</v>
      </c>
      <c r="H100" s="8">
        <v>0.3169269921624092</v>
      </c>
      <c r="J100" s="7" t="s">
        <v>12</v>
      </c>
    </row>
    <row r="101" spans="1:10" ht="13.5" customHeight="1">
      <c r="A101" s="6">
        <v>11</v>
      </c>
      <c r="B101" s="7" t="s">
        <v>48</v>
      </c>
      <c r="C101" s="6">
        <v>173</v>
      </c>
      <c r="D101" s="7" t="s">
        <v>159</v>
      </c>
      <c r="E101" s="6">
        <v>173</v>
      </c>
      <c r="F101" s="7" t="s">
        <v>159</v>
      </c>
      <c r="G101" s="6">
        <v>8451</v>
      </c>
      <c r="H101" s="8">
        <v>0.18737582277630618</v>
      </c>
      <c r="J101" s="7" t="s">
        <v>12</v>
      </c>
    </row>
    <row r="102" spans="1:10" ht="13.5" customHeight="1">
      <c r="A102" s="6">
        <v>11</v>
      </c>
      <c r="B102" s="7" t="s">
        <v>48</v>
      </c>
      <c r="C102" s="6">
        <v>449</v>
      </c>
      <c r="D102" s="7" t="s">
        <v>152</v>
      </c>
      <c r="E102" s="6">
        <v>449</v>
      </c>
      <c r="F102" s="7" t="s">
        <v>152</v>
      </c>
      <c r="G102" s="6">
        <v>6910</v>
      </c>
      <c r="H102" s="8">
        <v>0.15320872504842925</v>
      </c>
      <c r="J102" s="7" t="s">
        <v>12</v>
      </c>
    </row>
    <row r="103" spans="1:10" ht="13.5" customHeight="1">
      <c r="A103" s="6">
        <v>11</v>
      </c>
      <c r="B103" s="7" t="s">
        <v>48</v>
      </c>
      <c r="C103" s="6">
        <v>249</v>
      </c>
      <c r="D103" s="7" t="s">
        <v>42</v>
      </c>
      <c r="E103" s="6">
        <v>249</v>
      </c>
      <c r="F103" s="7" t="s">
        <v>42</v>
      </c>
      <c r="G103" s="6">
        <v>4308</v>
      </c>
      <c r="H103" s="8">
        <v>0.09551710383627109</v>
      </c>
      <c r="J103" s="7" t="s">
        <v>12</v>
      </c>
    </row>
    <row r="104" spans="1:10" ht="13.5" customHeight="1">
      <c r="A104" s="6">
        <v>11</v>
      </c>
      <c r="B104" s="7" t="s">
        <v>48</v>
      </c>
      <c r="C104" s="6">
        <v>425</v>
      </c>
      <c r="D104" s="7" t="s">
        <v>156</v>
      </c>
      <c r="E104" s="6">
        <v>425</v>
      </c>
      <c r="F104" s="7" t="s">
        <v>156</v>
      </c>
      <c r="G104" s="6">
        <v>4081</v>
      </c>
      <c r="H104" s="8">
        <v>0.09048405310023731</v>
      </c>
      <c r="J104" s="7" t="s">
        <v>12</v>
      </c>
    </row>
    <row r="105" spans="1:10" ht="13.5" customHeight="1">
      <c r="A105" s="6">
        <v>11</v>
      </c>
      <c r="B105" s="7" t="s">
        <v>48</v>
      </c>
      <c r="C105" s="6">
        <v>448</v>
      </c>
      <c r="D105" s="7" t="s">
        <v>150</v>
      </c>
      <c r="E105" s="6">
        <v>448</v>
      </c>
      <c r="F105" s="7" t="s">
        <v>151</v>
      </c>
      <c r="G105" s="6">
        <v>3849</v>
      </c>
      <c r="H105" s="8">
        <v>0.08534014221583273</v>
      </c>
      <c r="J105" s="7" t="s">
        <v>12</v>
      </c>
    </row>
    <row r="106" spans="1:10" ht="13.5" customHeight="1">
      <c r="A106" s="6">
        <v>11</v>
      </c>
      <c r="B106" s="7" t="s">
        <v>48</v>
      </c>
      <c r="C106" s="6">
        <v>104</v>
      </c>
      <c r="D106" s="7" t="s">
        <v>30</v>
      </c>
      <c r="E106" s="6">
        <v>104</v>
      </c>
      <c r="F106" s="7" t="s">
        <v>30</v>
      </c>
      <c r="G106" s="6">
        <v>3551</v>
      </c>
      <c r="H106" s="8">
        <v>0.07873287737293376</v>
      </c>
      <c r="J106" s="7" t="s">
        <v>12</v>
      </c>
    </row>
    <row r="107" spans="1:10" ht="13.5" customHeight="1">
      <c r="A107" s="6">
        <v>11</v>
      </c>
      <c r="B107" s="7" t="s">
        <v>48</v>
      </c>
      <c r="C107" s="6">
        <v>24</v>
      </c>
      <c r="D107" s="7" t="s">
        <v>31</v>
      </c>
      <c r="E107" s="6">
        <v>24</v>
      </c>
      <c r="F107" s="7" t="s">
        <v>31</v>
      </c>
      <c r="G107" s="6">
        <v>1949</v>
      </c>
      <c r="H107" s="8">
        <v>0.04321328583493323</v>
      </c>
      <c r="J107" s="7" t="s">
        <v>12</v>
      </c>
    </row>
    <row r="108" spans="1:10" ht="13.5" customHeight="1">
      <c r="A108" s="6">
        <v>11</v>
      </c>
      <c r="B108" s="7" t="s">
        <v>48</v>
      </c>
      <c r="C108" s="6">
        <v>258</v>
      </c>
      <c r="D108" s="7" t="s">
        <v>158</v>
      </c>
      <c r="E108" s="6">
        <v>258</v>
      </c>
      <c r="F108" s="7" t="s">
        <v>158</v>
      </c>
      <c r="G108" s="6">
        <v>1836</v>
      </c>
      <c r="H108" s="8">
        <v>0.040707846481753414</v>
      </c>
      <c r="J108" s="7" t="s">
        <v>12</v>
      </c>
    </row>
    <row r="109" spans="1:10" ht="13.5" customHeight="1">
      <c r="A109" s="6">
        <v>11</v>
      </c>
      <c r="B109" s="7" t="s">
        <v>48</v>
      </c>
      <c r="C109" s="6">
        <v>139</v>
      </c>
      <c r="D109" s="7" t="s">
        <v>26</v>
      </c>
      <c r="E109" s="6">
        <v>139</v>
      </c>
      <c r="F109" s="7" t="s">
        <v>26</v>
      </c>
      <c r="G109" s="6">
        <v>1799</v>
      </c>
      <c r="H109" s="8">
        <v>0.039887481383809584</v>
      </c>
      <c r="J109" s="7" t="s">
        <v>12</v>
      </c>
    </row>
    <row r="110" spans="1:10" ht="13.5" customHeight="1">
      <c r="A110" s="6">
        <v>11</v>
      </c>
      <c r="B110" s="7" t="s">
        <v>48</v>
      </c>
      <c r="C110" s="6">
        <v>238</v>
      </c>
      <c r="D110" s="7" t="s">
        <v>28</v>
      </c>
      <c r="E110" s="6">
        <v>238</v>
      </c>
      <c r="F110" s="7" t="s">
        <v>28</v>
      </c>
      <c r="G110" s="6">
        <v>1784</v>
      </c>
      <c r="H110" s="8">
        <v>0.03955490093869722</v>
      </c>
      <c r="J110" s="7" t="s">
        <v>12</v>
      </c>
    </row>
    <row r="111" spans="1:10" ht="13.5" customHeight="1">
      <c r="A111" s="6">
        <v>11</v>
      </c>
      <c r="B111" s="7" t="s">
        <v>48</v>
      </c>
      <c r="C111" s="6">
        <v>462</v>
      </c>
      <c r="D111" s="7" t="s">
        <v>161</v>
      </c>
      <c r="E111" s="6">
        <v>462</v>
      </c>
      <c r="F111" s="7" t="s">
        <v>161</v>
      </c>
      <c r="G111" s="6">
        <v>1515</v>
      </c>
      <c r="H111" s="8">
        <v>0.03359062495634882</v>
      </c>
      <c r="J111" s="7" t="s">
        <v>12</v>
      </c>
    </row>
    <row r="112" spans="1:10" ht="13.5" customHeight="1">
      <c r="A112" s="6">
        <v>11</v>
      </c>
      <c r="B112" s="7" t="s">
        <v>48</v>
      </c>
      <c r="C112" s="6">
        <v>481</v>
      </c>
      <c r="D112" s="7" t="s">
        <v>164</v>
      </c>
      <c r="E112" s="6">
        <v>481</v>
      </c>
      <c r="F112" s="7" t="s">
        <v>164</v>
      </c>
      <c r="G112" s="6">
        <v>1386</v>
      </c>
      <c r="H112" s="8">
        <v>0.030730433128382483</v>
      </c>
      <c r="I112" s="6"/>
      <c r="J112" s="7" t="s">
        <v>12</v>
      </c>
    </row>
    <row r="113" spans="1:10" ht="13.5" customHeight="1">
      <c r="A113" s="6">
        <v>11</v>
      </c>
      <c r="B113" s="7" t="s">
        <v>48</v>
      </c>
      <c r="C113" s="6">
        <v>413</v>
      </c>
      <c r="D113" s="7" t="s">
        <v>160</v>
      </c>
      <c r="E113" s="6">
        <v>413</v>
      </c>
      <c r="F113" s="7" t="s">
        <v>160</v>
      </c>
      <c r="G113" s="6">
        <v>1155</v>
      </c>
      <c r="H113" s="8">
        <v>0.025608694273652068</v>
      </c>
      <c r="I113" s="6"/>
      <c r="J113" s="7" t="s">
        <v>12</v>
      </c>
    </row>
    <row r="114" spans="1:10" ht="13.5" customHeight="1">
      <c r="A114" s="6">
        <v>11</v>
      </c>
      <c r="B114" s="7" t="s">
        <v>48</v>
      </c>
      <c r="C114" s="6">
        <v>84</v>
      </c>
      <c r="D114" s="7" t="s">
        <v>33</v>
      </c>
      <c r="E114" s="6">
        <v>84</v>
      </c>
      <c r="F114" s="7" t="s">
        <v>33</v>
      </c>
      <c r="G114" s="6">
        <v>1058</v>
      </c>
      <c r="H114" s="8">
        <v>0.023458007395258777</v>
      </c>
      <c r="I114" s="6"/>
      <c r="J114" s="7" t="s">
        <v>12</v>
      </c>
    </row>
    <row r="115" spans="1:10" ht="13.5" customHeight="1">
      <c r="A115" s="6">
        <v>11</v>
      </c>
      <c r="B115" s="7" t="s">
        <v>48</v>
      </c>
      <c r="C115" s="6">
        <v>313</v>
      </c>
      <c r="D115" s="7" t="s">
        <v>34</v>
      </c>
      <c r="E115" s="6">
        <v>313</v>
      </c>
      <c r="F115" s="7" t="s">
        <v>34</v>
      </c>
      <c r="G115" s="6">
        <v>777</v>
      </c>
      <c r="H115" s="8">
        <v>0.01722766705682048</v>
      </c>
      <c r="J115" s="7" t="s">
        <v>12</v>
      </c>
    </row>
    <row r="116" spans="1:10" ht="13.5" customHeight="1">
      <c r="A116" s="6">
        <v>11</v>
      </c>
      <c r="B116" s="7" t="s">
        <v>48</v>
      </c>
      <c r="C116" s="6">
        <v>195</v>
      </c>
      <c r="D116" s="7" t="s">
        <v>35</v>
      </c>
      <c r="E116" s="6">
        <v>195</v>
      </c>
      <c r="F116" s="7" t="s">
        <v>35</v>
      </c>
      <c r="G116" s="6">
        <v>680</v>
      </c>
      <c r="H116" s="8">
        <v>0.015076980178427192</v>
      </c>
      <c r="J116" s="7" t="s">
        <v>12</v>
      </c>
    </row>
    <row r="117" spans="1:10" ht="13.5" customHeight="1">
      <c r="A117" s="6">
        <v>11</v>
      </c>
      <c r="B117" s="7" t="s">
        <v>48</v>
      </c>
      <c r="C117" s="6">
        <v>279</v>
      </c>
      <c r="D117" s="7" t="s">
        <v>22</v>
      </c>
      <c r="E117" s="6">
        <v>279</v>
      </c>
      <c r="F117" s="7" t="s">
        <v>22</v>
      </c>
      <c r="G117" s="6">
        <v>520</v>
      </c>
      <c r="H117" s="8">
        <v>0.01152945543056197</v>
      </c>
      <c r="J117" s="7" t="s">
        <v>12</v>
      </c>
    </row>
    <row r="118" spans="1:10" ht="13.5" customHeight="1">
      <c r="A118" s="6">
        <v>11</v>
      </c>
      <c r="B118" s="7" t="s">
        <v>48</v>
      </c>
      <c r="C118" s="6">
        <v>14</v>
      </c>
      <c r="D118" s="7" t="s">
        <v>168</v>
      </c>
      <c r="E118" s="6">
        <v>14</v>
      </c>
      <c r="F118" s="7" t="s">
        <v>169</v>
      </c>
      <c r="G118" s="6">
        <v>466</v>
      </c>
      <c r="H118" s="8">
        <v>0.010332165828157458</v>
      </c>
      <c r="J118" s="7" t="s">
        <v>12</v>
      </c>
    </row>
    <row r="119" spans="1:10" ht="13.5" customHeight="1">
      <c r="A119" s="6">
        <v>11</v>
      </c>
      <c r="B119" s="7" t="s">
        <v>48</v>
      </c>
      <c r="C119" s="6">
        <v>459</v>
      </c>
      <c r="D119" s="7" t="s">
        <v>165</v>
      </c>
      <c r="E119" s="6">
        <v>459</v>
      </c>
      <c r="F119" s="7" t="s">
        <v>165</v>
      </c>
      <c r="G119" s="6">
        <v>356</v>
      </c>
      <c r="H119" s="8">
        <v>0.007893242564000117</v>
      </c>
      <c r="J119" s="7" t="s">
        <v>12</v>
      </c>
    </row>
    <row r="120" spans="1:10" ht="13.5" customHeight="1">
      <c r="A120" s="6">
        <v>11</v>
      </c>
      <c r="B120" s="7" t="s">
        <v>48</v>
      </c>
      <c r="C120" s="6">
        <v>209</v>
      </c>
      <c r="D120" s="7" t="s">
        <v>43</v>
      </c>
      <c r="E120" s="6">
        <v>209</v>
      </c>
      <c r="F120" s="7" t="s">
        <v>43</v>
      </c>
      <c r="G120" s="6">
        <v>300</v>
      </c>
      <c r="H120" s="8">
        <v>0.006651608902247291</v>
      </c>
      <c r="J120" s="7" t="s">
        <v>12</v>
      </c>
    </row>
    <row r="121" spans="1:10" ht="13.5" customHeight="1">
      <c r="A121" s="6">
        <v>11</v>
      </c>
      <c r="B121" s="7" t="s">
        <v>48</v>
      </c>
      <c r="C121" s="6">
        <v>17</v>
      </c>
      <c r="D121" s="7" t="s">
        <v>175</v>
      </c>
      <c r="E121" s="6">
        <v>17</v>
      </c>
      <c r="F121" s="7" t="s">
        <v>175</v>
      </c>
      <c r="G121" s="6">
        <v>241</v>
      </c>
      <c r="H121" s="8">
        <v>0.00534345915147199</v>
      </c>
      <c r="J121" s="7" t="s">
        <v>12</v>
      </c>
    </row>
    <row r="122" spans="1:10" ht="13.5" customHeight="1">
      <c r="A122" s="6">
        <v>11</v>
      </c>
      <c r="B122" s="7" t="s">
        <v>48</v>
      </c>
      <c r="C122" s="6">
        <v>95</v>
      </c>
      <c r="D122" s="7" t="s">
        <v>25</v>
      </c>
      <c r="E122" s="6">
        <v>95</v>
      </c>
      <c r="F122" s="7" t="s">
        <v>25</v>
      </c>
      <c r="G122" s="6">
        <v>114</v>
      </c>
      <c r="H122" s="8">
        <v>0.0025276113828539702</v>
      </c>
      <c r="J122" s="7" t="s">
        <v>12</v>
      </c>
    </row>
    <row r="123" spans="1:10" ht="13.5" customHeight="1">
      <c r="A123" s="6">
        <v>12</v>
      </c>
      <c r="B123" s="7" t="s">
        <v>49</v>
      </c>
      <c r="C123" s="6">
        <v>2</v>
      </c>
      <c r="D123" s="7" t="s">
        <v>11</v>
      </c>
      <c r="E123" s="6">
        <v>2</v>
      </c>
      <c r="F123" s="7" t="s">
        <v>11</v>
      </c>
      <c r="G123" s="6">
        <v>356050</v>
      </c>
      <c r="H123" s="8">
        <v>46.39208839318288</v>
      </c>
      <c r="I123">
        <v>8</v>
      </c>
      <c r="J123" s="7" t="s">
        <v>12</v>
      </c>
    </row>
    <row r="124" spans="1:10" ht="13.5" customHeight="1">
      <c r="A124" s="6">
        <v>12</v>
      </c>
      <c r="B124" s="7" t="s">
        <v>49</v>
      </c>
      <c r="C124" s="6">
        <v>4</v>
      </c>
      <c r="D124" s="7" t="s">
        <v>13</v>
      </c>
      <c r="E124" s="6">
        <v>4</v>
      </c>
      <c r="F124" s="7" t="s">
        <v>13</v>
      </c>
      <c r="G124" s="6">
        <v>284068</v>
      </c>
      <c r="H124" s="8">
        <v>37.01308177411789</v>
      </c>
      <c r="I124">
        <v>5</v>
      </c>
      <c r="J124" s="7" t="s">
        <v>12</v>
      </c>
    </row>
    <row r="125" spans="1:10" ht="13.5" customHeight="1">
      <c r="A125" s="6">
        <v>12</v>
      </c>
      <c r="B125" s="7" t="s">
        <v>49</v>
      </c>
      <c r="C125" s="6">
        <v>19</v>
      </c>
      <c r="D125" s="7" t="s">
        <v>24</v>
      </c>
      <c r="E125" s="6">
        <v>19</v>
      </c>
      <c r="F125" s="7" t="s">
        <v>24</v>
      </c>
      <c r="G125" s="6">
        <v>40054</v>
      </c>
      <c r="H125" s="8">
        <v>5.218898212331266</v>
      </c>
      <c r="J125" s="7" t="s">
        <v>12</v>
      </c>
    </row>
    <row r="126" spans="1:10" ht="13.5" customHeight="1">
      <c r="A126" s="6">
        <v>12</v>
      </c>
      <c r="B126" s="7" t="s">
        <v>49</v>
      </c>
      <c r="C126" s="6">
        <v>48</v>
      </c>
      <c r="D126" s="7" t="s">
        <v>19</v>
      </c>
      <c r="E126" s="6">
        <v>48</v>
      </c>
      <c r="F126" s="7" t="s">
        <v>19</v>
      </c>
      <c r="G126" s="6">
        <v>38202</v>
      </c>
      <c r="H126" s="8">
        <v>4.977588992547037</v>
      </c>
      <c r="J126" s="7" t="s">
        <v>12</v>
      </c>
    </row>
    <row r="127" spans="1:10" ht="13.5" customHeight="1">
      <c r="A127" s="6">
        <v>12</v>
      </c>
      <c r="B127" s="7" t="s">
        <v>49</v>
      </c>
      <c r="C127" s="6">
        <v>3</v>
      </c>
      <c r="D127" s="7" t="s">
        <v>14</v>
      </c>
      <c r="E127" s="6">
        <v>3</v>
      </c>
      <c r="F127" s="7" t="s">
        <v>14</v>
      </c>
      <c r="G127" s="6">
        <v>21816</v>
      </c>
      <c r="H127" s="8">
        <v>2.8425496429874393</v>
      </c>
      <c r="J127" s="7" t="s">
        <v>12</v>
      </c>
    </row>
    <row r="128" spans="1:10" ht="13.5" customHeight="1">
      <c r="A128" s="6">
        <v>12</v>
      </c>
      <c r="B128" s="7" t="s">
        <v>49</v>
      </c>
      <c r="C128" s="6">
        <v>478</v>
      </c>
      <c r="D128" s="7" t="s">
        <v>145</v>
      </c>
      <c r="E128" s="6">
        <v>478</v>
      </c>
      <c r="F128" s="7" t="s">
        <v>145</v>
      </c>
      <c r="G128" s="6">
        <v>8728</v>
      </c>
      <c r="H128" s="8">
        <v>1.1372283316829104</v>
      </c>
      <c r="J128" s="7" t="s">
        <v>12</v>
      </c>
    </row>
    <row r="129" spans="1:10" ht="13.5" customHeight="1">
      <c r="A129" s="6">
        <v>12</v>
      </c>
      <c r="B129" s="7" t="s">
        <v>49</v>
      </c>
      <c r="C129" s="6">
        <v>137</v>
      </c>
      <c r="D129" s="7" t="s">
        <v>79</v>
      </c>
      <c r="E129" s="6">
        <v>137</v>
      </c>
      <c r="F129" s="7" t="s">
        <v>79</v>
      </c>
      <c r="G129" s="6">
        <v>2489</v>
      </c>
      <c r="H129" s="8">
        <v>0.32430812529316727</v>
      </c>
      <c r="J129" s="7" t="s">
        <v>12</v>
      </c>
    </row>
    <row r="130" spans="1:10" ht="13.5" customHeight="1">
      <c r="A130" s="6">
        <v>12</v>
      </c>
      <c r="B130" s="7" t="s">
        <v>49</v>
      </c>
      <c r="C130" s="6">
        <v>449</v>
      </c>
      <c r="D130" s="7" t="s">
        <v>152</v>
      </c>
      <c r="E130" s="6">
        <v>449</v>
      </c>
      <c r="F130" s="7" t="s">
        <v>152</v>
      </c>
      <c r="G130" s="6">
        <v>1230</v>
      </c>
      <c r="H130" s="8">
        <v>0.16026476259967687</v>
      </c>
      <c r="I130" s="6"/>
      <c r="J130" s="7" t="s">
        <v>12</v>
      </c>
    </row>
    <row r="131" spans="1:10" ht="13.5" customHeight="1">
      <c r="A131" s="6">
        <v>12</v>
      </c>
      <c r="B131" s="7" t="s">
        <v>49</v>
      </c>
      <c r="C131" s="6">
        <v>448</v>
      </c>
      <c r="D131" s="7" t="s">
        <v>150</v>
      </c>
      <c r="E131" s="6">
        <v>448</v>
      </c>
      <c r="F131" s="7" t="s">
        <v>151</v>
      </c>
      <c r="G131" s="6">
        <v>997</v>
      </c>
      <c r="H131" s="8">
        <v>0.12990566529420963</v>
      </c>
      <c r="I131" s="6"/>
      <c r="J131" s="7" t="s">
        <v>12</v>
      </c>
    </row>
    <row r="132" spans="1:10" ht="13.5" customHeight="1">
      <c r="A132" s="6">
        <v>12</v>
      </c>
      <c r="B132" s="7" t="s">
        <v>49</v>
      </c>
      <c r="C132" s="6">
        <v>279</v>
      </c>
      <c r="D132" s="7" t="s">
        <v>22</v>
      </c>
      <c r="E132" s="6">
        <v>279</v>
      </c>
      <c r="F132" s="7" t="s">
        <v>22</v>
      </c>
      <c r="G132" s="6">
        <v>545</v>
      </c>
      <c r="H132" s="8">
        <v>0.07101162245270234</v>
      </c>
      <c r="J132" s="7" t="s">
        <v>12</v>
      </c>
    </row>
    <row r="133" spans="1:10" ht="13.5" customHeight="1">
      <c r="A133" s="6">
        <v>12</v>
      </c>
      <c r="B133" s="7" t="s">
        <v>49</v>
      </c>
      <c r="C133" s="6">
        <v>425</v>
      </c>
      <c r="D133" s="7" t="s">
        <v>156</v>
      </c>
      <c r="E133" s="6">
        <v>425</v>
      </c>
      <c r="F133" s="7" t="s">
        <v>156</v>
      </c>
      <c r="G133" s="6">
        <v>497</v>
      </c>
      <c r="H133" s="8">
        <v>0.06475738781466618</v>
      </c>
      <c r="J133" s="7" t="s">
        <v>12</v>
      </c>
    </row>
    <row r="134" spans="1:10" ht="13.5" customHeight="1">
      <c r="A134" s="6">
        <v>12</v>
      </c>
      <c r="B134" s="7" t="s">
        <v>49</v>
      </c>
      <c r="C134" s="6">
        <v>43</v>
      </c>
      <c r="D134" s="7" t="s">
        <v>189</v>
      </c>
      <c r="E134" s="6">
        <v>43</v>
      </c>
      <c r="F134" s="7" t="s">
        <v>189</v>
      </c>
      <c r="G134" s="6">
        <v>475</v>
      </c>
      <c r="H134" s="8">
        <v>0.06189086360556627</v>
      </c>
      <c r="J134" s="7" t="s">
        <v>12</v>
      </c>
    </row>
    <row r="135" spans="1:10" ht="13.5" customHeight="1">
      <c r="A135" s="6">
        <v>12</v>
      </c>
      <c r="B135" s="7" t="s">
        <v>49</v>
      </c>
      <c r="C135" s="6">
        <v>238</v>
      </c>
      <c r="D135" s="7" t="s">
        <v>28</v>
      </c>
      <c r="E135" s="6">
        <v>238</v>
      </c>
      <c r="F135" s="7" t="s">
        <v>28</v>
      </c>
      <c r="G135" s="6">
        <v>433</v>
      </c>
      <c r="H135" s="8">
        <v>0.05641840829728462</v>
      </c>
      <c r="J135" s="7" t="s">
        <v>12</v>
      </c>
    </row>
    <row r="136" spans="1:10" ht="13.5" customHeight="1">
      <c r="A136" s="6">
        <v>12</v>
      </c>
      <c r="B136" s="7" t="s">
        <v>49</v>
      </c>
      <c r="C136" s="6">
        <v>249</v>
      </c>
      <c r="D136" s="7" t="s">
        <v>42</v>
      </c>
      <c r="E136" s="6">
        <v>249</v>
      </c>
      <c r="F136" s="7" t="s">
        <v>42</v>
      </c>
      <c r="G136" s="6">
        <v>395</v>
      </c>
      <c r="H136" s="8">
        <v>0.051467139208839316</v>
      </c>
      <c r="J136" s="7" t="s">
        <v>12</v>
      </c>
    </row>
    <row r="137" spans="1:10" ht="13.5" customHeight="1">
      <c r="A137" s="6">
        <v>12</v>
      </c>
      <c r="B137" s="7" t="s">
        <v>49</v>
      </c>
      <c r="C137" s="6">
        <v>24</v>
      </c>
      <c r="D137" s="7" t="s">
        <v>31</v>
      </c>
      <c r="E137" s="6">
        <v>24</v>
      </c>
      <c r="F137" s="7" t="s">
        <v>31</v>
      </c>
      <c r="G137" s="6">
        <v>352</v>
      </c>
      <c r="H137" s="8">
        <v>0.045864387345598584</v>
      </c>
      <c r="J137" s="7" t="s">
        <v>12</v>
      </c>
    </row>
    <row r="138" spans="1:10" ht="13.5" customHeight="1">
      <c r="A138" s="6">
        <v>12</v>
      </c>
      <c r="B138" s="7" t="s">
        <v>49</v>
      </c>
      <c r="C138" s="6">
        <v>258</v>
      </c>
      <c r="D138" s="7" t="s">
        <v>158</v>
      </c>
      <c r="E138" s="6">
        <v>258</v>
      </c>
      <c r="F138" s="7" t="s">
        <v>158</v>
      </c>
      <c r="G138" s="6">
        <v>330</v>
      </c>
      <c r="H138" s="8">
        <v>0.04299786313649867</v>
      </c>
      <c r="J138" s="7" t="s">
        <v>12</v>
      </c>
    </row>
    <row r="139" spans="1:10" ht="13.5" customHeight="1">
      <c r="A139" s="6">
        <v>12</v>
      </c>
      <c r="B139" s="7" t="s">
        <v>49</v>
      </c>
      <c r="C139" s="6">
        <v>104</v>
      </c>
      <c r="D139" s="7" t="s">
        <v>30</v>
      </c>
      <c r="E139" s="6">
        <v>104</v>
      </c>
      <c r="F139" s="7" t="s">
        <v>30</v>
      </c>
      <c r="G139" s="6">
        <v>314</v>
      </c>
      <c r="H139" s="8">
        <v>0.04091311825715328</v>
      </c>
      <c r="J139" s="7" t="s">
        <v>12</v>
      </c>
    </row>
    <row r="140" spans="1:10" ht="13.5" customHeight="1">
      <c r="A140" s="6">
        <v>12</v>
      </c>
      <c r="B140" s="7" t="s">
        <v>49</v>
      </c>
      <c r="C140" s="6">
        <v>14</v>
      </c>
      <c r="D140" s="7" t="s">
        <v>168</v>
      </c>
      <c r="E140" s="6">
        <v>14</v>
      </c>
      <c r="F140" s="7" t="s">
        <v>169</v>
      </c>
      <c r="G140" s="6">
        <v>244</v>
      </c>
      <c r="H140" s="8">
        <v>0.0317923594100172</v>
      </c>
      <c r="J140" s="7" t="s">
        <v>12</v>
      </c>
    </row>
    <row r="141" spans="1:10" ht="13.5" customHeight="1">
      <c r="A141" s="6">
        <v>12</v>
      </c>
      <c r="B141" s="7" t="s">
        <v>49</v>
      </c>
      <c r="C141" s="6">
        <v>313</v>
      </c>
      <c r="D141" s="7" t="s">
        <v>34</v>
      </c>
      <c r="E141" s="6">
        <v>313</v>
      </c>
      <c r="F141" s="7" t="s">
        <v>34</v>
      </c>
      <c r="G141" s="6">
        <v>190</v>
      </c>
      <c r="H141" s="8">
        <v>0.024756345442226508</v>
      </c>
      <c r="J141" s="7" t="s">
        <v>12</v>
      </c>
    </row>
    <row r="142" spans="1:10" ht="13.5" customHeight="1">
      <c r="A142" s="6">
        <v>12</v>
      </c>
      <c r="B142" s="7" t="s">
        <v>49</v>
      </c>
      <c r="C142" s="6">
        <v>139</v>
      </c>
      <c r="D142" s="7" t="s">
        <v>26</v>
      </c>
      <c r="E142" s="6">
        <v>139</v>
      </c>
      <c r="F142" s="7" t="s">
        <v>26</v>
      </c>
      <c r="G142" s="6">
        <v>121</v>
      </c>
      <c r="H142" s="8">
        <v>0.015765883150049512</v>
      </c>
      <c r="J142" s="7" t="s">
        <v>12</v>
      </c>
    </row>
    <row r="143" spans="1:10" ht="13.5" customHeight="1">
      <c r="A143" s="6">
        <v>12</v>
      </c>
      <c r="B143" s="7" t="s">
        <v>49</v>
      </c>
      <c r="C143" s="6">
        <v>462</v>
      </c>
      <c r="D143" s="7" t="s">
        <v>161</v>
      </c>
      <c r="E143" s="6">
        <v>462</v>
      </c>
      <c r="F143" s="7" t="s">
        <v>161</v>
      </c>
      <c r="G143" s="6">
        <v>118</v>
      </c>
      <c r="H143" s="8">
        <v>0.015374993485172251</v>
      </c>
      <c r="J143" s="7" t="s">
        <v>12</v>
      </c>
    </row>
    <row r="144" spans="1:10" ht="13.5" customHeight="1">
      <c r="A144" s="6">
        <v>12</v>
      </c>
      <c r="B144" s="7" t="s">
        <v>49</v>
      </c>
      <c r="C144" s="6">
        <v>17</v>
      </c>
      <c r="D144" s="7" t="s">
        <v>175</v>
      </c>
      <c r="E144" s="6">
        <v>17</v>
      </c>
      <c r="F144" s="7" t="s">
        <v>175</v>
      </c>
      <c r="G144" s="6">
        <v>113</v>
      </c>
      <c r="H144" s="8">
        <v>0.014723510710376817</v>
      </c>
      <c r="J144" s="7" t="s">
        <v>12</v>
      </c>
    </row>
    <row r="145" spans="1:10" ht="13.5" customHeight="1">
      <c r="A145" s="6">
        <v>12</v>
      </c>
      <c r="B145" s="7" t="s">
        <v>49</v>
      </c>
      <c r="C145" s="6">
        <v>195</v>
      </c>
      <c r="D145" s="7" t="s">
        <v>35</v>
      </c>
      <c r="E145" s="6">
        <v>195</v>
      </c>
      <c r="F145" s="7" t="s">
        <v>35</v>
      </c>
      <c r="G145" s="6">
        <v>89</v>
      </c>
      <c r="H145" s="8">
        <v>0.011596393391358732</v>
      </c>
      <c r="J145" s="7" t="s">
        <v>12</v>
      </c>
    </row>
    <row r="146" spans="1:10" ht="13.5" customHeight="1">
      <c r="A146" s="6">
        <v>12</v>
      </c>
      <c r="B146" s="7" t="s">
        <v>49</v>
      </c>
      <c r="C146" s="6">
        <v>208</v>
      </c>
      <c r="D146" s="7" t="s">
        <v>186</v>
      </c>
      <c r="E146" s="6">
        <v>208</v>
      </c>
      <c r="F146" s="7" t="s">
        <v>187</v>
      </c>
      <c r="G146" s="6">
        <v>10</v>
      </c>
      <c r="H146" s="8">
        <v>0.0013029655495908688</v>
      </c>
      <c r="J146" s="7" t="s">
        <v>12</v>
      </c>
    </row>
    <row r="147" spans="1:10" ht="13.5" customHeight="1">
      <c r="A147" s="6">
        <v>13</v>
      </c>
      <c r="B147" s="7" t="s">
        <v>50</v>
      </c>
      <c r="C147" s="6">
        <v>2</v>
      </c>
      <c r="D147" s="7" t="s">
        <v>11</v>
      </c>
      <c r="E147" s="6">
        <v>2</v>
      </c>
      <c r="F147" s="7" t="s">
        <v>11</v>
      </c>
      <c r="G147" s="6">
        <v>326477</v>
      </c>
      <c r="H147" s="8">
        <v>46.925481684836896</v>
      </c>
      <c r="I147" s="6">
        <v>4</v>
      </c>
      <c r="J147" s="7" t="s">
        <v>12</v>
      </c>
    </row>
    <row r="148" spans="1:10" ht="13.5" customHeight="1">
      <c r="A148" s="6">
        <v>13</v>
      </c>
      <c r="B148" s="7" t="s">
        <v>50</v>
      </c>
      <c r="C148" s="6">
        <v>4</v>
      </c>
      <c r="D148" s="7" t="s">
        <v>13</v>
      </c>
      <c r="E148" s="6">
        <v>4</v>
      </c>
      <c r="F148" s="7" t="s">
        <v>13</v>
      </c>
      <c r="G148" s="6">
        <v>289305</v>
      </c>
      <c r="H148" s="8">
        <v>41.58264281658965</v>
      </c>
      <c r="I148" s="6">
        <v>4</v>
      </c>
      <c r="J148" s="7" t="s">
        <v>12</v>
      </c>
    </row>
    <row r="149" spans="1:10" ht="13.5" customHeight="1">
      <c r="A149" s="6">
        <v>13</v>
      </c>
      <c r="B149" s="7" t="s">
        <v>50</v>
      </c>
      <c r="C149" s="6">
        <v>3</v>
      </c>
      <c r="D149" s="7" t="s">
        <v>14</v>
      </c>
      <c r="E149" s="6">
        <v>3</v>
      </c>
      <c r="F149" s="7" t="s">
        <v>14</v>
      </c>
      <c r="G149" s="6">
        <v>49936</v>
      </c>
      <c r="H149" s="8">
        <v>7.177445435402848</v>
      </c>
      <c r="J149" s="7" t="s">
        <v>12</v>
      </c>
    </row>
    <row r="150" spans="1:10" ht="13.5" customHeight="1">
      <c r="A150" s="6">
        <v>13</v>
      </c>
      <c r="B150" s="7" t="s">
        <v>50</v>
      </c>
      <c r="C150" s="6">
        <v>478</v>
      </c>
      <c r="D150" s="7" t="s">
        <v>145</v>
      </c>
      <c r="E150" s="6">
        <v>478</v>
      </c>
      <c r="F150" s="7" t="s">
        <v>145</v>
      </c>
      <c r="G150" s="6">
        <v>9485</v>
      </c>
      <c r="H150" s="8">
        <v>1.36330643132802</v>
      </c>
      <c r="J150" s="7" t="s">
        <v>12</v>
      </c>
    </row>
    <row r="151" spans="1:10" ht="13.5" customHeight="1">
      <c r="A151" s="6">
        <v>13</v>
      </c>
      <c r="B151" s="7" t="s">
        <v>50</v>
      </c>
      <c r="C151" s="6">
        <v>137</v>
      </c>
      <c r="D151" s="7" t="s">
        <v>79</v>
      </c>
      <c r="E151" s="6">
        <v>137</v>
      </c>
      <c r="F151" s="7" t="s">
        <v>79</v>
      </c>
      <c r="G151" s="6">
        <v>1906</v>
      </c>
      <c r="H151" s="8">
        <v>0.2739548822468325</v>
      </c>
      <c r="J151" s="7" t="s">
        <v>12</v>
      </c>
    </row>
    <row r="152" spans="1:10" ht="13.5" customHeight="1">
      <c r="A152" s="6">
        <v>13</v>
      </c>
      <c r="B152" s="7" t="s">
        <v>50</v>
      </c>
      <c r="C152" s="6">
        <v>169</v>
      </c>
      <c r="D152" s="7" t="s">
        <v>39</v>
      </c>
      <c r="E152" s="6">
        <v>169</v>
      </c>
      <c r="F152" s="7" t="s">
        <v>39</v>
      </c>
      <c r="G152" s="6">
        <v>1299</v>
      </c>
      <c r="H152" s="8">
        <v>0.18670901995731135</v>
      </c>
      <c r="J152" s="7" t="s">
        <v>12</v>
      </c>
    </row>
    <row r="153" spans="1:10" ht="13.5" customHeight="1">
      <c r="A153" s="6">
        <v>13</v>
      </c>
      <c r="B153" s="7" t="s">
        <v>50</v>
      </c>
      <c r="C153" s="6">
        <v>449</v>
      </c>
      <c r="D153" s="7" t="s">
        <v>152</v>
      </c>
      <c r="E153" s="6">
        <v>449</v>
      </c>
      <c r="F153" s="7" t="s">
        <v>152</v>
      </c>
      <c r="G153" s="6">
        <v>1193</v>
      </c>
      <c r="H153" s="8">
        <v>0.17147333395617584</v>
      </c>
      <c r="J153" s="7" t="s">
        <v>12</v>
      </c>
    </row>
    <row r="154" spans="1:10" ht="13.5" customHeight="1">
      <c r="A154" s="6">
        <v>13</v>
      </c>
      <c r="B154" s="7" t="s">
        <v>50</v>
      </c>
      <c r="C154" s="6">
        <v>104</v>
      </c>
      <c r="D154" s="7" t="s">
        <v>30</v>
      </c>
      <c r="E154" s="6">
        <v>104</v>
      </c>
      <c r="F154" s="7" t="s">
        <v>30</v>
      </c>
      <c r="G154" s="6">
        <v>946</v>
      </c>
      <c r="H154" s="8">
        <v>0.1359713109157941</v>
      </c>
      <c r="J154" s="7" t="s">
        <v>12</v>
      </c>
    </row>
    <row r="155" spans="1:10" ht="13.5" customHeight="1">
      <c r="A155" s="6">
        <v>13</v>
      </c>
      <c r="B155" s="7" t="s">
        <v>50</v>
      </c>
      <c r="C155" s="6">
        <v>416</v>
      </c>
      <c r="D155" s="7" t="s">
        <v>44</v>
      </c>
      <c r="E155" s="6">
        <v>416</v>
      </c>
      <c r="F155" s="7" t="s">
        <v>181</v>
      </c>
      <c r="G155" s="6">
        <v>848</v>
      </c>
      <c r="H155" s="8">
        <v>0.12188548800908391</v>
      </c>
      <c r="J155" s="7" t="s">
        <v>12</v>
      </c>
    </row>
    <row r="156" spans="1:10" ht="13.5" customHeight="1">
      <c r="A156" s="6">
        <v>13</v>
      </c>
      <c r="B156" s="7" t="s">
        <v>50</v>
      </c>
      <c r="C156" s="6">
        <v>249</v>
      </c>
      <c r="D156" s="7" t="s">
        <v>42</v>
      </c>
      <c r="E156" s="6">
        <v>249</v>
      </c>
      <c r="F156" s="7" t="s">
        <v>42</v>
      </c>
      <c r="G156" s="6">
        <v>778</v>
      </c>
      <c r="H156" s="8">
        <v>0.11182418593286236</v>
      </c>
      <c r="J156" s="7" t="s">
        <v>12</v>
      </c>
    </row>
    <row r="157" spans="1:10" ht="13.5" customHeight="1">
      <c r="A157" s="6">
        <v>13</v>
      </c>
      <c r="B157" s="7" t="s">
        <v>50</v>
      </c>
      <c r="C157" s="6">
        <v>279</v>
      </c>
      <c r="D157" s="7" t="s">
        <v>22</v>
      </c>
      <c r="E157" s="6">
        <v>279</v>
      </c>
      <c r="F157" s="7" t="s">
        <v>22</v>
      </c>
      <c r="G157" s="6">
        <v>617</v>
      </c>
      <c r="H157" s="8">
        <v>0.0886831911575528</v>
      </c>
      <c r="J157" s="7" t="s">
        <v>12</v>
      </c>
    </row>
    <row r="158" spans="1:10" ht="13.5" customHeight="1">
      <c r="A158" s="6">
        <v>13</v>
      </c>
      <c r="B158" s="7" t="s">
        <v>50</v>
      </c>
      <c r="C158" s="6">
        <v>448</v>
      </c>
      <c r="D158" s="7" t="s">
        <v>150</v>
      </c>
      <c r="E158" s="6">
        <v>448</v>
      </c>
      <c r="F158" s="7" t="s">
        <v>151</v>
      </c>
      <c r="G158" s="6">
        <v>575</v>
      </c>
      <c r="H158" s="8">
        <v>0.08264640991181987</v>
      </c>
      <c r="J158" s="7" t="s">
        <v>12</v>
      </c>
    </row>
    <row r="159" spans="1:10" ht="13.5" customHeight="1">
      <c r="A159" s="6">
        <v>13</v>
      </c>
      <c r="B159" s="7" t="s">
        <v>50</v>
      </c>
      <c r="C159" s="6">
        <v>238</v>
      </c>
      <c r="D159" s="7" t="s">
        <v>28</v>
      </c>
      <c r="E159" s="6">
        <v>238</v>
      </c>
      <c r="F159" s="7" t="s">
        <v>28</v>
      </c>
      <c r="G159" s="6">
        <v>549</v>
      </c>
      <c r="H159" s="8">
        <v>0.07890935485493758</v>
      </c>
      <c r="J159" s="7" t="s">
        <v>12</v>
      </c>
    </row>
    <row r="160" spans="1:10" ht="13.5" customHeight="1">
      <c r="A160" s="6">
        <v>13</v>
      </c>
      <c r="B160" s="7" t="s">
        <v>50</v>
      </c>
      <c r="C160" s="6">
        <v>68</v>
      </c>
      <c r="D160" s="7" t="s">
        <v>27</v>
      </c>
      <c r="E160" s="6">
        <v>68</v>
      </c>
      <c r="F160" s="7" t="s">
        <v>27</v>
      </c>
      <c r="G160" s="6">
        <v>529</v>
      </c>
      <c r="H160" s="8">
        <v>0.07603469711887428</v>
      </c>
      <c r="J160" s="7" t="s">
        <v>12</v>
      </c>
    </row>
    <row r="161" spans="1:10" ht="13.5" customHeight="1">
      <c r="A161" s="6">
        <v>13</v>
      </c>
      <c r="B161" s="7" t="s">
        <v>50</v>
      </c>
      <c r="C161" s="6">
        <v>425</v>
      </c>
      <c r="D161" s="7" t="s">
        <v>156</v>
      </c>
      <c r="E161" s="6">
        <v>425</v>
      </c>
      <c r="F161" s="7" t="s">
        <v>156</v>
      </c>
      <c r="G161" s="6">
        <v>446</v>
      </c>
      <c r="H161" s="8">
        <v>0.06410486751421159</v>
      </c>
      <c r="J161" s="7" t="s">
        <v>12</v>
      </c>
    </row>
    <row r="162" spans="1:10" ht="13.5" customHeight="1">
      <c r="A162" s="6">
        <v>13</v>
      </c>
      <c r="B162" s="7" t="s">
        <v>50</v>
      </c>
      <c r="C162" s="6">
        <v>459</v>
      </c>
      <c r="D162" s="7" t="s">
        <v>165</v>
      </c>
      <c r="E162" s="6">
        <v>459</v>
      </c>
      <c r="F162" s="7" t="s">
        <v>165</v>
      </c>
      <c r="G162" s="6">
        <v>369</v>
      </c>
      <c r="H162" s="8">
        <v>0.053037435230367885</v>
      </c>
      <c r="I162" s="6"/>
      <c r="J162" s="7" t="s">
        <v>12</v>
      </c>
    </row>
    <row r="163" spans="1:10" ht="13.5" customHeight="1">
      <c r="A163" s="6">
        <v>13</v>
      </c>
      <c r="B163" s="7" t="s">
        <v>50</v>
      </c>
      <c r="C163" s="6">
        <v>84</v>
      </c>
      <c r="D163" s="7" t="s">
        <v>33</v>
      </c>
      <c r="E163" s="6">
        <v>84</v>
      </c>
      <c r="F163" s="7" t="s">
        <v>33</v>
      </c>
      <c r="G163" s="6">
        <v>262</v>
      </c>
      <c r="H163" s="8">
        <v>0.037658016342429226</v>
      </c>
      <c r="I163" s="6"/>
      <c r="J163" s="7" t="s">
        <v>12</v>
      </c>
    </row>
    <row r="164" spans="1:10" ht="13.5" customHeight="1">
      <c r="A164" s="6">
        <v>13</v>
      </c>
      <c r="B164" s="7" t="s">
        <v>50</v>
      </c>
      <c r="C164" s="6">
        <v>481</v>
      </c>
      <c r="D164" s="7" t="s">
        <v>164</v>
      </c>
      <c r="E164" s="6">
        <v>481</v>
      </c>
      <c r="F164" s="7" t="s">
        <v>164</v>
      </c>
      <c r="G164" s="6">
        <v>250</v>
      </c>
      <c r="H164" s="8">
        <v>0.03593322170079125</v>
      </c>
      <c r="I164" s="6"/>
      <c r="J164" s="7" t="s">
        <v>12</v>
      </c>
    </row>
    <row r="165" spans="1:10" ht="13.5" customHeight="1">
      <c r="A165" s="6">
        <v>13</v>
      </c>
      <c r="B165" s="7" t="s">
        <v>50</v>
      </c>
      <c r="C165" s="6">
        <v>24</v>
      </c>
      <c r="D165" s="7" t="s">
        <v>31</v>
      </c>
      <c r="E165" s="6">
        <v>24</v>
      </c>
      <c r="F165" s="7" t="s">
        <v>31</v>
      </c>
      <c r="G165" s="6">
        <v>237</v>
      </c>
      <c r="H165" s="8">
        <v>0.034064694172350106</v>
      </c>
      <c r="J165" s="7" t="s">
        <v>12</v>
      </c>
    </row>
    <row r="166" spans="1:10" ht="13.5" customHeight="1">
      <c r="A166" s="6">
        <v>13</v>
      </c>
      <c r="B166" s="7" t="s">
        <v>50</v>
      </c>
      <c r="C166" s="6">
        <v>265</v>
      </c>
      <c r="D166" s="7" t="s">
        <v>196</v>
      </c>
      <c r="E166" s="6">
        <v>265</v>
      </c>
      <c r="F166" s="7" t="s">
        <v>196</v>
      </c>
      <c r="G166" s="6">
        <v>216</v>
      </c>
      <c r="H166" s="8">
        <v>0.03104630354948364</v>
      </c>
      <c r="J166" s="7" t="s">
        <v>12</v>
      </c>
    </row>
    <row r="167" spans="1:10" ht="13.5" customHeight="1">
      <c r="A167" s="6">
        <v>13</v>
      </c>
      <c r="B167" s="7" t="s">
        <v>50</v>
      </c>
      <c r="C167" s="6">
        <v>258</v>
      </c>
      <c r="D167" s="7" t="s">
        <v>158</v>
      </c>
      <c r="E167" s="6">
        <v>258</v>
      </c>
      <c r="F167" s="7" t="s">
        <v>158</v>
      </c>
      <c r="G167" s="6">
        <v>159</v>
      </c>
      <c r="H167" s="8">
        <v>0.022853529001703236</v>
      </c>
      <c r="J167" s="7" t="s">
        <v>12</v>
      </c>
    </row>
    <row r="168" spans="1:10" ht="13.5" customHeight="1">
      <c r="A168" s="6">
        <v>13</v>
      </c>
      <c r="B168" s="7" t="s">
        <v>50</v>
      </c>
      <c r="C168" s="6">
        <v>139</v>
      </c>
      <c r="D168" s="7" t="s">
        <v>26</v>
      </c>
      <c r="E168" s="6">
        <v>139</v>
      </c>
      <c r="F168" s="7" t="s">
        <v>26</v>
      </c>
      <c r="G168" s="6">
        <v>151</v>
      </c>
      <c r="H168" s="8">
        <v>0.021703665907277916</v>
      </c>
      <c r="J168" s="7" t="s">
        <v>12</v>
      </c>
    </row>
    <row r="169" spans="1:10" ht="13.5" customHeight="1">
      <c r="A169" s="6">
        <v>13</v>
      </c>
      <c r="B169" s="7" t="s">
        <v>50</v>
      </c>
      <c r="C169" s="6">
        <v>489</v>
      </c>
      <c r="D169" s="7" t="s">
        <v>192</v>
      </c>
      <c r="E169" s="6">
        <v>489</v>
      </c>
      <c r="F169" s="7" t="s">
        <v>192</v>
      </c>
      <c r="G169" s="6">
        <v>117</v>
      </c>
      <c r="H169" s="8">
        <v>0.016816747755970304</v>
      </c>
      <c r="J169" s="7" t="s">
        <v>12</v>
      </c>
    </row>
    <row r="170" spans="1:10" ht="13.5" customHeight="1">
      <c r="A170" s="6">
        <v>13</v>
      </c>
      <c r="B170" s="7" t="s">
        <v>50</v>
      </c>
      <c r="C170" s="6">
        <v>462</v>
      </c>
      <c r="D170" s="7" t="s">
        <v>161</v>
      </c>
      <c r="E170" s="6">
        <v>462</v>
      </c>
      <c r="F170" s="7" t="s">
        <v>161</v>
      </c>
      <c r="G170" s="6">
        <v>98</v>
      </c>
      <c r="H170" s="8">
        <v>0.01408582290671017</v>
      </c>
      <c r="J170" s="7" t="s">
        <v>12</v>
      </c>
    </row>
    <row r="171" spans="1:10" ht="13.5" customHeight="1">
      <c r="A171" s="6">
        <v>13</v>
      </c>
      <c r="B171" s="7" t="s">
        <v>50</v>
      </c>
      <c r="C171" s="6">
        <v>313</v>
      </c>
      <c r="D171" s="7" t="s">
        <v>34</v>
      </c>
      <c r="E171" s="6">
        <v>313</v>
      </c>
      <c r="F171" s="7" t="s">
        <v>34</v>
      </c>
      <c r="G171" s="6">
        <v>90</v>
      </c>
      <c r="H171" s="8">
        <v>0.012935959812284849</v>
      </c>
      <c r="J171" s="7" t="s">
        <v>12</v>
      </c>
    </row>
    <row r="172" spans="1:10" ht="13.5" customHeight="1">
      <c r="A172" s="6">
        <v>13</v>
      </c>
      <c r="B172" s="7" t="s">
        <v>50</v>
      </c>
      <c r="C172" s="6">
        <v>17</v>
      </c>
      <c r="D172" s="7" t="s">
        <v>175</v>
      </c>
      <c r="E172" s="6">
        <v>17</v>
      </c>
      <c r="F172" s="7" t="s">
        <v>175</v>
      </c>
      <c r="G172" s="6">
        <v>75</v>
      </c>
      <c r="H172" s="8">
        <v>0.010779966510237375</v>
      </c>
      <c r="J172" s="7" t="s">
        <v>12</v>
      </c>
    </row>
    <row r="173" spans="1:10" ht="13.5" customHeight="1">
      <c r="A173" s="6">
        <v>13</v>
      </c>
      <c r="B173" s="7" t="s">
        <v>50</v>
      </c>
      <c r="C173" s="6">
        <v>101</v>
      </c>
      <c r="D173" s="7" t="s">
        <v>207</v>
      </c>
      <c r="E173" s="6">
        <v>101</v>
      </c>
      <c r="F173" s="7" t="s">
        <v>207</v>
      </c>
      <c r="G173" s="6">
        <v>68</v>
      </c>
      <c r="H173" s="8">
        <v>0.00977383630261522</v>
      </c>
      <c r="J173" s="7" t="s">
        <v>12</v>
      </c>
    </row>
    <row r="174" spans="1:10" ht="13.5" customHeight="1">
      <c r="A174" s="6">
        <v>13</v>
      </c>
      <c r="B174" s="7" t="s">
        <v>50</v>
      </c>
      <c r="C174" s="6">
        <v>14</v>
      </c>
      <c r="D174" s="7" t="s">
        <v>168</v>
      </c>
      <c r="E174" s="6">
        <v>14</v>
      </c>
      <c r="F174" s="7" t="s">
        <v>169</v>
      </c>
      <c r="G174" s="6">
        <v>67</v>
      </c>
      <c r="H174" s="8">
        <v>0.009630103415812054</v>
      </c>
      <c r="J174" s="7" t="s">
        <v>12</v>
      </c>
    </row>
    <row r="175" spans="1:10" ht="13.5" customHeight="1">
      <c r="A175" s="6">
        <v>13</v>
      </c>
      <c r="B175" s="7" t="s">
        <v>50</v>
      </c>
      <c r="C175" s="6">
        <v>34</v>
      </c>
      <c r="D175" s="7" t="s">
        <v>171</v>
      </c>
      <c r="E175" s="6">
        <v>34</v>
      </c>
      <c r="F175" s="7" t="s">
        <v>40</v>
      </c>
      <c r="G175" s="6">
        <v>57</v>
      </c>
      <c r="H175" s="8">
        <v>0.008192774547780404</v>
      </c>
      <c r="J175" s="7" t="s">
        <v>12</v>
      </c>
    </row>
    <row r="176" spans="1:10" ht="13.5" customHeight="1">
      <c r="A176" s="6">
        <v>14</v>
      </c>
      <c r="B176" s="7" t="s">
        <v>51</v>
      </c>
      <c r="C176" s="6">
        <v>2</v>
      </c>
      <c r="D176" s="7" t="s">
        <v>11</v>
      </c>
      <c r="E176" s="6">
        <v>2</v>
      </c>
      <c r="F176" s="7" t="s">
        <v>11</v>
      </c>
      <c r="G176" s="6">
        <v>209451</v>
      </c>
      <c r="H176" s="8">
        <v>44.226883144031774</v>
      </c>
      <c r="I176">
        <v>4</v>
      </c>
      <c r="J176" s="7" t="s">
        <v>12</v>
      </c>
    </row>
    <row r="177" spans="1:10" ht="13.5" customHeight="1">
      <c r="A177" s="6">
        <v>14</v>
      </c>
      <c r="B177" s="7" t="s">
        <v>51</v>
      </c>
      <c r="C177" s="6">
        <v>4</v>
      </c>
      <c r="D177" s="7" t="s">
        <v>13</v>
      </c>
      <c r="E177" s="6">
        <v>4</v>
      </c>
      <c r="F177" s="7" t="s">
        <v>13</v>
      </c>
      <c r="G177" s="6">
        <v>208246</v>
      </c>
      <c r="H177" s="8">
        <v>43.97243988910075</v>
      </c>
      <c r="I177">
        <v>4</v>
      </c>
      <c r="J177" s="7" t="s">
        <v>12</v>
      </c>
    </row>
    <row r="178" spans="1:10" ht="13.5" customHeight="1">
      <c r="A178" s="6">
        <v>14</v>
      </c>
      <c r="B178" s="7" t="s">
        <v>51</v>
      </c>
      <c r="C178" s="6">
        <v>482</v>
      </c>
      <c r="D178" s="7" t="s">
        <v>155</v>
      </c>
      <c r="E178" s="6">
        <v>482</v>
      </c>
      <c r="F178" s="7" t="s">
        <v>155</v>
      </c>
      <c r="G178" s="6">
        <v>25454</v>
      </c>
      <c r="H178" s="8">
        <v>5.374770631547163</v>
      </c>
      <c r="J178" s="7" t="s">
        <v>12</v>
      </c>
    </row>
    <row r="179" spans="1:10" ht="13.5" customHeight="1">
      <c r="A179" s="6">
        <v>14</v>
      </c>
      <c r="B179" s="7" t="s">
        <v>51</v>
      </c>
      <c r="C179" s="6">
        <v>3</v>
      </c>
      <c r="D179" s="7" t="s">
        <v>14</v>
      </c>
      <c r="E179" s="6">
        <v>3</v>
      </c>
      <c r="F179" s="7" t="s">
        <v>14</v>
      </c>
      <c r="G179" s="6">
        <v>13447</v>
      </c>
      <c r="H179" s="8">
        <v>2.8394178000477215</v>
      </c>
      <c r="J179" s="7" t="s">
        <v>12</v>
      </c>
    </row>
    <row r="180" spans="1:10" ht="13.5" customHeight="1">
      <c r="A180" s="6">
        <v>14</v>
      </c>
      <c r="B180" s="7" t="s">
        <v>51</v>
      </c>
      <c r="C180" s="6">
        <v>478</v>
      </c>
      <c r="D180" s="7" t="s">
        <v>145</v>
      </c>
      <c r="E180" s="6">
        <v>478</v>
      </c>
      <c r="F180" s="7" t="s">
        <v>145</v>
      </c>
      <c r="G180" s="6">
        <v>3107</v>
      </c>
      <c r="H180" s="8">
        <v>0.6560624008885454</v>
      </c>
      <c r="J180" s="7" t="s">
        <v>12</v>
      </c>
    </row>
    <row r="181" spans="1:10" ht="13.5" customHeight="1">
      <c r="A181" s="6">
        <v>14</v>
      </c>
      <c r="B181" s="7" t="s">
        <v>51</v>
      </c>
      <c r="C181" s="6">
        <v>137</v>
      </c>
      <c r="D181" s="7" t="s">
        <v>79</v>
      </c>
      <c r="E181" s="6">
        <v>137</v>
      </c>
      <c r="F181" s="7" t="s">
        <v>79</v>
      </c>
      <c r="G181" s="6">
        <v>2098</v>
      </c>
      <c r="H181" s="8">
        <v>0.44300576667659103</v>
      </c>
      <c r="J181" s="7" t="s">
        <v>12</v>
      </c>
    </row>
    <row r="182" spans="1:10" ht="13.5" customHeight="1">
      <c r="A182" s="6">
        <v>14</v>
      </c>
      <c r="B182" s="7" t="s">
        <v>51</v>
      </c>
      <c r="C182" s="6">
        <v>449</v>
      </c>
      <c r="D182" s="7" t="s">
        <v>152</v>
      </c>
      <c r="E182" s="6">
        <v>449</v>
      </c>
      <c r="F182" s="7" t="s">
        <v>152</v>
      </c>
      <c r="G182" s="6">
        <v>1173</v>
      </c>
      <c r="H182" s="8">
        <v>0.24768625562995294</v>
      </c>
      <c r="I182" s="6"/>
      <c r="J182" s="7" t="s">
        <v>12</v>
      </c>
    </row>
    <row r="183" spans="1:10" ht="13.5" customHeight="1">
      <c r="A183" s="6">
        <v>14</v>
      </c>
      <c r="B183" s="7" t="s">
        <v>51</v>
      </c>
      <c r="C183" s="6">
        <v>279</v>
      </c>
      <c r="D183" s="7" t="s">
        <v>22</v>
      </c>
      <c r="E183" s="6">
        <v>279</v>
      </c>
      <c r="F183" s="7" t="s">
        <v>22</v>
      </c>
      <c r="G183" s="6">
        <v>1010</v>
      </c>
      <c r="H183" s="8">
        <v>0.21326779044011293</v>
      </c>
      <c r="I183" s="6"/>
      <c r="J183" s="7" t="s">
        <v>12</v>
      </c>
    </row>
    <row r="184" spans="1:10" ht="13.5" customHeight="1">
      <c r="A184" s="6">
        <v>14</v>
      </c>
      <c r="B184" s="7" t="s">
        <v>51</v>
      </c>
      <c r="C184" s="6">
        <v>448</v>
      </c>
      <c r="D184" s="7" t="s">
        <v>150</v>
      </c>
      <c r="E184" s="6">
        <v>448</v>
      </c>
      <c r="F184" s="7" t="s">
        <v>151</v>
      </c>
      <c r="G184" s="6">
        <v>723</v>
      </c>
      <c r="H184" s="8">
        <v>0.1526659529586155</v>
      </c>
      <c r="J184" s="7" t="s">
        <v>12</v>
      </c>
    </row>
    <row r="185" spans="1:10" ht="13.5" customHeight="1">
      <c r="A185" s="6">
        <v>14</v>
      </c>
      <c r="B185" s="7" t="s">
        <v>51</v>
      </c>
      <c r="C185" s="6">
        <v>425</v>
      </c>
      <c r="D185" s="7" t="s">
        <v>156</v>
      </c>
      <c r="E185" s="6">
        <v>425</v>
      </c>
      <c r="F185" s="7" t="s">
        <v>156</v>
      </c>
      <c r="G185" s="6">
        <v>425</v>
      </c>
      <c r="H185" s="8">
        <v>0.08974139696737425</v>
      </c>
      <c r="J185" s="7" t="s">
        <v>12</v>
      </c>
    </row>
    <row r="186" spans="1:10" ht="13.5" customHeight="1">
      <c r="A186" s="6">
        <v>14</v>
      </c>
      <c r="B186" s="7" t="s">
        <v>51</v>
      </c>
      <c r="C186" s="6">
        <v>104</v>
      </c>
      <c r="D186" s="7" t="s">
        <v>30</v>
      </c>
      <c r="E186" s="6">
        <v>104</v>
      </c>
      <c r="F186" s="7" t="s">
        <v>30</v>
      </c>
      <c r="G186" s="6">
        <v>415</v>
      </c>
      <c r="H186" s="8">
        <v>0.08762983468578897</v>
      </c>
      <c r="J186" s="7" t="s">
        <v>12</v>
      </c>
    </row>
    <row r="187" spans="1:10" ht="13.5" customHeight="1">
      <c r="A187" s="6">
        <v>14</v>
      </c>
      <c r="B187" s="7" t="s">
        <v>51</v>
      </c>
      <c r="C187" s="6">
        <v>277</v>
      </c>
      <c r="D187" s="7" t="s">
        <v>194</v>
      </c>
      <c r="E187" s="6">
        <v>277</v>
      </c>
      <c r="F187" s="7" t="s">
        <v>194</v>
      </c>
      <c r="G187" s="6">
        <v>360</v>
      </c>
      <c r="H187" s="8">
        <v>0.07601624213706995</v>
      </c>
      <c r="J187" s="7" t="s">
        <v>12</v>
      </c>
    </row>
    <row r="188" spans="1:10" ht="13.5" customHeight="1">
      <c r="A188" s="6">
        <v>14</v>
      </c>
      <c r="B188" s="7" t="s">
        <v>51</v>
      </c>
      <c r="C188" s="6">
        <v>24</v>
      </c>
      <c r="D188" s="7" t="s">
        <v>31</v>
      </c>
      <c r="E188" s="6">
        <v>24</v>
      </c>
      <c r="F188" s="7" t="s">
        <v>31</v>
      </c>
      <c r="G188" s="6">
        <v>334</v>
      </c>
      <c r="H188" s="8">
        <v>0.07052618020494823</v>
      </c>
      <c r="J188" s="7" t="s">
        <v>12</v>
      </c>
    </row>
    <row r="189" spans="1:10" ht="13.5" customHeight="1">
      <c r="A189" s="6">
        <v>14</v>
      </c>
      <c r="B189" s="7" t="s">
        <v>51</v>
      </c>
      <c r="C189" s="6">
        <v>258</v>
      </c>
      <c r="D189" s="7" t="s">
        <v>158</v>
      </c>
      <c r="E189" s="6">
        <v>258</v>
      </c>
      <c r="F189" s="7" t="s">
        <v>158</v>
      </c>
      <c r="G189" s="6">
        <v>284</v>
      </c>
      <c r="H189" s="8">
        <v>0.05996836879702185</v>
      </c>
      <c r="J189" s="7" t="s">
        <v>12</v>
      </c>
    </row>
    <row r="190" spans="1:10" ht="13.5" customHeight="1">
      <c r="A190" s="6">
        <v>14</v>
      </c>
      <c r="B190" s="7" t="s">
        <v>51</v>
      </c>
      <c r="C190" s="6">
        <v>238</v>
      </c>
      <c r="D190" s="7" t="s">
        <v>28</v>
      </c>
      <c r="E190" s="6">
        <v>238</v>
      </c>
      <c r="F190" s="7" t="s">
        <v>28</v>
      </c>
      <c r="G190" s="6">
        <v>250</v>
      </c>
      <c r="H190" s="8">
        <v>0.05278905703963191</v>
      </c>
      <c r="J190" s="7" t="s">
        <v>12</v>
      </c>
    </row>
    <row r="191" spans="1:10" ht="13.5" customHeight="1">
      <c r="A191" s="6">
        <v>14</v>
      </c>
      <c r="B191" s="7" t="s">
        <v>51</v>
      </c>
      <c r="C191" s="6">
        <v>139</v>
      </c>
      <c r="D191" s="7" t="s">
        <v>26</v>
      </c>
      <c r="E191" s="6">
        <v>139</v>
      </c>
      <c r="F191" s="7" t="s">
        <v>26</v>
      </c>
      <c r="G191" s="6">
        <v>206</v>
      </c>
      <c r="H191" s="8">
        <v>0.04349818300065669</v>
      </c>
      <c r="J191" s="7" t="s">
        <v>12</v>
      </c>
    </row>
    <row r="192" spans="1:10" ht="13.5" customHeight="1">
      <c r="A192" s="6">
        <v>14</v>
      </c>
      <c r="B192" s="7" t="s">
        <v>51</v>
      </c>
      <c r="C192" s="6">
        <v>84</v>
      </c>
      <c r="D192" s="7" t="s">
        <v>33</v>
      </c>
      <c r="E192" s="6">
        <v>84</v>
      </c>
      <c r="F192" s="7" t="s">
        <v>33</v>
      </c>
      <c r="G192" s="6">
        <v>159</v>
      </c>
      <c r="H192" s="8">
        <v>0.0335738402772059</v>
      </c>
      <c r="J192" s="7" t="s">
        <v>12</v>
      </c>
    </row>
    <row r="193" spans="1:10" ht="13.5" customHeight="1">
      <c r="A193" s="6">
        <v>14</v>
      </c>
      <c r="B193" s="7" t="s">
        <v>51</v>
      </c>
      <c r="C193" s="6">
        <v>313</v>
      </c>
      <c r="D193" s="7" t="s">
        <v>34</v>
      </c>
      <c r="E193" s="6">
        <v>313</v>
      </c>
      <c r="F193" s="7" t="s">
        <v>34</v>
      </c>
      <c r="G193" s="6">
        <v>158</v>
      </c>
      <c r="H193" s="8">
        <v>0.03336268404904737</v>
      </c>
      <c r="J193" s="7" t="s">
        <v>12</v>
      </c>
    </row>
    <row r="194" spans="1:10" ht="13.5" customHeight="1">
      <c r="A194" s="6">
        <v>14</v>
      </c>
      <c r="B194" s="7" t="s">
        <v>51</v>
      </c>
      <c r="C194" s="6">
        <v>269</v>
      </c>
      <c r="D194" s="7" t="s">
        <v>199</v>
      </c>
      <c r="E194" s="6">
        <v>269</v>
      </c>
      <c r="F194" s="7" t="s">
        <v>199</v>
      </c>
      <c r="G194" s="6">
        <v>145</v>
      </c>
      <c r="H194" s="8">
        <v>0.030617653082986508</v>
      </c>
      <c r="J194" s="7" t="s">
        <v>12</v>
      </c>
    </row>
    <row r="195" spans="1:10" ht="13.5" customHeight="1">
      <c r="A195" s="6">
        <v>14</v>
      </c>
      <c r="B195" s="7" t="s">
        <v>51</v>
      </c>
      <c r="C195" s="6">
        <v>462</v>
      </c>
      <c r="D195" s="7" t="s">
        <v>161</v>
      </c>
      <c r="E195" s="6">
        <v>462</v>
      </c>
      <c r="F195" s="7" t="s">
        <v>161</v>
      </c>
      <c r="G195" s="6">
        <v>112</v>
      </c>
      <c r="H195" s="8">
        <v>0.023649497553755096</v>
      </c>
      <c r="J195" s="7" t="s">
        <v>12</v>
      </c>
    </row>
    <row r="196" spans="1:10" ht="13.5" customHeight="1">
      <c r="A196" s="6">
        <v>15</v>
      </c>
      <c r="B196" s="7" t="s">
        <v>52</v>
      </c>
      <c r="C196" s="6">
        <v>2</v>
      </c>
      <c r="D196" s="7" t="s">
        <v>11</v>
      </c>
      <c r="E196" s="6">
        <v>2</v>
      </c>
      <c r="F196" s="7" t="s">
        <v>11</v>
      </c>
      <c r="G196" s="6">
        <v>395182</v>
      </c>
      <c r="H196" s="8">
        <v>39.57015561432161</v>
      </c>
      <c r="I196" s="6">
        <v>7</v>
      </c>
      <c r="J196" s="7" t="s">
        <v>12</v>
      </c>
    </row>
    <row r="197" spans="1:10" ht="13.5" customHeight="1">
      <c r="A197" s="6">
        <v>15</v>
      </c>
      <c r="B197" s="7" t="s">
        <v>52</v>
      </c>
      <c r="C197" s="6">
        <v>4</v>
      </c>
      <c r="D197" s="7" t="s">
        <v>13</v>
      </c>
      <c r="E197" s="6">
        <v>4</v>
      </c>
      <c r="F197" s="7" t="s">
        <v>13</v>
      </c>
      <c r="G197" s="6">
        <v>349568</v>
      </c>
      <c r="H197" s="8">
        <v>35.00275862207078</v>
      </c>
      <c r="I197" s="6">
        <v>6</v>
      </c>
      <c r="J197" s="7" t="s">
        <v>12</v>
      </c>
    </row>
    <row r="198" spans="1:10" ht="13.5" customHeight="1">
      <c r="A198" s="6">
        <v>15</v>
      </c>
      <c r="B198" s="7" t="s">
        <v>52</v>
      </c>
      <c r="C198" s="6">
        <v>37</v>
      </c>
      <c r="D198" s="7" t="s">
        <v>147</v>
      </c>
      <c r="E198" s="6">
        <v>37</v>
      </c>
      <c r="F198" s="7" t="s">
        <v>147</v>
      </c>
      <c r="G198" s="6">
        <v>174629</v>
      </c>
      <c r="H198" s="8">
        <v>17.48585893277874</v>
      </c>
      <c r="I198">
        <v>2</v>
      </c>
      <c r="J198" s="7" t="s">
        <v>12</v>
      </c>
    </row>
    <row r="199" spans="1:10" ht="13.5" customHeight="1">
      <c r="A199" s="6">
        <v>15</v>
      </c>
      <c r="B199" s="7" t="s">
        <v>52</v>
      </c>
      <c r="C199" s="6">
        <v>466</v>
      </c>
      <c r="D199" s="7" t="s">
        <v>153</v>
      </c>
      <c r="E199" s="6">
        <v>466</v>
      </c>
      <c r="F199" s="7" t="s">
        <v>153</v>
      </c>
      <c r="G199" s="6">
        <v>38024</v>
      </c>
      <c r="H199" s="8">
        <v>3.807399115038045</v>
      </c>
      <c r="J199" s="7" t="s">
        <v>12</v>
      </c>
    </row>
    <row r="200" spans="1:10" ht="13.5" customHeight="1">
      <c r="A200" s="6">
        <v>15</v>
      </c>
      <c r="B200" s="7" t="s">
        <v>52</v>
      </c>
      <c r="C200" s="6">
        <v>3</v>
      </c>
      <c r="D200" s="7" t="s">
        <v>14</v>
      </c>
      <c r="E200" s="6">
        <v>3</v>
      </c>
      <c r="F200" s="7" t="s">
        <v>14</v>
      </c>
      <c r="G200" s="6">
        <v>12472</v>
      </c>
      <c r="H200" s="8">
        <v>1.2488397265609745</v>
      </c>
      <c r="J200" s="7" t="s">
        <v>12</v>
      </c>
    </row>
    <row r="201" spans="1:10" ht="13.5" customHeight="1">
      <c r="A201" s="6">
        <v>15</v>
      </c>
      <c r="B201" s="7" t="s">
        <v>52</v>
      </c>
      <c r="C201" s="6">
        <v>118</v>
      </c>
      <c r="D201" s="7" t="s">
        <v>18</v>
      </c>
      <c r="E201" s="6">
        <v>118</v>
      </c>
      <c r="F201" s="7" t="s">
        <v>149</v>
      </c>
      <c r="G201" s="6">
        <v>4957</v>
      </c>
      <c r="H201" s="8">
        <v>0.4963517097949608</v>
      </c>
      <c r="J201" s="7" t="s">
        <v>12</v>
      </c>
    </row>
    <row r="202" spans="1:10" ht="13.5" customHeight="1">
      <c r="A202" s="6">
        <v>15</v>
      </c>
      <c r="B202" s="7" t="s">
        <v>52</v>
      </c>
      <c r="C202" s="6">
        <v>478</v>
      </c>
      <c r="D202" s="7" t="s">
        <v>145</v>
      </c>
      <c r="E202" s="6">
        <v>478</v>
      </c>
      <c r="F202" s="7" t="s">
        <v>145</v>
      </c>
      <c r="G202" s="6">
        <v>3577</v>
      </c>
      <c r="H202" s="8">
        <v>0.35817027757445524</v>
      </c>
      <c r="J202" s="7" t="s">
        <v>12</v>
      </c>
    </row>
    <row r="203" spans="1:10" ht="13.5" customHeight="1">
      <c r="A203" s="6">
        <v>15</v>
      </c>
      <c r="B203" s="7" t="s">
        <v>52</v>
      </c>
      <c r="C203" s="6">
        <v>137</v>
      </c>
      <c r="D203" s="7" t="s">
        <v>79</v>
      </c>
      <c r="E203" s="6">
        <v>137</v>
      </c>
      <c r="F203" s="7" t="s">
        <v>79</v>
      </c>
      <c r="G203" s="6">
        <v>2718</v>
      </c>
      <c r="H203" s="8">
        <v>0.27215734259082175</v>
      </c>
      <c r="J203" s="7" t="s">
        <v>12</v>
      </c>
    </row>
    <row r="204" spans="1:10" ht="13.5" customHeight="1">
      <c r="A204" s="6">
        <v>15</v>
      </c>
      <c r="B204" s="7" t="s">
        <v>52</v>
      </c>
      <c r="C204" s="6">
        <v>104</v>
      </c>
      <c r="D204" s="7" t="s">
        <v>30</v>
      </c>
      <c r="E204" s="6">
        <v>104</v>
      </c>
      <c r="F204" s="7" t="s">
        <v>30</v>
      </c>
      <c r="G204" s="6">
        <v>1358</v>
      </c>
      <c r="H204" s="8">
        <v>0.13597853982278732</v>
      </c>
      <c r="J204" s="7" t="s">
        <v>12</v>
      </c>
    </row>
    <row r="205" spans="1:10" ht="13.5" customHeight="1">
      <c r="A205" s="6">
        <v>15</v>
      </c>
      <c r="B205" s="7" t="s">
        <v>52</v>
      </c>
      <c r="C205" s="6">
        <v>468</v>
      </c>
      <c r="D205" s="7" t="s">
        <v>179</v>
      </c>
      <c r="E205" s="6">
        <v>468</v>
      </c>
      <c r="F205" s="7" t="s">
        <v>179</v>
      </c>
      <c r="G205" s="6">
        <v>1017</v>
      </c>
      <c r="H205" s="8">
        <v>0.10183370765815515</v>
      </c>
      <c r="J205" s="7" t="s">
        <v>12</v>
      </c>
    </row>
    <row r="206" spans="1:10" ht="13.5" customHeight="1">
      <c r="A206" s="6">
        <v>15</v>
      </c>
      <c r="B206" s="7" t="s">
        <v>52</v>
      </c>
      <c r="C206" s="6">
        <v>249</v>
      </c>
      <c r="D206" s="7" t="s">
        <v>42</v>
      </c>
      <c r="E206" s="6">
        <v>249</v>
      </c>
      <c r="F206" s="7" t="s">
        <v>42</v>
      </c>
      <c r="G206" s="6">
        <v>857</v>
      </c>
      <c r="H206" s="8">
        <v>0.0858126720383864</v>
      </c>
      <c r="J206" s="7" t="s">
        <v>12</v>
      </c>
    </row>
    <row r="207" spans="1:10" ht="13.5" customHeight="1">
      <c r="A207" s="6">
        <v>15</v>
      </c>
      <c r="B207" s="7" t="s">
        <v>52</v>
      </c>
      <c r="C207" s="6">
        <v>425</v>
      </c>
      <c r="D207" s="7" t="s">
        <v>156</v>
      </c>
      <c r="E207" s="6">
        <v>425</v>
      </c>
      <c r="F207" s="7" t="s">
        <v>156</v>
      </c>
      <c r="G207" s="6">
        <v>853</v>
      </c>
      <c r="H207" s="8">
        <v>0.08541214614789218</v>
      </c>
      <c r="J207" s="7" t="s">
        <v>12</v>
      </c>
    </row>
    <row r="208" spans="1:10" ht="13.5" customHeight="1">
      <c r="A208" s="6">
        <v>15</v>
      </c>
      <c r="B208" s="7" t="s">
        <v>52</v>
      </c>
      <c r="C208" s="6">
        <v>27</v>
      </c>
      <c r="D208" s="7" t="s">
        <v>184</v>
      </c>
      <c r="E208" s="6">
        <v>27</v>
      </c>
      <c r="F208" s="7" t="s">
        <v>184</v>
      </c>
      <c r="G208" s="6">
        <v>699</v>
      </c>
      <c r="H208" s="8">
        <v>0.06999189936386475</v>
      </c>
      <c r="J208" s="7" t="s">
        <v>12</v>
      </c>
    </row>
    <row r="209" spans="1:10" ht="13.5" customHeight="1">
      <c r="A209" s="6">
        <v>15</v>
      </c>
      <c r="B209" s="7" t="s">
        <v>52</v>
      </c>
      <c r="C209" s="6">
        <v>279</v>
      </c>
      <c r="D209" s="7" t="s">
        <v>22</v>
      </c>
      <c r="E209" s="6">
        <v>279</v>
      </c>
      <c r="F209" s="7" t="s">
        <v>22</v>
      </c>
      <c r="G209" s="6">
        <v>675</v>
      </c>
      <c r="H209" s="8">
        <v>0.06758874402089944</v>
      </c>
      <c r="J209" s="7" t="s">
        <v>12</v>
      </c>
    </row>
    <row r="210" spans="1:10" ht="13.5" customHeight="1">
      <c r="A210" s="6">
        <v>15</v>
      </c>
      <c r="B210" s="7" t="s">
        <v>52</v>
      </c>
      <c r="C210" s="6">
        <v>139</v>
      </c>
      <c r="D210" s="7" t="s">
        <v>26</v>
      </c>
      <c r="E210" s="6">
        <v>139</v>
      </c>
      <c r="F210" s="7" t="s">
        <v>26</v>
      </c>
      <c r="G210" s="6">
        <v>634</v>
      </c>
      <c r="H210" s="8">
        <v>0.0634833536433337</v>
      </c>
      <c r="J210" s="7" t="s">
        <v>12</v>
      </c>
    </row>
    <row r="211" spans="1:10" ht="13.5" customHeight="1">
      <c r="A211" s="6">
        <v>15</v>
      </c>
      <c r="B211" s="7" t="s">
        <v>52</v>
      </c>
      <c r="C211" s="6">
        <v>449</v>
      </c>
      <c r="D211" s="7" t="s">
        <v>152</v>
      </c>
      <c r="E211" s="6">
        <v>449</v>
      </c>
      <c r="F211" s="7" t="s">
        <v>152</v>
      </c>
      <c r="G211" s="6">
        <v>631</v>
      </c>
      <c r="H211" s="8">
        <v>0.06318295922546303</v>
      </c>
      <c r="J211" s="7" t="s">
        <v>12</v>
      </c>
    </row>
    <row r="212" spans="1:10" ht="13.5" customHeight="1">
      <c r="A212" s="6">
        <v>15</v>
      </c>
      <c r="B212" s="7" t="s">
        <v>52</v>
      </c>
      <c r="C212" s="6">
        <v>437</v>
      </c>
      <c r="D212" s="7" t="s">
        <v>188</v>
      </c>
      <c r="E212" s="6">
        <v>437</v>
      </c>
      <c r="F212" s="7" t="s">
        <v>188</v>
      </c>
      <c r="G212" s="6">
        <v>497</v>
      </c>
      <c r="H212" s="8">
        <v>0.049765341893906696</v>
      </c>
      <c r="J212" s="7" t="s">
        <v>12</v>
      </c>
    </row>
    <row r="213" spans="1:10" ht="13.5" customHeight="1">
      <c r="A213" s="6">
        <v>15</v>
      </c>
      <c r="B213" s="7" t="s">
        <v>52</v>
      </c>
      <c r="C213" s="6">
        <v>470</v>
      </c>
      <c r="D213" s="7" t="s">
        <v>190</v>
      </c>
      <c r="E213" s="6">
        <v>470</v>
      </c>
      <c r="F213" s="7" t="s">
        <v>190</v>
      </c>
      <c r="G213" s="6">
        <v>464</v>
      </c>
      <c r="H213" s="8">
        <v>0.04646100329732939</v>
      </c>
      <c r="J213" s="7" t="s">
        <v>12</v>
      </c>
    </row>
    <row r="214" spans="1:10" ht="13.5" customHeight="1">
      <c r="A214" s="6">
        <v>15</v>
      </c>
      <c r="B214" s="7" t="s">
        <v>52</v>
      </c>
      <c r="C214" s="6">
        <v>238</v>
      </c>
      <c r="D214" s="7" t="s">
        <v>28</v>
      </c>
      <c r="E214" s="6">
        <v>238</v>
      </c>
      <c r="F214" s="7" t="s">
        <v>28</v>
      </c>
      <c r="G214" s="6">
        <v>418</v>
      </c>
      <c r="H214" s="8">
        <v>0.041854955556645874</v>
      </c>
      <c r="J214" s="7" t="s">
        <v>12</v>
      </c>
    </row>
    <row r="215" spans="1:10" ht="13.5" customHeight="1">
      <c r="A215" s="6">
        <v>15</v>
      </c>
      <c r="B215" s="7" t="s">
        <v>52</v>
      </c>
      <c r="C215" s="6">
        <v>448</v>
      </c>
      <c r="D215" s="7" t="s">
        <v>150</v>
      </c>
      <c r="E215" s="6">
        <v>448</v>
      </c>
      <c r="F215" s="7" t="s">
        <v>151</v>
      </c>
      <c r="G215" s="6">
        <v>353</v>
      </c>
      <c r="H215" s="8">
        <v>0.03534640983611482</v>
      </c>
      <c r="J215" s="7" t="s">
        <v>12</v>
      </c>
    </row>
    <row r="216" spans="1:10" ht="13.5" customHeight="1">
      <c r="A216" s="6">
        <v>15</v>
      </c>
      <c r="B216" s="7" t="s">
        <v>52</v>
      </c>
      <c r="C216" s="6">
        <v>258</v>
      </c>
      <c r="D216" s="7" t="s">
        <v>158</v>
      </c>
      <c r="E216" s="6">
        <v>258</v>
      </c>
      <c r="F216" s="7" t="s">
        <v>158</v>
      </c>
      <c r="G216" s="6">
        <v>350</v>
      </c>
      <c r="H216" s="8">
        <v>0.035046015418244154</v>
      </c>
      <c r="J216" s="7" t="s">
        <v>12</v>
      </c>
    </row>
    <row r="217" spans="1:10" ht="13.5" customHeight="1">
      <c r="A217" s="6">
        <v>15</v>
      </c>
      <c r="B217" s="7" t="s">
        <v>52</v>
      </c>
      <c r="C217" s="6">
        <v>462</v>
      </c>
      <c r="D217" s="7" t="s">
        <v>161</v>
      </c>
      <c r="E217" s="6">
        <v>462</v>
      </c>
      <c r="F217" s="7" t="s">
        <v>161</v>
      </c>
      <c r="G217" s="6">
        <v>348</v>
      </c>
      <c r="H217" s="8">
        <v>0.034845752472997045</v>
      </c>
      <c r="J217" s="7" t="s">
        <v>12</v>
      </c>
    </row>
    <row r="218" spans="1:10" ht="13.5" customHeight="1">
      <c r="A218" s="6">
        <v>15</v>
      </c>
      <c r="B218" s="7" t="s">
        <v>52</v>
      </c>
      <c r="C218" s="6">
        <v>24</v>
      </c>
      <c r="D218" s="7" t="s">
        <v>31</v>
      </c>
      <c r="E218" s="6">
        <v>24</v>
      </c>
      <c r="F218" s="7" t="s">
        <v>31</v>
      </c>
      <c r="G218" s="6">
        <v>299</v>
      </c>
      <c r="H218" s="8">
        <v>0.029939310314442864</v>
      </c>
      <c r="J218" s="7" t="s">
        <v>12</v>
      </c>
    </row>
    <row r="219" spans="1:10" ht="13.5" customHeight="1">
      <c r="A219" s="6">
        <v>15</v>
      </c>
      <c r="B219" s="7" t="s">
        <v>52</v>
      </c>
      <c r="C219" s="6">
        <v>313</v>
      </c>
      <c r="D219" s="7" t="s">
        <v>34</v>
      </c>
      <c r="E219" s="6">
        <v>313</v>
      </c>
      <c r="F219" s="7" t="s">
        <v>34</v>
      </c>
      <c r="G219" s="6">
        <v>243</v>
      </c>
      <c r="H219" s="8">
        <v>0.024331947847523797</v>
      </c>
      <c r="J219" s="7" t="s">
        <v>12</v>
      </c>
    </row>
    <row r="220" spans="1:10" ht="13.5" customHeight="1">
      <c r="A220" s="6">
        <v>15</v>
      </c>
      <c r="B220" s="7" t="s">
        <v>52</v>
      </c>
      <c r="C220" s="6">
        <v>481</v>
      </c>
      <c r="D220" s="7" t="s">
        <v>164</v>
      </c>
      <c r="E220" s="6">
        <v>481</v>
      </c>
      <c r="F220" s="7" t="s">
        <v>164</v>
      </c>
      <c r="G220" s="6">
        <v>235</v>
      </c>
      <c r="H220" s="8">
        <v>0.02353089606653536</v>
      </c>
      <c r="J220" s="7" t="s">
        <v>12</v>
      </c>
    </row>
    <row r="221" spans="1:10" ht="13.5" customHeight="1">
      <c r="A221" s="6">
        <v>15</v>
      </c>
      <c r="B221" s="7" t="s">
        <v>52</v>
      </c>
      <c r="C221" s="6">
        <v>458</v>
      </c>
      <c r="D221" s="7" t="s">
        <v>176</v>
      </c>
      <c r="E221" s="6">
        <v>458</v>
      </c>
      <c r="F221" s="7" t="s">
        <v>176</v>
      </c>
      <c r="G221" s="6">
        <v>208</v>
      </c>
      <c r="H221" s="8">
        <v>0.020827346305699383</v>
      </c>
      <c r="J221" s="7" t="s">
        <v>12</v>
      </c>
    </row>
    <row r="222" spans="1:10" ht="13.5" customHeight="1">
      <c r="A222" s="6">
        <v>15</v>
      </c>
      <c r="B222" s="7" t="s">
        <v>52</v>
      </c>
      <c r="C222" s="6">
        <v>17</v>
      </c>
      <c r="D222" s="7" t="s">
        <v>175</v>
      </c>
      <c r="E222" s="6">
        <v>17</v>
      </c>
      <c r="F222" s="7" t="s">
        <v>175</v>
      </c>
      <c r="G222" s="6">
        <v>85</v>
      </c>
      <c r="H222" s="8">
        <v>0.008511175173002152</v>
      </c>
      <c r="J222" s="7" t="s">
        <v>12</v>
      </c>
    </row>
    <row r="223" spans="1:10" ht="13.5" customHeight="1">
      <c r="A223" s="6">
        <v>16</v>
      </c>
      <c r="B223" s="7" t="s">
        <v>53</v>
      </c>
      <c r="C223" s="6">
        <v>4</v>
      </c>
      <c r="D223" s="7" t="s">
        <v>13</v>
      </c>
      <c r="E223" s="6">
        <v>4</v>
      </c>
      <c r="F223" s="7" t="s">
        <v>13</v>
      </c>
      <c r="G223" s="6">
        <v>184853</v>
      </c>
      <c r="H223" s="8">
        <v>49.986479397305615</v>
      </c>
      <c r="I223">
        <v>3</v>
      </c>
      <c r="J223" s="7" t="s">
        <v>12</v>
      </c>
    </row>
    <row r="224" spans="1:10" ht="13.5" customHeight="1">
      <c r="A224" s="6">
        <v>16</v>
      </c>
      <c r="B224" s="7" t="s">
        <v>53</v>
      </c>
      <c r="C224" s="6">
        <v>2</v>
      </c>
      <c r="D224" s="7" t="s">
        <v>11</v>
      </c>
      <c r="E224" s="6">
        <v>2</v>
      </c>
      <c r="F224" s="7" t="s">
        <v>11</v>
      </c>
      <c r="G224" s="6">
        <v>161279</v>
      </c>
      <c r="H224" s="8">
        <v>43.61178563895664</v>
      </c>
      <c r="I224">
        <v>2</v>
      </c>
      <c r="J224" s="7" t="s">
        <v>12</v>
      </c>
    </row>
    <row r="225" spans="1:10" ht="13.5" customHeight="1">
      <c r="A225" s="6">
        <v>16</v>
      </c>
      <c r="B225" s="7" t="s">
        <v>53</v>
      </c>
      <c r="C225" s="6">
        <v>3</v>
      </c>
      <c r="D225" s="7" t="s">
        <v>14</v>
      </c>
      <c r="E225" s="6">
        <v>3</v>
      </c>
      <c r="F225" s="7" t="s">
        <v>14</v>
      </c>
      <c r="G225" s="6">
        <v>8395</v>
      </c>
      <c r="H225" s="8">
        <v>2.27010919238736</v>
      </c>
      <c r="I225" s="6"/>
      <c r="J225" s="7" t="s">
        <v>12</v>
      </c>
    </row>
    <row r="226" spans="1:10" ht="13.5" customHeight="1">
      <c r="A226" s="6">
        <v>16</v>
      </c>
      <c r="B226" s="7" t="s">
        <v>53</v>
      </c>
      <c r="C226" s="6">
        <v>478</v>
      </c>
      <c r="D226" s="7" t="s">
        <v>145</v>
      </c>
      <c r="E226" s="6">
        <v>478</v>
      </c>
      <c r="F226" s="7" t="s">
        <v>145</v>
      </c>
      <c r="G226" s="6">
        <v>5094</v>
      </c>
      <c r="H226" s="8">
        <v>1.3774790025040156</v>
      </c>
      <c r="I226" s="6"/>
      <c r="J226" s="7" t="s">
        <v>12</v>
      </c>
    </row>
    <row r="227" spans="1:10" ht="13.5" customHeight="1">
      <c r="A227" s="6">
        <v>16</v>
      </c>
      <c r="B227" s="7" t="s">
        <v>53</v>
      </c>
      <c r="C227" s="6">
        <v>483</v>
      </c>
      <c r="D227" s="7" t="s">
        <v>157</v>
      </c>
      <c r="E227" s="6">
        <v>483</v>
      </c>
      <c r="F227" s="7" t="s">
        <v>157</v>
      </c>
      <c r="G227" s="6">
        <v>1060</v>
      </c>
      <c r="H227" s="8">
        <v>0.28663677712097696</v>
      </c>
      <c r="J227" s="7" t="s">
        <v>12</v>
      </c>
    </row>
    <row r="228" spans="1:10" ht="13.5" customHeight="1">
      <c r="A228" s="6">
        <v>16</v>
      </c>
      <c r="B228" s="7" t="s">
        <v>53</v>
      </c>
      <c r="C228" s="6">
        <v>449</v>
      </c>
      <c r="D228" s="7" t="s">
        <v>152</v>
      </c>
      <c r="E228" s="6">
        <v>449</v>
      </c>
      <c r="F228" s="7" t="s">
        <v>152</v>
      </c>
      <c r="G228" s="6">
        <v>713</v>
      </c>
      <c r="H228" s="8">
        <v>0.19280379442194015</v>
      </c>
      <c r="J228" s="7" t="s">
        <v>12</v>
      </c>
    </row>
    <row r="229" spans="1:10" ht="13.5" customHeight="1">
      <c r="A229" s="6">
        <v>16</v>
      </c>
      <c r="B229" s="7" t="s">
        <v>53</v>
      </c>
      <c r="C229" s="6">
        <v>104</v>
      </c>
      <c r="D229" s="7" t="s">
        <v>30</v>
      </c>
      <c r="E229" s="6">
        <v>104</v>
      </c>
      <c r="F229" s="7" t="s">
        <v>30</v>
      </c>
      <c r="G229" s="6">
        <v>497</v>
      </c>
      <c r="H229" s="8">
        <v>0.1343947907821939</v>
      </c>
      <c r="J229" s="7" t="s">
        <v>12</v>
      </c>
    </row>
    <row r="230" spans="1:10" ht="13.5" customHeight="1">
      <c r="A230" s="6">
        <v>16</v>
      </c>
      <c r="B230" s="7" t="s">
        <v>53</v>
      </c>
      <c r="C230" s="6">
        <v>249</v>
      </c>
      <c r="D230" s="7" t="s">
        <v>42</v>
      </c>
      <c r="E230" s="6">
        <v>249</v>
      </c>
      <c r="F230" s="7" t="s">
        <v>42</v>
      </c>
      <c r="G230" s="6">
        <v>444</v>
      </c>
      <c r="H230" s="8">
        <v>0.12006295192614506</v>
      </c>
      <c r="J230" s="7" t="s">
        <v>12</v>
      </c>
    </row>
    <row r="231" spans="1:10" ht="13.5" customHeight="1">
      <c r="A231" s="6">
        <v>16</v>
      </c>
      <c r="B231" s="7" t="s">
        <v>53</v>
      </c>
      <c r="C231" s="6">
        <v>459</v>
      </c>
      <c r="D231" s="7" t="s">
        <v>165</v>
      </c>
      <c r="E231" s="6">
        <v>459</v>
      </c>
      <c r="F231" s="7" t="s">
        <v>165</v>
      </c>
      <c r="G231" s="6">
        <v>394</v>
      </c>
      <c r="H231" s="8">
        <v>0.10654234923175936</v>
      </c>
      <c r="J231" s="7" t="s">
        <v>12</v>
      </c>
    </row>
    <row r="232" spans="1:10" ht="13.5" customHeight="1">
      <c r="A232" s="6">
        <v>16</v>
      </c>
      <c r="B232" s="7" t="s">
        <v>53</v>
      </c>
      <c r="C232" s="6">
        <v>425</v>
      </c>
      <c r="D232" s="7" t="s">
        <v>156</v>
      </c>
      <c r="E232" s="6">
        <v>425</v>
      </c>
      <c r="F232" s="7" t="s">
        <v>156</v>
      </c>
      <c r="G232" s="6">
        <v>353</v>
      </c>
      <c r="H232" s="8">
        <v>0.09545545502236308</v>
      </c>
      <c r="J232" s="7" t="s">
        <v>12</v>
      </c>
    </row>
    <row r="233" spans="1:10" ht="13.5" customHeight="1">
      <c r="A233" s="6">
        <v>16</v>
      </c>
      <c r="B233" s="7" t="s">
        <v>53</v>
      </c>
      <c r="C233" s="6">
        <v>484</v>
      </c>
      <c r="D233" s="7" t="s">
        <v>170</v>
      </c>
      <c r="E233" s="6">
        <v>484</v>
      </c>
      <c r="F233" s="7" t="s">
        <v>170</v>
      </c>
      <c r="G233" s="6">
        <v>305</v>
      </c>
      <c r="H233" s="8">
        <v>0.0824756764357528</v>
      </c>
      <c r="J233" s="7" t="s">
        <v>12</v>
      </c>
    </row>
    <row r="234" spans="1:10" ht="13.5" customHeight="1">
      <c r="A234" s="6">
        <v>16</v>
      </c>
      <c r="B234" s="7" t="s">
        <v>53</v>
      </c>
      <c r="C234" s="6">
        <v>24</v>
      </c>
      <c r="D234" s="7" t="s">
        <v>31</v>
      </c>
      <c r="E234" s="6">
        <v>24</v>
      </c>
      <c r="F234" s="7" t="s">
        <v>31</v>
      </c>
      <c r="G234" s="6">
        <v>302</v>
      </c>
      <c r="H234" s="8">
        <v>0.08166444027408966</v>
      </c>
      <c r="J234" s="7" t="s">
        <v>12</v>
      </c>
    </row>
    <row r="235" spans="1:10" ht="13.5" customHeight="1">
      <c r="A235" s="6">
        <v>16</v>
      </c>
      <c r="B235" s="7" t="s">
        <v>53</v>
      </c>
      <c r="C235" s="6">
        <v>279</v>
      </c>
      <c r="D235" s="7" t="s">
        <v>22</v>
      </c>
      <c r="E235" s="6">
        <v>279</v>
      </c>
      <c r="F235" s="7" t="s">
        <v>22</v>
      </c>
      <c r="G235" s="6">
        <v>297</v>
      </c>
      <c r="H235" s="8">
        <v>0.08031238000465109</v>
      </c>
      <c r="J235" s="7" t="s">
        <v>12</v>
      </c>
    </row>
    <row r="236" spans="1:10" ht="13.5" customHeight="1">
      <c r="A236" s="6">
        <v>16</v>
      </c>
      <c r="B236" s="7" t="s">
        <v>53</v>
      </c>
      <c r="C236" s="6">
        <v>448</v>
      </c>
      <c r="D236" s="7" t="s">
        <v>150</v>
      </c>
      <c r="E236" s="6">
        <v>448</v>
      </c>
      <c r="F236" s="7" t="s">
        <v>151</v>
      </c>
      <c r="G236" s="6">
        <v>286</v>
      </c>
      <c r="H236" s="8">
        <v>0.07733784741188623</v>
      </c>
      <c r="J236" s="7" t="s">
        <v>12</v>
      </c>
    </row>
    <row r="237" spans="1:10" ht="13.5" customHeight="1">
      <c r="A237" s="6">
        <v>16</v>
      </c>
      <c r="B237" s="7" t="s">
        <v>53</v>
      </c>
      <c r="C237" s="6">
        <v>481</v>
      </c>
      <c r="D237" s="7" t="s">
        <v>164</v>
      </c>
      <c r="E237" s="6">
        <v>481</v>
      </c>
      <c r="F237" s="7" t="s">
        <v>164</v>
      </c>
      <c r="G237" s="6">
        <v>219</v>
      </c>
      <c r="H237" s="8">
        <v>0.059220239801409384</v>
      </c>
      <c r="J237" s="7" t="s">
        <v>12</v>
      </c>
    </row>
    <row r="238" spans="1:10" ht="13.5" customHeight="1">
      <c r="A238" s="6">
        <v>16</v>
      </c>
      <c r="B238" s="7" t="s">
        <v>53</v>
      </c>
      <c r="C238" s="6">
        <v>139</v>
      </c>
      <c r="D238" s="7" t="s">
        <v>26</v>
      </c>
      <c r="E238" s="6">
        <v>139</v>
      </c>
      <c r="F238" s="7" t="s">
        <v>26</v>
      </c>
      <c r="G238" s="6">
        <v>175</v>
      </c>
      <c r="H238" s="8">
        <v>0.047322109430349965</v>
      </c>
      <c r="J238" s="7" t="s">
        <v>12</v>
      </c>
    </row>
    <row r="239" spans="1:10" ht="13.5" customHeight="1">
      <c r="A239" s="6">
        <v>16</v>
      </c>
      <c r="B239" s="7" t="s">
        <v>53</v>
      </c>
      <c r="C239" s="6">
        <v>258</v>
      </c>
      <c r="D239" s="7" t="s">
        <v>158</v>
      </c>
      <c r="E239" s="6">
        <v>258</v>
      </c>
      <c r="F239" s="7" t="s">
        <v>158</v>
      </c>
      <c r="G239" s="6">
        <v>166</v>
      </c>
      <c r="H239" s="8">
        <v>0.04488840094536054</v>
      </c>
      <c r="J239" s="7" t="s">
        <v>12</v>
      </c>
    </row>
    <row r="240" spans="1:10" ht="13.5" customHeight="1">
      <c r="A240" s="6">
        <v>16</v>
      </c>
      <c r="B240" s="7" t="s">
        <v>53</v>
      </c>
      <c r="C240" s="6">
        <v>462</v>
      </c>
      <c r="D240" s="7" t="s">
        <v>161</v>
      </c>
      <c r="E240" s="6">
        <v>462</v>
      </c>
      <c r="F240" s="7" t="s">
        <v>161</v>
      </c>
      <c r="G240" s="6">
        <v>157</v>
      </c>
      <c r="H240" s="8">
        <v>0.04245469246037111</v>
      </c>
      <c r="J240" s="7" t="s">
        <v>12</v>
      </c>
    </row>
    <row r="241" spans="1:10" ht="13.5" customHeight="1">
      <c r="A241" s="6">
        <v>16</v>
      </c>
      <c r="B241" s="7" t="s">
        <v>53</v>
      </c>
      <c r="C241" s="6">
        <v>238</v>
      </c>
      <c r="D241" s="7" t="s">
        <v>28</v>
      </c>
      <c r="E241" s="6">
        <v>238</v>
      </c>
      <c r="F241" s="7" t="s">
        <v>28</v>
      </c>
      <c r="G241" s="6">
        <v>154</v>
      </c>
      <c r="H241" s="8">
        <v>0.04164345629870797</v>
      </c>
      <c r="J241" s="7" t="s">
        <v>12</v>
      </c>
    </row>
    <row r="242" spans="1:10" ht="13.5" customHeight="1">
      <c r="A242" s="6">
        <v>16</v>
      </c>
      <c r="B242" s="7" t="s">
        <v>53</v>
      </c>
      <c r="C242" s="6">
        <v>313</v>
      </c>
      <c r="D242" s="7" t="s">
        <v>34</v>
      </c>
      <c r="E242" s="6">
        <v>313</v>
      </c>
      <c r="F242" s="7" t="s">
        <v>34</v>
      </c>
      <c r="G242" s="6">
        <v>112</v>
      </c>
      <c r="H242" s="8">
        <v>0.030286150035423978</v>
      </c>
      <c r="J242" s="7" t="s">
        <v>12</v>
      </c>
    </row>
    <row r="243" spans="1:10" ht="13.5" customHeight="1">
      <c r="A243" s="6">
        <v>17</v>
      </c>
      <c r="B243" s="7" t="s">
        <v>54</v>
      </c>
      <c r="C243" s="6">
        <v>4</v>
      </c>
      <c r="D243" s="7" t="s">
        <v>13</v>
      </c>
      <c r="E243" s="6">
        <v>4</v>
      </c>
      <c r="F243" s="7" t="s">
        <v>13</v>
      </c>
      <c r="G243" s="6">
        <v>836228</v>
      </c>
      <c r="H243" s="8">
        <v>50.01097429622466</v>
      </c>
      <c r="I243">
        <v>18</v>
      </c>
      <c r="J243" s="7" t="s">
        <v>12</v>
      </c>
    </row>
    <row r="244" spans="1:10" ht="13.5" customHeight="1">
      <c r="A244" s="6">
        <v>17</v>
      </c>
      <c r="B244" s="7" t="s">
        <v>54</v>
      </c>
      <c r="C244" s="6">
        <v>2</v>
      </c>
      <c r="D244" s="7" t="s">
        <v>11</v>
      </c>
      <c r="E244" s="6">
        <v>2</v>
      </c>
      <c r="F244" s="7" t="s">
        <v>11</v>
      </c>
      <c r="G244" s="6">
        <v>715263</v>
      </c>
      <c r="H244" s="8">
        <v>42.77661057515479</v>
      </c>
      <c r="I244">
        <v>14</v>
      </c>
      <c r="J244" s="7" t="s">
        <v>12</v>
      </c>
    </row>
    <row r="245" spans="1:10" ht="13.5" customHeight="1">
      <c r="A245" s="6">
        <v>17</v>
      </c>
      <c r="B245" s="7" t="s">
        <v>54</v>
      </c>
      <c r="C245" s="6">
        <v>3</v>
      </c>
      <c r="D245" s="7" t="s">
        <v>14</v>
      </c>
      <c r="E245" s="6">
        <v>3</v>
      </c>
      <c r="F245" s="7" t="s">
        <v>14</v>
      </c>
      <c r="G245" s="6">
        <v>41964</v>
      </c>
      <c r="H245" s="8">
        <v>2.509675023279263</v>
      </c>
      <c r="J245" s="7" t="s">
        <v>12</v>
      </c>
    </row>
    <row r="246" spans="1:10" ht="13.5" customHeight="1">
      <c r="A246" s="6">
        <v>17</v>
      </c>
      <c r="B246" s="7" t="s">
        <v>54</v>
      </c>
      <c r="C246" s="6">
        <v>478</v>
      </c>
      <c r="D246" s="7" t="s">
        <v>145</v>
      </c>
      <c r="E246" s="6">
        <v>478</v>
      </c>
      <c r="F246" s="7" t="s">
        <v>145</v>
      </c>
      <c r="G246" s="6">
        <v>25504</v>
      </c>
      <c r="H246" s="8">
        <v>1.5252776616555697</v>
      </c>
      <c r="I246" s="6"/>
      <c r="J246" s="7" t="s">
        <v>12</v>
      </c>
    </row>
    <row r="247" spans="1:10" ht="13.5" customHeight="1">
      <c r="A247" s="6">
        <v>17</v>
      </c>
      <c r="B247" s="7" t="s">
        <v>54</v>
      </c>
      <c r="C247" s="6">
        <v>126</v>
      </c>
      <c r="D247" s="7" t="s">
        <v>29</v>
      </c>
      <c r="E247" s="6">
        <v>126</v>
      </c>
      <c r="F247" s="7" t="s">
        <v>29</v>
      </c>
      <c r="G247" s="6">
        <v>4509</v>
      </c>
      <c r="H247" s="8">
        <v>0.2696626794387141</v>
      </c>
      <c r="I247" s="6"/>
      <c r="J247" s="7" t="s">
        <v>12</v>
      </c>
    </row>
    <row r="248" spans="1:10" ht="13.5" customHeight="1">
      <c r="A248" s="6">
        <v>17</v>
      </c>
      <c r="B248" s="7" t="s">
        <v>54</v>
      </c>
      <c r="C248" s="6">
        <v>159</v>
      </c>
      <c r="D248" s="7" t="s">
        <v>32</v>
      </c>
      <c r="E248" s="6">
        <v>159</v>
      </c>
      <c r="F248" s="7" t="s">
        <v>32</v>
      </c>
      <c r="G248" s="6">
        <v>3537</v>
      </c>
      <c r="H248" s="8">
        <v>0.21153180243396136</v>
      </c>
      <c r="I248" s="6"/>
      <c r="J248" s="7" t="s">
        <v>12</v>
      </c>
    </row>
    <row r="249" spans="1:10" ht="13.5" customHeight="1">
      <c r="A249" s="6">
        <v>17</v>
      </c>
      <c r="B249" s="7" t="s">
        <v>54</v>
      </c>
      <c r="C249" s="6">
        <v>483</v>
      </c>
      <c r="D249" s="7" t="s">
        <v>157</v>
      </c>
      <c r="E249" s="6">
        <v>483</v>
      </c>
      <c r="F249" s="7" t="s">
        <v>157</v>
      </c>
      <c r="G249" s="6">
        <v>3209</v>
      </c>
      <c r="H249" s="8">
        <v>0.19191562171630816</v>
      </c>
      <c r="I249" s="6"/>
      <c r="J249" s="7" t="s">
        <v>12</v>
      </c>
    </row>
    <row r="250" spans="1:10" ht="13.5" customHeight="1">
      <c r="A250" s="6">
        <v>17</v>
      </c>
      <c r="B250" s="7" t="s">
        <v>54</v>
      </c>
      <c r="C250" s="6">
        <v>449</v>
      </c>
      <c r="D250" s="7" t="s">
        <v>152</v>
      </c>
      <c r="E250" s="6">
        <v>449</v>
      </c>
      <c r="F250" s="7" t="s">
        <v>152</v>
      </c>
      <c r="G250" s="6">
        <v>2440</v>
      </c>
      <c r="H250" s="8">
        <v>0.1459252468020542</v>
      </c>
      <c r="I250" s="6"/>
      <c r="J250" s="7" t="s">
        <v>12</v>
      </c>
    </row>
    <row r="251" spans="1:10" ht="13.5" customHeight="1">
      <c r="A251" s="6">
        <v>17</v>
      </c>
      <c r="B251" s="7" t="s">
        <v>54</v>
      </c>
      <c r="C251" s="6">
        <v>118</v>
      </c>
      <c r="D251" s="7" t="s">
        <v>18</v>
      </c>
      <c r="E251" s="6">
        <v>118</v>
      </c>
      <c r="F251" s="7" t="s">
        <v>149</v>
      </c>
      <c r="G251" s="6">
        <v>2022</v>
      </c>
      <c r="H251" s="8">
        <v>0.12092657747284984</v>
      </c>
      <c r="J251" s="7" t="s">
        <v>12</v>
      </c>
    </row>
    <row r="252" spans="1:10" ht="13.5" customHeight="1">
      <c r="A252" s="6">
        <v>17</v>
      </c>
      <c r="B252" s="7" t="s">
        <v>54</v>
      </c>
      <c r="C252" s="6">
        <v>448</v>
      </c>
      <c r="D252" s="7" t="s">
        <v>150</v>
      </c>
      <c r="E252" s="6">
        <v>448</v>
      </c>
      <c r="F252" s="7" t="s">
        <v>151</v>
      </c>
      <c r="G252" s="6">
        <v>2010</v>
      </c>
      <c r="H252" s="8">
        <v>0.12020891232464301</v>
      </c>
      <c r="J252" s="7" t="s">
        <v>12</v>
      </c>
    </row>
    <row r="253" spans="1:10" ht="13.5" customHeight="1">
      <c r="A253" s="6">
        <v>17</v>
      </c>
      <c r="B253" s="7" t="s">
        <v>54</v>
      </c>
      <c r="C253" s="6">
        <v>249</v>
      </c>
      <c r="D253" s="7" t="s">
        <v>42</v>
      </c>
      <c r="E253" s="6">
        <v>249</v>
      </c>
      <c r="F253" s="7" t="s">
        <v>42</v>
      </c>
      <c r="G253" s="6">
        <v>1770</v>
      </c>
      <c r="H253" s="8">
        <v>0.10585560936050653</v>
      </c>
      <c r="J253" s="7" t="s">
        <v>12</v>
      </c>
    </row>
    <row r="254" spans="1:10" ht="13.5" customHeight="1">
      <c r="A254" s="6">
        <v>17</v>
      </c>
      <c r="B254" s="7" t="s">
        <v>54</v>
      </c>
      <c r="C254" s="6">
        <v>425</v>
      </c>
      <c r="D254" s="7" t="s">
        <v>156</v>
      </c>
      <c r="E254" s="6">
        <v>425</v>
      </c>
      <c r="F254" s="7" t="s">
        <v>156</v>
      </c>
      <c r="G254" s="6">
        <v>1548</v>
      </c>
      <c r="H254" s="8">
        <v>0.09257880411868029</v>
      </c>
      <c r="J254" s="7" t="s">
        <v>12</v>
      </c>
    </row>
    <row r="255" spans="1:10" ht="13.5" customHeight="1">
      <c r="A255" s="6">
        <v>17</v>
      </c>
      <c r="B255" s="7" t="s">
        <v>54</v>
      </c>
      <c r="C255" s="6">
        <v>137</v>
      </c>
      <c r="D255" s="7" t="s">
        <v>79</v>
      </c>
      <c r="E255" s="6">
        <v>137</v>
      </c>
      <c r="F255" s="7" t="s">
        <v>79</v>
      </c>
      <c r="G255" s="6">
        <v>1368</v>
      </c>
      <c r="H255" s="8">
        <v>0.08181382689557792</v>
      </c>
      <c r="J255" s="7" t="s">
        <v>12</v>
      </c>
    </row>
    <row r="256" spans="1:10" ht="13.5" customHeight="1">
      <c r="A256" s="6">
        <v>17</v>
      </c>
      <c r="B256" s="7" t="s">
        <v>54</v>
      </c>
      <c r="C256" s="6">
        <v>238</v>
      </c>
      <c r="D256" s="7" t="s">
        <v>28</v>
      </c>
      <c r="E256" s="6">
        <v>238</v>
      </c>
      <c r="F256" s="7" t="s">
        <v>28</v>
      </c>
      <c r="G256" s="6">
        <v>1314</v>
      </c>
      <c r="H256" s="8">
        <v>0.07858433372864722</v>
      </c>
      <c r="J256" s="7" t="s">
        <v>12</v>
      </c>
    </row>
    <row r="257" spans="1:10" ht="13.5" customHeight="1">
      <c r="A257" s="6">
        <v>17</v>
      </c>
      <c r="B257" s="7" t="s">
        <v>54</v>
      </c>
      <c r="C257" s="6">
        <v>104</v>
      </c>
      <c r="D257" s="7" t="s">
        <v>30</v>
      </c>
      <c r="E257" s="6">
        <v>104</v>
      </c>
      <c r="F257" s="7" t="s">
        <v>30</v>
      </c>
      <c r="G257" s="6">
        <v>1293</v>
      </c>
      <c r="H257" s="8">
        <v>0.07732841971928528</v>
      </c>
      <c r="J257" s="7" t="s">
        <v>12</v>
      </c>
    </row>
    <row r="258" spans="1:10" ht="13.5" customHeight="1">
      <c r="A258" s="6">
        <v>17</v>
      </c>
      <c r="B258" s="7" t="s">
        <v>54</v>
      </c>
      <c r="C258" s="6">
        <v>24</v>
      </c>
      <c r="D258" s="7" t="s">
        <v>31</v>
      </c>
      <c r="E258" s="6">
        <v>24</v>
      </c>
      <c r="F258" s="7" t="s">
        <v>31</v>
      </c>
      <c r="G258" s="6">
        <v>1151</v>
      </c>
      <c r="H258" s="8">
        <v>0.06883604879883787</v>
      </c>
      <c r="J258" s="7" t="s">
        <v>12</v>
      </c>
    </row>
    <row r="259" spans="1:10" ht="13.5" customHeight="1">
      <c r="A259" s="6">
        <v>17</v>
      </c>
      <c r="B259" s="7" t="s">
        <v>54</v>
      </c>
      <c r="C259" s="6">
        <v>279</v>
      </c>
      <c r="D259" s="7" t="s">
        <v>22</v>
      </c>
      <c r="E259" s="6">
        <v>279</v>
      </c>
      <c r="F259" s="7" t="s">
        <v>22</v>
      </c>
      <c r="G259" s="6">
        <v>1104</v>
      </c>
      <c r="H259" s="8">
        <v>0.0660251936350278</v>
      </c>
      <c r="J259" s="7" t="s">
        <v>12</v>
      </c>
    </row>
    <row r="260" spans="1:10" ht="13.5" customHeight="1">
      <c r="A260" s="6">
        <v>17</v>
      </c>
      <c r="B260" s="7" t="s">
        <v>54</v>
      </c>
      <c r="C260" s="6">
        <v>108</v>
      </c>
      <c r="D260" s="7" t="s">
        <v>41</v>
      </c>
      <c r="E260" s="6">
        <v>108</v>
      </c>
      <c r="F260" s="7" t="s">
        <v>41</v>
      </c>
      <c r="G260" s="6">
        <v>1028</v>
      </c>
      <c r="H260" s="8">
        <v>0.06147998102971792</v>
      </c>
      <c r="J260" s="7" t="s">
        <v>12</v>
      </c>
    </row>
    <row r="261" spans="1:10" ht="13.5" customHeight="1">
      <c r="A261" s="6">
        <v>17</v>
      </c>
      <c r="B261" s="7" t="s">
        <v>54</v>
      </c>
      <c r="C261" s="6">
        <v>139</v>
      </c>
      <c r="D261" s="7" t="s">
        <v>26</v>
      </c>
      <c r="E261" s="6">
        <v>139</v>
      </c>
      <c r="F261" s="7" t="s">
        <v>26</v>
      </c>
      <c r="G261" s="6">
        <v>589</v>
      </c>
      <c r="H261" s="8">
        <v>0.03522539769115161</v>
      </c>
      <c r="J261" s="7" t="s">
        <v>12</v>
      </c>
    </row>
    <row r="262" spans="1:10" ht="13.5" customHeight="1">
      <c r="A262" s="6">
        <v>17</v>
      </c>
      <c r="B262" s="7" t="s">
        <v>54</v>
      </c>
      <c r="C262" s="6">
        <v>160</v>
      </c>
      <c r="D262" s="7" t="s">
        <v>191</v>
      </c>
      <c r="E262" s="6">
        <v>160</v>
      </c>
      <c r="F262" s="7" t="s">
        <v>191</v>
      </c>
      <c r="G262" s="6">
        <v>423</v>
      </c>
      <c r="H262" s="8">
        <v>0.025297696474290542</v>
      </c>
      <c r="J262" s="7" t="s">
        <v>12</v>
      </c>
    </row>
    <row r="263" spans="1:10" ht="13.5" customHeight="1">
      <c r="A263" s="6">
        <v>17</v>
      </c>
      <c r="B263" s="7" t="s">
        <v>54</v>
      </c>
      <c r="C263" s="6">
        <v>462</v>
      </c>
      <c r="D263" s="7" t="s">
        <v>161</v>
      </c>
      <c r="E263" s="6">
        <v>462</v>
      </c>
      <c r="F263" s="7" t="s">
        <v>161</v>
      </c>
      <c r="G263" s="6">
        <v>421</v>
      </c>
      <c r="H263" s="8">
        <v>0.025178085616256073</v>
      </c>
      <c r="J263" s="7" t="s">
        <v>12</v>
      </c>
    </row>
    <row r="264" spans="1:10" ht="13.5" customHeight="1">
      <c r="A264" s="6">
        <v>17</v>
      </c>
      <c r="B264" s="7" t="s">
        <v>54</v>
      </c>
      <c r="C264" s="6">
        <v>481</v>
      </c>
      <c r="D264" s="7" t="s">
        <v>164</v>
      </c>
      <c r="E264" s="6">
        <v>481</v>
      </c>
      <c r="F264" s="7" t="s">
        <v>164</v>
      </c>
      <c r="G264" s="6">
        <v>421</v>
      </c>
      <c r="H264" s="8">
        <v>0.025178085616256073</v>
      </c>
      <c r="J264" s="7" t="s">
        <v>12</v>
      </c>
    </row>
    <row r="265" spans="1:10" ht="13.5" customHeight="1">
      <c r="A265" s="6">
        <v>17</v>
      </c>
      <c r="B265" s="7" t="s">
        <v>54</v>
      </c>
      <c r="C265" s="6">
        <v>103</v>
      </c>
      <c r="D265" s="7" t="s">
        <v>193</v>
      </c>
      <c r="E265" s="6">
        <v>103</v>
      </c>
      <c r="F265" s="7" t="s">
        <v>193</v>
      </c>
      <c r="G265" s="6">
        <v>385</v>
      </c>
      <c r="H265" s="8">
        <v>0.0230250901716356</v>
      </c>
      <c r="J265" s="7" t="s">
        <v>12</v>
      </c>
    </row>
    <row r="266" spans="1:10" ht="13.5" customHeight="1">
      <c r="A266" s="6">
        <v>17</v>
      </c>
      <c r="B266" s="7" t="s">
        <v>54</v>
      </c>
      <c r="C266" s="6">
        <v>313</v>
      </c>
      <c r="D266" s="7" t="s">
        <v>34</v>
      </c>
      <c r="E266" s="6">
        <v>313</v>
      </c>
      <c r="F266" s="7" t="s">
        <v>34</v>
      </c>
      <c r="G266" s="6">
        <v>373</v>
      </c>
      <c r="H266" s="8">
        <v>0.02230742502342878</v>
      </c>
      <c r="J266" s="7" t="s">
        <v>12</v>
      </c>
    </row>
    <row r="267" spans="1:10" ht="13.5" customHeight="1">
      <c r="A267" s="6">
        <v>17</v>
      </c>
      <c r="B267" s="7" t="s">
        <v>54</v>
      </c>
      <c r="C267" s="6">
        <v>34</v>
      </c>
      <c r="D267" s="7" t="s">
        <v>171</v>
      </c>
      <c r="E267" s="6">
        <v>34</v>
      </c>
      <c r="F267" s="7" t="s">
        <v>40</v>
      </c>
      <c r="G267" s="6">
        <v>313</v>
      </c>
      <c r="H267" s="8">
        <v>0.018719099282394656</v>
      </c>
      <c r="J267" s="7" t="s">
        <v>12</v>
      </c>
    </row>
    <row r="268" spans="1:10" ht="13.5" customHeight="1">
      <c r="A268" s="6">
        <v>17</v>
      </c>
      <c r="B268" s="7" t="s">
        <v>54</v>
      </c>
      <c r="C268" s="6">
        <v>459</v>
      </c>
      <c r="D268" s="7" t="s">
        <v>165</v>
      </c>
      <c r="E268" s="6">
        <v>459</v>
      </c>
      <c r="F268" s="7" t="s">
        <v>165</v>
      </c>
      <c r="G268" s="6">
        <v>238</v>
      </c>
      <c r="H268" s="8">
        <v>0.014233692106102008</v>
      </c>
      <c r="J268" s="7" t="s">
        <v>12</v>
      </c>
    </row>
    <row r="269" spans="1:10" ht="13.5" customHeight="1">
      <c r="A269" s="6">
        <v>17</v>
      </c>
      <c r="B269" s="7" t="s">
        <v>54</v>
      </c>
      <c r="C269" s="6">
        <v>490</v>
      </c>
      <c r="D269" s="7" t="s">
        <v>197</v>
      </c>
      <c r="E269" s="6">
        <v>490</v>
      </c>
      <c r="F269" s="7" t="s">
        <v>197</v>
      </c>
      <c r="G269" s="6">
        <v>202</v>
      </c>
      <c r="H269" s="8">
        <v>0.012080696661481536</v>
      </c>
      <c r="J269" s="7" t="s">
        <v>12</v>
      </c>
    </row>
    <row r="270" spans="1:10" ht="13.5" customHeight="1">
      <c r="A270" s="6">
        <v>17</v>
      </c>
      <c r="B270" s="7" t="s">
        <v>54</v>
      </c>
      <c r="C270" s="6">
        <v>258</v>
      </c>
      <c r="D270" s="7" t="s">
        <v>158</v>
      </c>
      <c r="E270" s="6">
        <v>258</v>
      </c>
      <c r="F270" s="7" t="s">
        <v>158</v>
      </c>
      <c r="G270" s="6">
        <v>200</v>
      </c>
      <c r="H270" s="8">
        <v>0.011961085803447066</v>
      </c>
      <c r="J270" s="7" t="s">
        <v>12</v>
      </c>
    </row>
    <row r="271" spans="1:10" ht="13.5" customHeight="1">
      <c r="A271" s="6">
        <v>17</v>
      </c>
      <c r="B271" s="7" t="s">
        <v>54</v>
      </c>
      <c r="C271" s="6">
        <v>195</v>
      </c>
      <c r="D271" s="7" t="s">
        <v>35</v>
      </c>
      <c r="E271" s="6">
        <v>195</v>
      </c>
      <c r="F271" s="7" t="s">
        <v>35</v>
      </c>
      <c r="G271" s="6">
        <v>176</v>
      </c>
      <c r="H271" s="8">
        <v>0.010525755507033418</v>
      </c>
      <c r="I271" s="6"/>
      <c r="J271" s="7" t="s">
        <v>12</v>
      </c>
    </row>
    <row r="272" spans="1:10" ht="13.5" customHeight="1">
      <c r="A272" s="6">
        <v>17</v>
      </c>
      <c r="B272" s="7" t="s">
        <v>54</v>
      </c>
      <c r="C272" s="6">
        <v>14</v>
      </c>
      <c r="D272" s="7" t="s">
        <v>168</v>
      </c>
      <c r="E272" s="6">
        <v>14</v>
      </c>
      <c r="F272" s="7" t="s">
        <v>169</v>
      </c>
      <c r="G272" s="6">
        <v>157</v>
      </c>
      <c r="H272" s="8">
        <v>0.009389452355705947</v>
      </c>
      <c r="I272" s="6"/>
      <c r="J272" s="7" t="s">
        <v>12</v>
      </c>
    </row>
    <row r="273" spans="1:10" ht="13.5" customHeight="1">
      <c r="A273" s="6">
        <v>17</v>
      </c>
      <c r="B273" s="7" t="s">
        <v>54</v>
      </c>
      <c r="C273" s="6">
        <v>208</v>
      </c>
      <c r="D273" s="7" t="s">
        <v>186</v>
      </c>
      <c r="E273" s="6">
        <v>208</v>
      </c>
      <c r="F273" s="7" t="s">
        <v>187</v>
      </c>
      <c r="G273" s="6">
        <v>134</v>
      </c>
      <c r="H273" s="8">
        <v>0.008013927488309534</v>
      </c>
      <c r="I273" s="6"/>
      <c r="J273" s="7" t="s">
        <v>12</v>
      </c>
    </row>
    <row r="274" spans="1:10" ht="13.5" customHeight="1">
      <c r="A274" s="6">
        <v>17</v>
      </c>
      <c r="B274" s="7" t="s">
        <v>54</v>
      </c>
      <c r="C274" s="6">
        <v>17</v>
      </c>
      <c r="D274" s="7" t="s">
        <v>175</v>
      </c>
      <c r="E274" s="6">
        <v>17</v>
      </c>
      <c r="F274" s="7" t="s">
        <v>175</v>
      </c>
      <c r="G274" s="6">
        <v>131</v>
      </c>
      <c r="H274" s="8">
        <v>0.007834511201257827</v>
      </c>
      <c r="J274" s="7" t="s">
        <v>12</v>
      </c>
    </row>
    <row r="275" spans="1:10" ht="13.5" customHeight="1">
      <c r="A275" s="6">
        <v>17</v>
      </c>
      <c r="B275" s="7" t="s">
        <v>54</v>
      </c>
      <c r="C275" s="6">
        <v>301</v>
      </c>
      <c r="D275" s="7" t="s">
        <v>201</v>
      </c>
      <c r="E275" s="6">
        <v>301</v>
      </c>
      <c r="F275" s="7" t="s">
        <v>201</v>
      </c>
      <c r="G275" s="6">
        <v>123</v>
      </c>
      <c r="H275" s="8">
        <v>0.007356067769119945</v>
      </c>
      <c r="J275" s="7" t="s">
        <v>12</v>
      </c>
    </row>
    <row r="276" spans="1:10" ht="13.5" customHeight="1">
      <c r="A276" s="6">
        <v>17</v>
      </c>
      <c r="B276" s="7" t="s">
        <v>54</v>
      </c>
      <c r="C276" s="6">
        <v>476</v>
      </c>
      <c r="D276" s="7" t="s">
        <v>202</v>
      </c>
      <c r="E276" s="6">
        <v>476</v>
      </c>
      <c r="F276" s="7" t="s">
        <v>202</v>
      </c>
      <c r="G276" s="6">
        <v>109</v>
      </c>
      <c r="H276" s="8">
        <v>0.00651879176287865</v>
      </c>
      <c r="J276" s="7" t="s">
        <v>12</v>
      </c>
    </row>
    <row r="277" spans="1:10" ht="13.5" customHeight="1">
      <c r="A277" s="6">
        <v>17</v>
      </c>
      <c r="B277" s="7" t="s">
        <v>54</v>
      </c>
      <c r="C277" s="6">
        <v>484</v>
      </c>
      <c r="D277" s="7" t="s">
        <v>170</v>
      </c>
      <c r="E277" s="6">
        <v>484</v>
      </c>
      <c r="F277" s="7" t="s">
        <v>170</v>
      </c>
      <c r="G277" s="6">
        <v>97</v>
      </c>
      <c r="H277" s="8">
        <v>0.005801126614671827</v>
      </c>
      <c r="J277" s="7" t="s">
        <v>12</v>
      </c>
    </row>
    <row r="278" spans="1:10" ht="13.5" customHeight="1">
      <c r="A278" s="6">
        <v>17</v>
      </c>
      <c r="B278" s="7" t="s">
        <v>54</v>
      </c>
      <c r="C278" s="6">
        <v>489</v>
      </c>
      <c r="D278" s="7" t="s">
        <v>192</v>
      </c>
      <c r="E278" s="6">
        <v>489</v>
      </c>
      <c r="F278" s="7" t="s">
        <v>192</v>
      </c>
      <c r="G278" s="6">
        <v>83</v>
      </c>
      <c r="H278" s="8">
        <v>0.004963850608430532</v>
      </c>
      <c r="J278" s="7" t="s">
        <v>12</v>
      </c>
    </row>
    <row r="279" spans="1:10" ht="13.5" customHeight="1">
      <c r="A279" s="6">
        <v>17</v>
      </c>
      <c r="B279" s="7" t="s">
        <v>54</v>
      </c>
      <c r="C279" s="6">
        <v>124</v>
      </c>
      <c r="D279" s="7" t="s">
        <v>45</v>
      </c>
      <c r="E279" s="6">
        <v>124</v>
      </c>
      <c r="F279" s="7" t="s">
        <v>45</v>
      </c>
      <c r="G279" s="6">
        <v>80</v>
      </c>
      <c r="H279" s="8">
        <v>0.004784434321378826</v>
      </c>
      <c r="J279" s="7" t="s">
        <v>12</v>
      </c>
    </row>
    <row r="280" spans="1:10" ht="13.5" customHeight="1">
      <c r="A280" s="6">
        <v>17</v>
      </c>
      <c r="B280" s="7" t="s">
        <v>54</v>
      </c>
      <c r="C280" s="6">
        <v>475</v>
      </c>
      <c r="D280" s="7" t="s">
        <v>206</v>
      </c>
      <c r="E280" s="6">
        <v>475</v>
      </c>
      <c r="F280" s="7" t="s">
        <v>206</v>
      </c>
      <c r="G280" s="6">
        <v>79</v>
      </c>
      <c r="H280" s="8">
        <v>0.004724628892361591</v>
      </c>
      <c r="J280" s="7" t="s">
        <v>12</v>
      </c>
    </row>
    <row r="281" spans="1:10" ht="13.5" customHeight="1">
      <c r="A281" s="6">
        <v>17</v>
      </c>
      <c r="B281" s="7" t="s">
        <v>54</v>
      </c>
      <c r="C281" s="6">
        <v>463</v>
      </c>
      <c r="D281" s="7" t="s">
        <v>178</v>
      </c>
      <c r="E281" s="6">
        <v>463</v>
      </c>
      <c r="F281" s="7" t="s">
        <v>178</v>
      </c>
      <c r="G281" s="6">
        <v>52</v>
      </c>
      <c r="H281" s="8">
        <v>0.003109882308896237</v>
      </c>
      <c r="J281" s="7" t="s">
        <v>12</v>
      </c>
    </row>
    <row r="282" spans="1:10" ht="13.5" customHeight="1">
      <c r="A282" s="6">
        <v>17</v>
      </c>
      <c r="B282" s="7" t="s">
        <v>54</v>
      </c>
      <c r="C282" s="6">
        <v>231</v>
      </c>
      <c r="D282" s="7" t="s">
        <v>195</v>
      </c>
      <c r="E282" s="6">
        <v>231</v>
      </c>
      <c r="F282" s="7" t="s">
        <v>195</v>
      </c>
      <c r="G282" s="6">
        <v>18</v>
      </c>
      <c r="H282" s="8">
        <v>0.001076497722310236</v>
      </c>
      <c r="J282" s="7" t="s">
        <v>12</v>
      </c>
    </row>
    <row r="283" spans="1:10" ht="13.5" customHeight="1">
      <c r="A283" s="6">
        <v>18</v>
      </c>
      <c r="B283" s="7" t="s">
        <v>55</v>
      </c>
      <c r="C283" s="6">
        <v>4</v>
      </c>
      <c r="D283" s="7" t="s">
        <v>13</v>
      </c>
      <c r="E283" s="6">
        <v>4</v>
      </c>
      <c r="F283" s="7" t="s">
        <v>13</v>
      </c>
      <c r="G283" s="6">
        <v>597088</v>
      </c>
      <c r="H283" s="8">
        <v>49.36443357907191</v>
      </c>
      <c r="I283">
        <v>12</v>
      </c>
      <c r="J283" s="7" t="s">
        <v>12</v>
      </c>
    </row>
    <row r="284" spans="1:10" ht="13.5" customHeight="1">
      <c r="A284" s="6">
        <v>18</v>
      </c>
      <c r="B284" s="7" t="s">
        <v>55</v>
      </c>
      <c r="C284" s="6">
        <v>2</v>
      </c>
      <c r="D284" s="7" t="s">
        <v>11</v>
      </c>
      <c r="E284" s="6">
        <v>2</v>
      </c>
      <c r="F284" s="7" t="s">
        <v>11</v>
      </c>
      <c r="G284" s="6">
        <v>538402</v>
      </c>
      <c r="H284" s="8">
        <v>44.51255052494686</v>
      </c>
      <c r="I284">
        <v>9</v>
      </c>
      <c r="J284" s="7" t="s">
        <v>12</v>
      </c>
    </row>
    <row r="285" spans="1:10" ht="13.5" customHeight="1">
      <c r="A285" s="6">
        <v>18</v>
      </c>
      <c r="B285" s="7" t="s">
        <v>55</v>
      </c>
      <c r="C285" s="6">
        <v>3</v>
      </c>
      <c r="D285" s="7" t="s">
        <v>14</v>
      </c>
      <c r="E285" s="6">
        <v>3</v>
      </c>
      <c r="F285" s="7" t="s">
        <v>14</v>
      </c>
      <c r="G285" s="6">
        <v>35425</v>
      </c>
      <c r="H285" s="8">
        <v>2.928772742943456</v>
      </c>
      <c r="J285" s="7" t="s">
        <v>12</v>
      </c>
    </row>
    <row r="286" spans="1:10" ht="13.5" customHeight="1">
      <c r="A286" s="6">
        <v>18</v>
      </c>
      <c r="B286" s="7" t="s">
        <v>55</v>
      </c>
      <c r="C286" s="6">
        <v>478</v>
      </c>
      <c r="D286" s="7" t="s">
        <v>145</v>
      </c>
      <c r="E286" s="6">
        <v>478</v>
      </c>
      <c r="F286" s="7" t="s">
        <v>145</v>
      </c>
      <c r="G286" s="6">
        <v>13230</v>
      </c>
      <c r="H286" s="8">
        <v>1.0937943087972313</v>
      </c>
      <c r="J286" s="7" t="s">
        <v>12</v>
      </c>
    </row>
    <row r="287" spans="1:10" ht="13.5" customHeight="1">
      <c r="A287" s="6">
        <v>18</v>
      </c>
      <c r="B287" s="7" t="s">
        <v>55</v>
      </c>
      <c r="C287" s="6">
        <v>483</v>
      </c>
      <c r="D287" s="7" t="s">
        <v>157</v>
      </c>
      <c r="E287" s="6">
        <v>483</v>
      </c>
      <c r="F287" s="7" t="s">
        <v>157</v>
      </c>
      <c r="G287" s="6">
        <v>2423</v>
      </c>
      <c r="H287" s="8">
        <v>0.20032226834585726</v>
      </c>
      <c r="J287" s="7" t="s">
        <v>12</v>
      </c>
    </row>
    <row r="288" spans="1:10" ht="13.5" customHeight="1">
      <c r="A288" s="6">
        <v>18</v>
      </c>
      <c r="B288" s="7" t="s">
        <v>55</v>
      </c>
      <c r="C288" s="6">
        <v>249</v>
      </c>
      <c r="D288" s="7" t="s">
        <v>42</v>
      </c>
      <c r="E288" s="6">
        <v>249</v>
      </c>
      <c r="F288" s="7" t="s">
        <v>42</v>
      </c>
      <c r="G288" s="6">
        <v>1303</v>
      </c>
      <c r="H288" s="8">
        <v>0.10772592474397524</v>
      </c>
      <c r="J288" s="7" t="s">
        <v>12</v>
      </c>
    </row>
    <row r="289" spans="1:10" ht="13.5" customHeight="1">
      <c r="A289" s="6">
        <v>18</v>
      </c>
      <c r="B289" s="7" t="s">
        <v>55</v>
      </c>
      <c r="C289" s="6">
        <v>449</v>
      </c>
      <c r="D289" s="7" t="s">
        <v>152</v>
      </c>
      <c r="E289" s="6">
        <v>449</v>
      </c>
      <c r="F289" s="7" t="s">
        <v>152</v>
      </c>
      <c r="G289" s="6">
        <v>1104</v>
      </c>
      <c r="H289" s="8">
        <v>0.09127353869328371</v>
      </c>
      <c r="J289" s="7" t="s">
        <v>12</v>
      </c>
    </row>
    <row r="290" spans="1:10" ht="13.5" customHeight="1">
      <c r="A290" s="6">
        <v>18</v>
      </c>
      <c r="B290" s="7" t="s">
        <v>55</v>
      </c>
      <c r="C290" s="6">
        <v>279</v>
      </c>
      <c r="D290" s="7" t="s">
        <v>22</v>
      </c>
      <c r="E290" s="6">
        <v>279</v>
      </c>
      <c r="F290" s="7" t="s">
        <v>22</v>
      </c>
      <c r="G290" s="6">
        <v>1064</v>
      </c>
      <c r="H290" s="8">
        <v>0.08796652642178791</v>
      </c>
      <c r="J290" s="7" t="s">
        <v>12</v>
      </c>
    </row>
    <row r="291" spans="1:10" ht="13.5" customHeight="1">
      <c r="A291" s="6">
        <v>18</v>
      </c>
      <c r="B291" s="7" t="s">
        <v>55</v>
      </c>
      <c r="C291" s="6">
        <v>425</v>
      </c>
      <c r="D291" s="7" t="s">
        <v>156</v>
      </c>
      <c r="E291" s="6">
        <v>425</v>
      </c>
      <c r="F291" s="7" t="s">
        <v>156</v>
      </c>
      <c r="G291" s="6">
        <v>1028</v>
      </c>
      <c r="H291" s="8">
        <v>0.08499021537744171</v>
      </c>
      <c r="J291" s="7" t="s">
        <v>12</v>
      </c>
    </row>
    <row r="292" spans="1:10" ht="13.5" customHeight="1">
      <c r="A292" s="6">
        <v>18</v>
      </c>
      <c r="B292" s="7" t="s">
        <v>55</v>
      </c>
      <c r="C292" s="6">
        <v>137</v>
      </c>
      <c r="D292" s="7" t="s">
        <v>79</v>
      </c>
      <c r="E292" s="6">
        <v>137</v>
      </c>
      <c r="F292" s="7" t="s">
        <v>79</v>
      </c>
      <c r="G292" s="6">
        <v>1004</v>
      </c>
      <c r="H292" s="8">
        <v>0.08300600801454423</v>
      </c>
      <c r="J292" s="7" t="s">
        <v>12</v>
      </c>
    </row>
    <row r="293" spans="1:10" ht="13.5" customHeight="1">
      <c r="A293" s="6">
        <v>18</v>
      </c>
      <c r="B293" s="7" t="s">
        <v>55</v>
      </c>
      <c r="C293" s="6">
        <v>24</v>
      </c>
      <c r="D293" s="7" t="s">
        <v>31</v>
      </c>
      <c r="E293" s="6">
        <v>24</v>
      </c>
      <c r="F293" s="7" t="s">
        <v>31</v>
      </c>
      <c r="G293" s="6">
        <v>698</v>
      </c>
      <c r="H293" s="8">
        <v>0.057707364137601476</v>
      </c>
      <c r="J293" s="7" t="s">
        <v>12</v>
      </c>
    </row>
    <row r="294" spans="1:10" ht="13.5" customHeight="1">
      <c r="A294" s="6">
        <v>18</v>
      </c>
      <c r="B294" s="7" t="s">
        <v>55</v>
      </c>
      <c r="C294" s="6">
        <v>104</v>
      </c>
      <c r="D294" s="7" t="s">
        <v>30</v>
      </c>
      <c r="E294" s="6">
        <v>104</v>
      </c>
      <c r="F294" s="7" t="s">
        <v>30</v>
      </c>
      <c r="G294" s="6">
        <v>679</v>
      </c>
      <c r="H294" s="8">
        <v>0.056136533308640976</v>
      </c>
      <c r="J294" s="7" t="s">
        <v>12</v>
      </c>
    </row>
    <row r="295" spans="1:10" ht="13.5" customHeight="1">
      <c r="A295" s="6">
        <v>18</v>
      </c>
      <c r="B295" s="7" t="s">
        <v>55</v>
      </c>
      <c r="C295" s="6">
        <v>448</v>
      </c>
      <c r="D295" s="7" t="s">
        <v>150</v>
      </c>
      <c r="E295" s="6">
        <v>448</v>
      </c>
      <c r="F295" s="7" t="s">
        <v>151</v>
      </c>
      <c r="G295" s="6">
        <v>671</v>
      </c>
      <c r="H295" s="8">
        <v>0.05547513085434182</v>
      </c>
      <c r="J295" s="7" t="s">
        <v>12</v>
      </c>
    </row>
    <row r="296" spans="1:10" ht="13.5" customHeight="1">
      <c r="A296" s="6">
        <v>18</v>
      </c>
      <c r="B296" s="7" t="s">
        <v>55</v>
      </c>
      <c r="C296" s="6">
        <v>159</v>
      </c>
      <c r="D296" s="7" t="s">
        <v>32</v>
      </c>
      <c r="E296" s="6">
        <v>159</v>
      </c>
      <c r="F296" s="7" t="s">
        <v>32</v>
      </c>
      <c r="G296" s="6">
        <v>648</v>
      </c>
      <c r="H296" s="8">
        <v>0.05357359879823174</v>
      </c>
      <c r="I296" s="6"/>
      <c r="J296" s="7" t="s">
        <v>12</v>
      </c>
    </row>
    <row r="297" spans="1:10" ht="13.5" customHeight="1">
      <c r="A297" s="6">
        <v>18</v>
      </c>
      <c r="B297" s="7" t="s">
        <v>55</v>
      </c>
      <c r="C297" s="6">
        <v>238</v>
      </c>
      <c r="D297" s="7" t="s">
        <v>28</v>
      </c>
      <c r="E297" s="6">
        <v>238</v>
      </c>
      <c r="F297" s="7" t="s">
        <v>28</v>
      </c>
      <c r="G297" s="6">
        <v>534</v>
      </c>
      <c r="H297" s="8">
        <v>0.044148613824468746</v>
      </c>
      <c r="I297" s="6"/>
      <c r="J297" s="7" t="s">
        <v>12</v>
      </c>
    </row>
    <row r="298" spans="1:10" ht="13.5" customHeight="1">
      <c r="A298" s="6">
        <v>18</v>
      </c>
      <c r="B298" s="7" t="s">
        <v>55</v>
      </c>
      <c r="C298" s="6">
        <v>139</v>
      </c>
      <c r="D298" s="7" t="s">
        <v>26</v>
      </c>
      <c r="E298" s="6">
        <v>139</v>
      </c>
      <c r="F298" s="7" t="s">
        <v>26</v>
      </c>
      <c r="G298" s="6">
        <v>521</v>
      </c>
      <c r="H298" s="8">
        <v>0.043073834836232616</v>
      </c>
      <c r="J298" s="7" t="s">
        <v>12</v>
      </c>
    </row>
    <row r="299" spans="1:10" ht="13.5" customHeight="1">
      <c r="A299" s="6">
        <v>18</v>
      </c>
      <c r="B299" s="7" t="s">
        <v>55</v>
      </c>
      <c r="C299" s="6">
        <v>258</v>
      </c>
      <c r="D299" s="7" t="s">
        <v>158</v>
      </c>
      <c r="E299" s="6">
        <v>258</v>
      </c>
      <c r="F299" s="7" t="s">
        <v>158</v>
      </c>
      <c r="G299" s="6">
        <v>414</v>
      </c>
      <c r="H299" s="8">
        <v>0.03422757700998139</v>
      </c>
      <c r="J299" s="7" t="s">
        <v>12</v>
      </c>
    </row>
    <row r="300" spans="1:10" ht="13.5" customHeight="1">
      <c r="A300" s="6">
        <v>18</v>
      </c>
      <c r="B300" s="7" t="s">
        <v>55</v>
      </c>
      <c r="C300" s="6">
        <v>462</v>
      </c>
      <c r="D300" s="7" t="s">
        <v>161</v>
      </c>
      <c r="E300" s="6">
        <v>462</v>
      </c>
      <c r="F300" s="7" t="s">
        <v>161</v>
      </c>
      <c r="G300" s="6">
        <v>356</v>
      </c>
      <c r="H300" s="8">
        <v>0.0294324092163125</v>
      </c>
      <c r="J300" s="7" t="s">
        <v>12</v>
      </c>
    </row>
    <row r="301" spans="1:10" ht="13.5" customHeight="1">
      <c r="A301" s="6">
        <v>18</v>
      </c>
      <c r="B301" s="7" t="s">
        <v>55</v>
      </c>
      <c r="C301" s="6">
        <v>195</v>
      </c>
      <c r="D301" s="7" t="s">
        <v>35</v>
      </c>
      <c r="E301" s="6">
        <v>195</v>
      </c>
      <c r="F301" s="7" t="s">
        <v>35</v>
      </c>
      <c r="G301" s="6">
        <v>262</v>
      </c>
      <c r="H301" s="8">
        <v>0.021660930378297402</v>
      </c>
      <c r="J301" s="7" t="s">
        <v>12</v>
      </c>
    </row>
    <row r="302" spans="1:10" ht="13.5" customHeight="1">
      <c r="A302" s="6">
        <v>18</v>
      </c>
      <c r="B302" s="7" t="s">
        <v>55</v>
      </c>
      <c r="C302" s="6">
        <v>313</v>
      </c>
      <c r="D302" s="7" t="s">
        <v>34</v>
      </c>
      <c r="E302" s="6">
        <v>313</v>
      </c>
      <c r="F302" s="7" t="s">
        <v>34</v>
      </c>
      <c r="G302" s="6">
        <v>220</v>
      </c>
      <c r="H302" s="8">
        <v>0.018188567493226827</v>
      </c>
      <c r="J302" s="7" t="s">
        <v>12</v>
      </c>
    </row>
    <row r="303" spans="1:10" ht="13.5" customHeight="1">
      <c r="A303" s="6">
        <v>18</v>
      </c>
      <c r="B303" s="7" t="s">
        <v>55</v>
      </c>
      <c r="C303" s="6">
        <v>322</v>
      </c>
      <c r="D303" s="7" t="s">
        <v>46</v>
      </c>
      <c r="E303" s="6">
        <v>322</v>
      </c>
      <c r="F303" s="7" t="s">
        <v>46</v>
      </c>
      <c r="G303" s="6">
        <v>198</v>
      </c>
      <c r="H303" s="8">
        <v>0.016369710743904142</v>
      </c>
      <c r="J303" s="7" t="s">
        <v>12</v>
      </c>
    </row>
    <row r="304" spans="1:10" ht="13.5" customHeight="1">
      <c r="A304" s="6">
        <v>18</v>
      </c>
      <c r="B304" s="7" t="s">
        <v>55</v>
      </c>
      <c r="C304" s="6">
        <v>463</v>
      </c>
      <c r="D304" s="7" t="s">
        <v>178</v>
      </c>
      <c r="E304" s="6">
        <v>463</v>
      </c>
      <c r="F304" s="7" t="s">
        <v>178</v>
      </c>
      <c r="G304" s="6">
        <v>167</v>
      </c>
      <c r="H304" s="8">
        <v>0.013806776233494909</v>
      </c>
      <c r="J304" s="7" t="s">
        <v>12</v>
      </c>
    </row>
    <row r="305" spans="1:10" ht="13.5" customHeight="1">
      <c r="A305" s="6">
        <v>18</v>
      </c>
      <c r="B305" s="7" t="s">
        <v>55</v>
      </c>
      <c r="C305" s="6">
        <v>149</v>
      </c>
      <c r="D305" s="7" t="s">
        <v>47</v>
      </c>
      <c r="E305" s="6">
        <v>149</v>
      </c>
      <c r="F305" s="7" t="s">
        <v>47</v>
      </c>
      <c r="G305" s="6">
        <v>152</v>
      </c>
      <c r="H305" s="8">
        <v>0.012566646631683989</v>
      </c>
      <c r="J305" s="7" t="s">
        <v>12</v>
      </c>
    </row>
    <row r="306" spans="1:10" ht="13.5" customHeight="1">
      <c r="A306" s="6">
        <v>18</v>
      </c>
      <c r="B306" s="7" t="s">
        <v>55</v>
      </c>
      <c r="C306" s="6">
        <v>323</v>
      </c>
      <c r="D306" s="7" t="s">
        <v>205</v>
      </c>
      <c r="E306" s="6">
        <v>323</v>
      </c>
      <c r="F306" s="7" t="s">
        <v>205</v>
      </c>
      <c r="G306" s="6">
        <v>100</v>
      </c>
      <c r="H306" s="8">
        <v>0.008267530678739466</v>
      </c>
      <c r="J306" s="7" t="s">
        <v>12</v>
      </c>
    </row>
    <row r="307" spans="1:10" ht="13.5" customHeight="1">
      <c r="A307" s="6">
        <v>18</v>
      </c>
      <c r="B307" s="7" t="s">
        <v>55</v>
      </c>
      <c r="C307" s="6">
        <v>14</v>
      </c>
      <c r="D307" s="7" t="s">
        <v>168</v>
      </c>
      <c r="E307" s="6">
        <v>14</v>
      </c>
      <c r="F307" s="7" t="s">
        <v>169</v>
      </c>
      <c r="G307" s="6">
        <v>79</v>
      </c>
      <c r="H307" s="8">
        <v>0.006531349236204178</v>
      </c>
      <c r="J307" s="7" t="s">
        <v>12</v>
      </c>
    </row>
    <row r="308" spans="1:10" ht="13.5" customHeight="1">
      <c r="A308" s="6">
        <v>18</v>
      </c>
      <c r="B308" s="7" t="s">
        <v>55</v>
      </c>
      <c r="C308" s="6">
        <v>208</v>
      </c>
      <c r="D308" s="7" t="s">
        <v>186</v>
      </c>
      <c r="E308" s="6">
        <v>208</v>
      </c>
      <c r="F308" s="7" t="s">
        <v>187</v>
      </c>
      <c r="G308" s="6">
        <v>41</v>
      </c>
      <c r="H308" s="8">
        <v>0.003389687578283181</v>
      </c>
      <c r="J308" s="7" t="s">
        <v>12</v>
      </c>
    </row>
    <row r="309" spans="1:10" ht="13.5" customHeight="1">
      <c r="A309" s="6">
        <v>18</v>
      </c>
      <c r="B309" s="7" t="s">
        <v>55</v>
      </c>
      <c r="C309" s="6">
        <v>17</v>
      </c>
      <c r="D309" s="7" t="s">
        <v>175</v>
      </c>
      <c r="E309" s="6">
        <v>17</v>
      </c>
      <c r="F309" s="7" t="s">
        <v>175</v>
      </c>
      <c r="G309" s="6">
        <v>39</v>
      </c>
      <c r="H309" s="8">
        <v>0.0032243369647083917</v>
      </c>
      <c r="J309" s="7" t="s">
        <v>12</v>
      </c>
    </row>
    <row r="310" spans="1:10" ht="13.5" customHeight="1">
      <c r="A310" s="6">
        <v>18</v>
      </c>
      <c r="B310" s="7" t="s">
        <v>55</v>
      </c>
      <c r="C310" s="6">
        <v>231</v>
      </c>
      <c r="D310" s="7" t="s">
        <v>195</v>
      </c>
      <c r="E310" s="6">
        <v>231</v>
      </c>
      <c r="F310" s="7" t="s">
        <v>195</v>
      </c>
      <c r="G310" s="6">
        <v>28</v>
      </c>
      <c r="H310" s="8">
        <v>0.0023149085900470504</v>
      </c>
      <c r="J310" s="7" t="s">
        <v>12</v>
      </c>
    </row>
    <row r="311" spans="1:10" ht="13.5" customHeight="1">
      <c r="A311" s="6">
        <v>19</v>
      </c>
      <c r="B311" s="7" t="s">
        <v>56</v>
      </c>
      <c r="C311" s="6">
        <v>2</v>
      </c>
      <c r="D311" s="7" t="s">
        <v>11</v>
      </c>
      <c r="E311" s="6">
        <v>2</v>
      </c>
      <c r="F311" s="7" t="s">
        <v>11</v>
      </c>
      <c r="G311" s="6">
        <v>1689911</v>
      </c>
      <c r="H311" s="8">
        <v>45.3859770356347</v>
      </c>
      <c r="I311">
        <v>25</v>
      </c>
      <c r="J311" s="7" t="s">
        <v>12</v>
      </c>
    </row>
    <row r="312" spans="1:10" ht="13.5" customHeight="1">
      <c r="A312" s="6">
        <v>19</v>
      </c>
      <c r="B312" s="7" t="s">
        <v>56</v>
      </c>
      <c r="C312" s="6">
        <v>6</v>
      </c>
      <c r="D312" s="7" t="s">
        <v>15</v>
      </c>
      <c r="E312" s="6">
        <v>6</v>
      </c>
      <c r="F312" s="7" t="s">
        <v>15</v>
      </c>
      <c r="G312" s="6">
        <v>779425</v>
      </c>
      <c r="H312" s="8">
        <v>20.933034432582296</v>
      </c>
      <c r="I312" s="6">
        <v>10</v>
      </c>
      <c r="J312" s="7" t="s">
        <v>12</v>
      </c>
    </row>
    <row r="313" spans="1:10" ht="13.5" customHeight="1">
      <c r="A313" s="6">
        <v>19</v>
      </c>
      <c r="B313" s="7" t="s">
        <v>56</v>
      </c>
      <c r="C313" s="6">
        <v>4</v>
      </c>
      <c r="D313" s="7" t="s">
        <v>13</v>
      </c>
      <c r="E313" s="6">
        <v>4</v>
      </c>
      <c r="F313" s="7" t="s">
        <v>13</v>
      </c>
      <c r="G313" s="6">
        <v>610473</v>
      </c>
      <c r="H313" s="8">
        <v>16.395486838582045</v>
      </c>
      <c r="I313" s="6">
        <v>8</v>
      </c>
      <c r="J313" s="7" t="s">
        <v>12</v>
      </c>
    </row>
    <row r="314" spans="1:10" ht="13.5" customHeight="1">
      <c r="A314" s="6">
        <v>19</v>
      </c>
      <c r="B314" s="7" t="s">
        <v>56</v>
      </c>
      <c r="C314" s="6">
        <v>10</v>
      </c>
      <c r="D314" s="7" t="s">
        <v>146</v>
      </c>
      <c r="E314" s="6">
        <v>10</v>
      </c>
      <c r="F314" s="7" t="s">
        <v>146</v>
      </c>
      <c r="G314" s="6">
        <v>291532</v>
      </c>
      <c r="H314" s="8">
        <v>7.829681360232969</v>
      </c>
      <c r="I314" s="6">
        <v>3</v>
      </c>
      <c r="J314" s="7" t="s">
        <v>12</v>
      </c>
    </row>
    <row r="315" spans="1:10" ht="13.5" customHeight="1">
      <c r="A315" s="6">
        <v>19</v>
      </c>
      <c r="B315" s="7" t="s">
        <v>56</v>
      </c>
      <c r="C315" s="6">
        <v>3</v>
      </c>
      <c r="D315" s="7" t="s">
        <v>14</v>
      </c>
      <c r="E315" s="6">
        <v>3</v>
      </c>
      <c r="F315" s="7" t="s">
        <v>14</v>
      </c>
      <c r="G315" s="6">
        <v>183338</v>
      </c>
      <c r="H315" s="8">
        <v>4.9239127136039675</v>
      </c>
      <c r="I315">
        <v>1</v>
      </c>
      <c r="J315" s="7" t="s">
        <v>12</v>
      </c>
    </row>
    <row r="316" spans="1:10" ht="13.5" customHeight="1">
      <c r="A316" s="6">
        <v>19</v>
      </c>
      <c r="B316" s="7" t="s">
        <v>56</v>
      </c>
      <c r="C316" s="6">
        <v>448</v>
      </c>
      <c r="D316" s="7" t="s">
        <v>150</v>
      </c>
      <c r="E316" s="6">
        <v>448</v>
      </c>
      <c r="F316" s="7" t="s">
        <v>151</v>
      </c>
      <c r="G316" s="6">
        <v>27512</v>
      </c>
      <c r="H316" s="8">
        <v>0.7388903913900684</v>
      </c>
      <c r="J316" s="7" t="s">
        <v>12</v>
      </c>
    </row>
    <row r="317" spans="1:10" ht="13.5" customHeight="1">
      <c r="A317" s="6">
        <v>19</v>
      </c>
      <c r="B317" s="7" t="s">
        <v>56</v>
      </c>
      <c r="C317" s="6">
        <v>137</v>
      </c>
      <c r="D317" s="7" t="s">
        <v>79</v>
      </c>
      <c r="E317" s="6">
        <v>137</v>
      </c>
      <c r="F317" s="7" t="s">
        <v>79</v>
      </c>
      <c r="G317" s="6">
        <v>12561</v>
      </c>
      <c r="H317" s="8">
        <v>0.3373510543126872</v>
      </c>
      <c r="J317" s="7" t="s">
        <v>12</v>
      </c>
    </row>
    <row r="318" spans="1:10" ht="13.5" customHeight="1">
      <c r="A318" s="6">
        <v>19</v>
      </c>
      <c r="B318" s="7" t="s">
        <v>56</v>
      </c>
      <c r="C318" s="6">
        <v>449</v>
      </c>
      <c r="D318" s="7" t="s">
        <v>152</v>
      </c>
      <c r="E318" s="6">
        <v>449</v>
      </c>
      <c r="F318" s="7" t="s">
        <v>152</v>
      </c>
      <c r="G318" s="6">
        <v>10686</v>
      </c>
      <c r="H318" s="8">
        <v>0.2869941379177912</v>
      </c>
      <c r="J318" s="7" t="s">
        <v>12</v>
      </c>
    </row>
    <row r="319" spans="1:10" ht="13.5" customHeight="1">
      <c r="A319" s="6">
        <v>19</v>
      </c>
      <c r="B319" s="7" t="s">
        <v>56</v>
      </c>
      <c r="C319" s="6">
        <v>118</v>
      </c>
      <c r="D319" s="7" t="s">
        <v>18</v>
      </c>
      <c r="E319" s="6">
        <v>118</v>
      </c>
      <c r="F319" s="7" t="s">
        <v>149</v>
      </c>
      <c r="G319" s="6">
        <v>9352</v>
      </c>
      <c r="H319" s="8">
        <v>0.25116687046670255</v>
      </c>
      <c r="J319" s="7" t="s">
        <v>12</v>
      </c>
    </row>
    <row r="320" spans="1:10" ht="13.5" customHeight="1">
      <c r="A320" s="6">
        <v>19</v>
      </c>
      <c r="B320" s="7" t="s">
        <v>56</v>
      </c>
      <c r="C320" s="6">
        <v>450</v>
      </c>
      <c r="D320" s="7" t="s">
        <v>162</v>
      </c>
      <c r="E320" s="6">
        <v>450</v>
      </c>
      <c r="F320" s="7" t="s">
        <v>162</v>
      </c>
      <c r="G320" s="6">
        <v>6746</v>
      </c>
      <c r="H320" s="8">
        <v>0.18117747093331643</v>
      </c>
      <c r="J320" s="7" t="s">
        <v>12</v>
      </c>
    </row>
    <row r="321" spans="1:10" ht="13.5" customHeight="1">
      <c r="A321" s="6">
        <v>19</v>
      </c>
      <c r="B321" s="7" t="s">
        <v>56</v>
      </c>
      <c r="C321" s="6">
        <v>478</v>
      </c>
      <c r="D321" s="7" t="s">
        <v>145</v>
      </c>
      <c r="E321" s="6">
        <v>478</v>
      </c>
      <c r="F321" s="7" t="s">
        <v>145</v>
      </c>
      <c r="G321" s="6">
        <v>6252</v>
      </c>
      <c r="H321" s="8">
        <v>0.16791010202714116</v>
      </c>
      <c r="J321" s="7" t="s">
        <v>12</v>
      </c>
    </row>
    <row r="322" spans="1:10" ht="13.5" customHeight="1">
      <c r="A322" s="6">
        <v>19</v>
      </c>
      <c r="B322" s="7" t="s">
        <v>56</v>
      </c>
      <c r="C322" s="6">
        <v>338</v>
      </c>
      <c r="D322" s="7" t="s">
        <v>37</v>
      </c>
      <c r="E322" s="6">
        <v>338</v>
      </c>
      <c r="F322" s="7" t="s">
        <v>37</v>
      </c>
      <c r="G322" s="6">
        <v>5035</v>
      </c>
      <c r="H322" s="8">
        <v>0.13522510615909403</v>
      </c>
      <c r="J322" s="7" t="s">
        <v>12</v>
      </c>
    </row>
    <row r="323" spans="1:10" ht="13.5" customHeight="1">
      <c r="A323" s="6">
        <v>19</v>
      </c>
      <c r="B323" s="7" t="s">
        <v>56</v>
      </c>
      <c r="C323" s="6">
        <v>104</v>
      </c>
      <c r="D323" s="7" t="s">
        <v>30</v>
      </c>
      <c r="E323" s="6">
        <v>104</v>
      </c>
      <c r="F323" s="7" t="s">
        <v>30</v>
      </c>
      <c r="G323" s="6">
        <v>4225</v>
      </c>
      <c r="H323" s="8">
        <v>0.11347091827649895</v>
      </c>
      <c r="J323" s="7" t="s">
        <v>12</v>
      </c>
    </row>
    <row r="324" spans="1:10" ht="13.5" customHeight="1">
      <c r="A324" s="6">
        <v>19</v>
      </c>
      <c r="B324" s="7" t="s">
        <v>56</v>
      </c>
      <c r="C324" s="6">
        <v>279</v>
      </c>
      <c r="D324" s="7" t="s">
        <v>22</v>
      </c>
      <c r="E324" s="6">
        <v>279</v>
      </c>
      <c r="F324" s="7" t="s">
        <v>22</v>
      </c>
      <c r="G324" s="6">
        <v>3512</v>
      </c>
      <c r="H324" s="8">
        <v>0.09432186153539984</v>
      </c>
      <c r="J324" s="7" t="s">
        <v>12</v>
      </c>
    </row>
    <row r="325" spans="1:10" ht="13.5" customHeight="1">
      <c r="A325" s="6">
        <v>19</v>
      </c>
      <c r="B325" s="7" t="s">
        <v>56</v>
      </c>
      <c r="C325" s="6">
        <v>202</v>
      </c>
      <c r="D325" s="7" t="s">
        <v>166</v>
      </c>
      <c r="E325" s="6">
        <v>202</v>
      </c>
      <c r="F325" s="7" t="s">
        <v>166</v>
      </c>
      <c r="G325" s="6">
        <v>3050</v>
      </c>
      <c r="H325" s="8">
        <v>0.08191391733569747</v>
      </c>
      <c r="J325" s="7" t="s">
        <v>12</v>
      </c>
    </row>
    <row r="326" spans="1:10" ht="13.5" customHeight="1">
      <c r="A326" s="6">
        <v>19</v>
      </c>
      <c r="B326" s="7" t="s">
        <v>56</v>
      </c>
      <c r="C326" s="6">
        <v>84</v>
      </c>
      <c r="D326" s="7" t="s">
        <v>33</v>
      </c>
      <c r="E326" s="6">
        <v>84</v>
      </c>
      <c r="F326" s="7" t="s">
        <v>33</v>
      </c>
      <c r="G326" s="6">
        <v>2830</v>
      </c>
      <c r="H326" s="8">
        <v>0.07600537247869633</v>
      </c>
      <c r="J326" s="7" t="s">
        <v>12</v>
      </c>
    </row>
    <row r="327" spans="1:10" ht="13.5" customHeight="1">
      <c r="A327" s="6">
        <v>19</v>
      </c>
      <c r="B327" s="7" t="s">
        <v>56</v>
      </c>
      <c r="C327" s="6">
        <v>68</v>
      </c>
      <c r="D327" s="7" t="s">
        <v>27</v>
      </c>
      <c r="E327" s="6">
        <v>68</v>
      </c>
      <c r="F327" s="7" t="s">
        <v>27</v>
      </c>
      <c r="G327" s="6">
        <v>2370</v>
      </c>
      <c r="H327" s="8">
        <v>0.06365114232314853</v>
      </c>
      <c r="I327" s="6"/>
      <c r="J327" s="7" t="s">
        <v>12</v>
      </c>
    </row>
    <row r="328" spans="1:10" ht="13.5" customHeight="1">
      <c r="A328" s="6">
        <v>19</v>
      </c>
      <c r="B328" s="7" t="s">
        <v>56</v>
      </c>
      <c r="C328" s="6">
        <v>425</v>
      </c>
      <c r="D328" s="7" t="s">
        <v>156</v>
      </c>
      <c r="E328" s="6">
        <v>425</v>
      </c>
      <c r="F328" s="7" t="s">
        <v>156</v>
      </c>
      <c r="G328" s="6">
        <v>2339</v>
      </c>
      <c r="H328" s="8">
        <v>0.06281857463875291</v>
      </c>
      <c r="I328" s="6"/>
      <c r="J328" s="7" t="s">
        <v>12</v>
      </c>
    </row>
    <row r="329" spans="1:10" ht="13.5" customHeight="1">
      <c r="A329" s="6">
        <v>19</v>
      </c>
      <c r="B329" s="7" t="s">
        <v>56</v>
      </c>
      <c r="C329" s="6">
        <v>485</v>
      </c>
      <c r="D329" s="7" t="s">
        <v>172</v>
      </c>
      <c r="E329" s="6">
        <v>485</v>
      </c>
      <c r="F329" s="7" t="s">
        <v>172</v>
      </c>
      <c r="G329" s="6">
        <v>1919</v>
      </c>
      <c r="H329" s="8">
        <v>0.05153862536629621</v>
      </c>
      <c r="I329" s="6"/>
      <c r="J329" s="7" t="s">
        <v>12</v>
      </c>
    </row>
    <row r="330" spans="1:10" ht="13.5" customHeight="1">
      <c r="A330" s="6">
        <v>19</v>
      </c>
      <c r="B330" s="7" t="s">
        <v>56</v>
      </c>
      <c r="C330" s="6">
        <v>238</v>
      </c>
      <c r="D330" s="7" t="s">
        <v>28</v>
      </c>
      <c r="E330" s="6">
        <v>238</v>
      </c>
      <c r="F330" s="7" t="s">
        <v>28</v>
      </c>
      <c r="G330" s="6">
        <v>1788</v>
      </c>
      <c r="H330" s="8">
        <v>0.04802035547417281</v>
      </c>
      <c r="J330" s="7" t="s">
        <v>12</v>
      </c>
    </row>
    <row r="331" spans="1:10" ht="13.5" customHeight="1">
      <c r="A331" s="6">
        <v>19</v>
      </c>
      <c r="B331" s="7" t="s">
        <v>56</v>
      </c>
      <c r="C331" s="6">
        <v>258</v>
      </c>
      <c r="D331" s="7" t="s">
        <v>158</v>
      </c>
      <c r="E331" s="6">
        <v>258</v>
      </c>
      <c r="F331" s="7" t="s">
        <v>158</v>
      </c>
      <c r="G331" s="6">
        <v>1658</v>
      </c>
      <c r="H331" s="8">
        <v>0.04452894260412669</v>
      </c>
      <c r="J331" s="7" t="s">
        <v>12</v>
      </c>
    </row>
    <row r="332" spans="1:10" ht="13.5" customHeight="1">
      <c r="A332" s="6">
        <v>19</v>
      </c>
      <c r="B332" s="7" t="s">
        <v>56</v>
      </c>
      <c r="C332" s="6">
        <v>24</v>
      </c>
      <c r="D332" s="7" t="s">
        <v>31</v>
      </c>
      <c r="E332" s="6">
        <v>24</v>
      </c>
      <c r="F332" s="7" t="s">
        <v>31</v>
      </c>
      <c r="G332" s="6">
        <v>1593</v>
      </c>
      <c r="H332" s="8">
        <v>0.04278323616910363</v>
      </c>
      <c r="J332" s="7" t="s">
        <v>12</v>
      </c>
    </row>
    <row r="333" spans="1:10" ht="13.5" customHeight="1">
      <c r="A333" s="6">
        <v>19</v>
      </c>
      <c r="B333" s="7" t="s">
        <v>56</v>
      </c>
      <c r="C333" s="6">
        <v>459</v>
      </c>
      <c r="D333" s="7" t="s">
        <v>165</v>
      </c>
      <c r="E333" s="6">
        <v>459</v>
      </c>
      <c r="F333" s="7" t="s">
        <v>165</v>
      </c>
      <c r="G333" s="6">
        <v>1265</v>
      </c>
      <c r="H333" s="8">
        <v>0.033974132927756494</v>
      </c>
      <c r="J333" s="7" t="s">
        <v>12</v>
      </c>
    </row>
    <row r="334" spans="1:10" ht="13.5" customHeight="1">
      <c r="A334" s="6">
        <v>19</v>
      </c>
      <c r="B334" s="7" t="s">
        <v>56</v>
      </c>
      <c r="C334" s="6">
        <v>249</v>
      </c>
      <c r="D334" s="7" t="s">
        <v>42</v>
      </c>
      <c r="E334" s="6">
        <v>249</v>
      </c>
      <c r="F334" s="7" t="s">
        <v>42</v>
      </c>
      <c r="G334" s="6">
        <v>1103</v>
      </c>
      <c r="H334" s="8">
        <v>0.029623295351237477</v>
      </c>
      <c r="J334" s="7" t="s">
        <v>12</v>
      </c>
    </row>
    <row r="335" spans="1:10" ht="13.5" customHeight="1">
      <c r="A335" s="6">
        <v>19</v>
      </c>
      <c r="B335" s="7" t="s">
        <v>56</v>
      </c>
      <c r="C335" s="6">
        <v>139</v>
      </c>
      <c r="D335" s="7" t="s">
        <v>26</v>
      </c>
      <c r="E335" s="6">
        <v>139</v>
      </c>
      <c r="F335" s="7" t="s">
        <v>26</v>
      </c>
      <c r="G335" s="6">
        <v>944</v>
      </c>
      <c r="H335" s="8">
        <v>0.0253530288409503</v>
      </c>
      <c r="J335" s="7" t="s">
        <v>12</v>
      </c>
    </row>
    <row r="336" spans="1:10" ht="13.5" customHeight="1">
      <c r="A336" s="6">
        <v>19</v>
      </c>
      <c r="B336" s="7" t="s">
        <v>56</v>
      </c>
      <c r="C336" s="6">
        <v>195</v>
      </c>
      <c r="D336" s="7" t="s">
        <v>35</v>
      </c>
      <c r="E336" s="6">
        <v>195</v>
      </c>
      <c r="F336" s="7" t="s">
        <v>35</v>
      </c>
      <c r="G336" s="6">
        <v>728</v>
      </c>
      <c r="H336" s="8">
        <v>0.01955191207225828</v>
      </c>
      <c r="J336" s="7" t="s">
        <v>12</v>
      </c>
    </row>
    <row r="337" spans="1:10" ht="13.5" customHeight="1">
      <c r="A337" s="6">
        <v>19</v>
      </c>
      <c r="B337" s="7" t="s">
        <v>56</v>
      </c>
      <c r="C337" s="6">
        <v>488</v>
      </c>
      <c r="D337" s="7" t="s">
        <v>180</v>
      </c>
      <c r="E337" s="6">
        <v>488</v>
      </c>
      <c r="F337" s="7" t="s">
        <v>180</v>
      </c>
      <c r="G337" s="6">
        <v>676</v>
      </c>
      <c r="H337" s="8">
        <v>0.018155346924239833</v>
      </c>
      <c r="J337" s="7" t="s">
        <v>12</v>
      </c>
    </row>
    <row r="338" spans="1:10" ht="13.5" customHeight="1">
      <c r="A338" s="6">
        <v>19</v>
      </c>
      <c r="B338" s="7" t="s">
        <v>56</v>
      </c>
      <c r="C338" s="6">
        <v>462</v>
      </c>
      <c r="D338" s="7" t="s">
        <v>161</v>
      </c>
      <c r="E338" s="6">
        <v>462</v>
      </c>
      <c r="F338" s="7" t="s">
        <v>161</v>
      </c>
      <c r="G338" s="6">
        <v>657</v>
      </c>
      <c r="H338" s="8">
        <v>0.017645063504771553</v>
      </c>
      <c r="J338" s="7" t="s">
        <v>12</v>
      </c>
    </row>
    <row r="339" spans="1:10" ht="13.5" customHeight="1">
      <c r="A339" s="6">
        <v>19</v>
      </c>
      <c r="B339" s="7" t="s">
        <v>56</v>
      </c>
      <c r="C339" s="6">
        <v>313</v>
      </c>
      <c r="D339" s="7" t="s">
        <v>34</v>
      </c>
      <c r="E339" s="6">
        <v>313</v>
      </c>
      <c r="F339" s="7" t="s">
        <v>34</v>
      </c>
      <c r="G339" s="6">
        <v>647</v>
      </c>
      <c r="H339" s="8">
        <v>0.017376493283998776</v>
      </c>
      <c r="J339" s="7" t="s">
        <v>12</v>
      </c>
    </row>
    <row r="340" spans="1:10" ht="13.5" customHeight="1">
      <c r="A340" s="6">
        <v>19</v>
      </c>
      <c r="B340" s="7" t="s">
        <v>56</v>
      </c>
      <c r="C340" s="6">
        <v>203</v>
      </c>
      <c r="D340" s="7" t="s">
        <v>183</v>
      </c>
      <c r="E340" s="6">
        <v>203</v>
      </c>
      <c r="F340" s="7" t="s">
        <v>183</v>
      </c>
      <c r="G340" s="6">
        <v>539</v>
      </c>
      <c r="H340" s="8">
        <v>0.014475934899652765</v>
      </c>
      <c r="J340" s="7" t="s">
        <v>12</v>
      </c>
    </row>
    <row r="341" spans="1:10" ht="13.5" customHeight="1">
      <c r="A341" s="6">
        <v>19</v>
      </c>
      <c r="B341" s="7" t="s">
        <v>56</v>
      </c>
      <c r="C341" s="6">
        <v>14</v>
      </c>
      <c r="D341" s="7" t="s">
        <v>168</v>
      </c>
      <c r="E341" s="6">
        <v>14</v>
      </c>
      <c r="F341" s="7" t="s">
        <v>169</v>
      </c>
      <c r="G341" s="6">
        <v>530</v>
      </c>
      <c r="H341" s="8">
        <v>0.014234221700957264</v>
      </c>
      <c r="J341" s="7" t="s">
        <v>12</v>
      </c>
    </row>
    <row r="342" spans="1:10" ht="13.5" customHeight="1">
      <c r="A342" s="6">
        <v>19</v>
      </c>
      <c r="B342" s="7" t="s">
        <v>56</v>
      </c>
      <c r="C342" s="6">
        <v>34</v>
      </c>
      <c r="D342" s="7" t="s">
        <v>171</v>
      </c>
      <c r="E342" s="6">
        <v>34</v>
      </c>
      <c r="F342" s="7" t="s">
        <v>40</v>
      </c>
      <c r="G342" s="6">
        <v>496</v>
      </c>
      <c r="H342" s="8">
        <v>0.013321082950329818</v>
      </c>
      <c r="J342" s="7" t="s">
        <v>12</v>
      </c>
    </row>
    <row r="343" spans="1:10" ht="13.5" customHeight="1">
      <c r="A343" s="6">
        <v>19</v>
      </c>
      <c r="B343" s="7" t="s">
        <v>56</v>
      </c>
      <c r="C343" s="6">
        <v>481</v>
      </c>
      <c r="D343" s="7" t="s">
        <v>164</v>
      </c>
      <c r="E343" s="6">
        <v>481</v>
      </c>
      <c r="F343" s="7" t="s">
        <v>164</v>
      </c>
      <c r="G343" s="6">
        <v>293</v>
      </c>
      <c r="H343" s="8">
        <v>0.007869107468642413</v>
      </c>
      <c r="J343" s="7" t="s">
        <v>12</v>
      </c>
    </row>
    <row r="344" spans="1:10" ht="13.5" customHeight="1">
      <c r="A344" s="6">
        <v>19</v>
      </c>
      <c r="B344" s="7" t="s">
        <v>56</v>
      </c>
      <c r="C344" s="6">
        <v>226</v>
      </c>
      <c r="D344" s="7" t="s">
        <v>203</v>
      </c>
      <c r="E344" s="6">
        <v>226</v>
      </c>
      <c r="F344" s="7" t="s">
        <v>204</v>
      </c>
      <c r="G344" s="6">
        <v>105</v>
      </c>
      <c r="H344" s="8">
        <v>0.002819987318114175</v>
      </c>
      <c r="J344" s="7" t="s">
        <v>12</v>
      </c>
    </row>
    <row r="345" spans="1:10" ht="13.5" customHeight="1">
      <c r="A345" s="6">
        <v>19</v>
      </c>
      <c r="B345" s="7" t="s">
        <v>56</v>
      </c>
      <c r="C345" s="6">
        <v>17</v>
      </c>
      <c r="D345" s="7" t="s">
        <v>175</v>
      </c>
      <c r="E345" s="6">
        <v>17</v>
      </c>
      <c r="F345" s="7" t="s">
        <v>175</v>
      </c>
      <c r="G345" s="6">
        <v>57</v>
      </c>
      <c r="H345" s="8">
        <v>0.001530850258404838</v>
      </c>
      <c r="J345" s="7" t="s">
        <v>12</v>
      </c>
    </row>
    <row r="346" spans="1:10" ht="13.5" customHeight="1">
      <c r="A346" s="6">
        <v>20</v>
      </c>
      <c r="B346" s="7" t="s">
        <v>57</v>
      </c>
      <c r="C346" s="6">
        <v>4</v>
      </c>
      <c r="D346" s="7" t="s">
        <v>13</v>
      </c>
      <c r="E346" s="6">
        <v>4</v>
      </c>
      <c r="F346" s="7" t="s">
        <v>13</v>
      </c>
      <c r="G346" s="6">
        <v>1415793</v>
      </c>
      <c r="H346" s="8">
        <v>51.5872691988448</v>
      </c>
      <c r="I346">
        <v>19</v>
      </c>
      <c r="J346" s="7" t="s">
        <v>12</v>
      </c>
    </row>
    <row r="347" spans="1:10" ht="13.5" customHeight="1">
      <c r="A347" s="6">
        <v>20</v>
      </c>
      <c r="B347" s="7" t="s">
        <v>57</v>
      </c>
      <c r="C347" s="6">
        <v>2</v>
      </c>
      <c r="D347" s="7" t="s">
        <v>11</v>
      </c>
      <c r="E347" s="6">
        <v>2</v>
      </c>
      <c r="F347" s="7" t="s">
        <v>11</v>
      </c>
      <c r="G347" s="6">
        <v>1124414</v>
      </c>
      <c r="H347" s="8">
        <v>40.97028853013815</v>
      </c>
      <c r="I347">
        <v>14</v>
      </c>
      <c r="J347" s="7" t="s">
        <v>12</v>
      </c>
    </row>
    <row r="348" spans="1:10" ht="13.5" customHeight="1">
      <c r="A348" s="6">
        <v>20</v>
      </c>
      <c r="B348" s="7" t="s">
        <v>57</v>
      </c>
      <c r="C348" s="6">
        <v>3</v>
      </c>
      <c r="D348" s="7" t="s">
        <v>14</v>
      </c>
      <c r="E348" s="6">
        <v>3</v>
      </c>
      <c r="F348" s="7" t="s">
        <v>14</v>
      </c>
      <c r="G348" s="6">
        <v>74405</v>
      </c>
      <c r="H348" s="8">
        <v>2.711096018090249</v>
      </c>
      <c r="J348" s="7" t="s">
        <v>12</v>
      </c>
    </row>
    <row r="349" spans="1:10" ht="13.5" customHeight="1">
      <c r="A349" s="6">
        <v>20</v>
      </c>
      <c r="B349" s="7" t="s">
        <v>57</v>
      </c>
      <c r="C349" s="6">
        <v>21</v>
      </c>
      <c r="D349" s="7" t="s">
        <v>154</v>
      </c>
      <c r="E349" s="6">
        <v>21</v>
      </c>
      <c r="F349" s="7" t="s">
        <v>154</v>
      </c>
      <c r="G349" s="6">
        <v>29760</v>
      </c>
      <c r="H349" s="8">
        <v>1.0843655332083302</v>
      </c>
      <c r="J349" s="7" t="s">
        <v>12</v>
      </c>
    </row>
    <row r="350" spans="1:10" ht="13.5" customHeight="1">
      <c r="A350" s="6">
        <v>20</v>
      </c>
      <c r="B350" s="7" t="s">
        <v>57</v>
      </c>
      <c r="C350" s="6">
        <v>478</v>
      </c>
      <c r="D350" s="7" t="s">
        <v>145</v>
      </c>
      <c r="E350" s="6">
        <v>478</v>
      </c>
      <c r="F350" s="7" t="s">
        <v>145</v>
      </c>
      <c r="G350" s="6">
        <v>19294</v>
      </c>
      <c r="H350" s="8">
        <v>0.7030157458911801</v>
      </c>
      <c r="J350" s="7" t="s">
        <v>12</v>
      </c>
    </row>
    <row r="351" spans="1:10" ht="13.5" customHeight="1">
      <c r="A351" s="6">
        <v>20</v>
      </c>
      <c r="B351" s="7" t="s">
        <v>57</v>
      </c>
      <c r="C351" s="6">
        <v>118</v>
      </c>
      <c r="D351" s="7" t="s">
        <v>18</v>
      </c>
      <c r="E351" s="6">
        <v>118</v>
      </c>
      <c r="F351" s="7" t="s">
        <v>149</v>
      </c>
      <c r="G351" s="6">
        <v>7824</v>
      </c>
      <c r="H351" s="8">
        <v>0.2850831966338029</v>
      </c>
      <c r="J351" s="7" t="s">
        <v>12</v>
      </c>
    </row>
    <row r="352" spans="1:10" ht="13.5" customHeight="1">
      <c r="A352" s="6">
        <v>20</v>
      </c>
      <c r="B352" s="7" t="s">
        <v>57</v>
      </c>
      <c r="C352" s="6">
        <v>10</v>
      </c>
      <c r="D352" s="7" t="s">
        <v>146</v>
      </c>
      <c r="E352" s="6">
        <v>10</v>
      </c>
      <c r="F352" s="7" t="s">
        <v>146</v>
      </c>
      <c r="G352" s="6">
        <v>6607</v>
      </c>
      <c r="H352" s="8">
        <v>0.240739350736137</v>
      </c>
      <c r="J352" s="7" t="s">
        <v>12</v>
      </c>
    </row>
    <row r="353" spans="1:10" ht="13.5" customHeight="1">
      <c r="A353" s="6">
        <v>20</v>
      </c>
      <c r="B353" s="7" t="s">
        <v>57</v>
      </c>
      <c r="C353" s="6">
        <v>137</v>
      </c>
      <c r="D353" s="7" t="s">
        <v>79</v>
      </c>
      <c r="E353" s="6">
        <v>137</v>
      </c>
      <c r="F353" s="7" t="s">
        <v>79</v>
      </c>
      <c r="G353" s="6">
        <v>5803</v>
      </c>
      <c r="H353" s="8">
        <v>0.21144399157284743</v>
      </c>
      <c r="J353" s="7" t="s">
        <v>12</v>
      </c>
    </row>
    <row r="354" spans="1:10" ht="13.5" customHeight="1">
      <c r="A354" s="6">
        <v>20</v>
      </c>
      <c r="B354" s="7" t="s">
        <v>57</v>
      </c>
      <c r="C354" s="6">
        <v>346</v>
      </c>
      <c r="D354" s="7" t="s">
        <v>163</v>
      </c>
      <c r="E354" s="6">
        <v>346</v>
      </c>
      <c r="F354" s="7" t="s">
        <v>163</v>
      </c>
      <c r="G354" s="6">
        <v>5424</v>
      </c>
      <c r="H354" s="8">
        <v>0.19763436331055048</v>
      </c>
      <c r="J354" s="7" t="s">
        <v>12</v>
      </c>
    </row>
    <row r="355" spans="1:10" ht="13.5" customHeight="1">
      <c r="A355" s="6">
        <v>20</v>
      </c>
      <c r="B355" s="7" t="s">
        <v>57</v>
      </c>
      <c r="C355" s="6">
        <v>413</v>
      </c>
      <c r="D355" s="7" t="s">
        <v>160</v>
      </c>
      <c r="E355" s="6">
        <v>413</v>
      </c>
      <c r="F355" s="7" t="s">
        <v>160</v>
      </c>
      <c r="G355" s="6">
        <v>4326</v>
      </c>
      <c r="H355" s="8">
        <v>0.1576265220651625</v>
      </c>
      <c r="I355" s="6"/>
      <c r="J355" s="7" t="s">
        <v>12</v>
      </c>
    </row>
    <row r="356" spans="1:10" ht="13.5" customHeight="1">
      <c r="A356" s="6">
        <v>20</v>
      </c>
      <c r="B356" s="7" t="s">
        <v>57</v>
      </c>
      <c r="C356" s="6">
        <v>449</v>
      </c>
      <c r="D356" s="7" t="s">
        <v>152</v>
      </c>
      <c r="E356" s="6">
        <v>449</v>
      </c>
      <c r="F356" s="7" t="s">
        <v>152</v>
      </c>
      <c r="G356" s="6">
        <v>4213</v>
      </c>
      <c r="H356" s="8">
        <v>0.1535091394961927</v>
      </c>
      <c r="I356" s="6"/>
      <c r="J356" s="7" t="s">
        <v>12</v>
      </c>
    </row>
    <row r="357" spans="1:10" ht="13.5" customHeight="1">
      <c r="A357" s="6">
        <v>20</v>
      </c>
      <c r="B357" s="7" t="s">
        <v>57</v>
      </c>
      <c r="C357" s="6">
        <v>195</v>
      </c>
      <c r="D357" s="7" t="s">
        <v>35</v>
      </c>
      <c r="E357" s="6">
        <v>195</v>
      </c>
      <c r="F357" s="7" t="s">
        <v>35</v>
      </c>
      <c r="G357" s="6">
        <v>3875</v>
      </c>
      <c r="H357" s="8">
        <v>0.141193428803168</v>
      </c>
      <c r="J357" s="7" t="s">
        <v>12</v>
      </c>
    </row>
    <row r="358" spans="1:10" ht="13.5" customHeight="1">
      <c r="A358" s="6">
        <v>20</v>
      </c>
      <c r="B358" s="7" t="s">
        <v>57</v>
      </c>
      <c r="C358" s="6">
        <v>249</v>
      </c>
      <c r="D358" s="7" t="s">
        <v>42</v>
      </c>
      <c r="E358" s="6">
        <v>249</v>
      </c>
      <c r="F358" s="7" t="s">
        <v>42</v>
      </c>
      <c r="G358" s="6">
        <v>3246</v>
      </c>
      <c r="H358" s="8">
        <v>0.11827454706969891</v>
      </c>
      <c r="J358" s="7" t="s">
        <v>12</v>
      </c>
    </row>
    <row r="359" spans="1:10" ht="13.5" customHeight="1">
      <c r="A359" s="6">
        <v>20</v>
      </c>
      <c r="B359" s="7" t="s">
        <v>57</v>
      </c>
      <c r="C359" s="6">
        <v>448</v>
      </c>
      <c r="D359" s="7" t="s">
        <v>150</v>
      </c>
      <c r="E359" s="6">
        <v>448</v>
      </c>
      <c r="F359" s="7" t="s">
        <v>151</v>
      </c>
      <c r="G359" s="6">
        <v>2156</v>
      </c>
      <c r="H359" s="8">
        <v>0.07855820193538843</v>
      </c>
      <c r="J359" s="7" t="s">
        <v>12</v>
      </c>
    </row>
    <row r="360" spans="1:10" ht="13.5" customHeight="1">
      <c r="A360" s="6">
        <v>20</v>
      </c>
      <c r="B360" s="7" t="s">
        <v>57</v>
      </c>
      <c r="C360" s="6">
        <v>425</v>
      </c>
      <c r="D360" s="7" t="s">
        <v>156</v>
      </c>
      <c r="E360" s="6">
        <v>425</v>
      </c>
      <c r="F360" s="7" t="s">
        <v>156</v>
      </c>
      <c r="G360" s="6">
        <v>1821</v>
      </c>
      <c r="H360" s="8">
        <v>0.06635180228401778</v>
      </c>
      <c r="J360" s="7" t="s">
        <v>12</v>
      </c>
    </row>
    <row r="361" spans="1:10" ht="13.5" customHeight="1">
      <c r="A361" s="6">
        <v>20</v>
      </c>
      <c r="B361" s="7" t="s">
        <v>57</v>
      </c>
      <c r="C361" s="6">
        <v>104</v>
      </c>
      <c r="D361" s="7" t="s">
        <v>30</v>
      </c>
      <c r="E361" s="6">
        <v>104</v>
      </c>
      <c r="F361" s="7" t="s">
        <v>30</v>
      </c>
      <c r="G361" s="6">
        <v>1660</v>
      </c>
      <c r="H361" s="8">
        <v>0.06048544304858293</v>
      </c>
      <c r="J361" s="7" t="s">
        <v>12</v>
      </c>
    </row>
    <row r="362" spans="1:10" ht="13.5" customHeight="1">
      <c r="A362" s="6">
        <v>20</v>
      </c>
      <c r="B362" s="7" t="s">
        <v>57</v>
      </c>
      <c r="C362" s="6">
        <v>24</v>
      </c>
      <c r="D362" s="7" t="s">
        <v>31</v>
      </c>
      <c r="E362" s="6">
        <v>24</v>
      </c>
      <c r="F362" s="7" t="s">
        <v>31</v>
      </c>
      <c r="G362" s="6">
        <v>1631</v>
      </c>
      <c r="H362" s="8">
        <v>0.059428769645926964</v>
      </c>
      <c r="J362" s="7" t="s">
        <v>12</v>
      </c>
    </row>
    <row r="363" spans="1:10" ht="13.5" customHeight="1">
      <c r="A363" s="6">
        <v>20</v>
      </c>
      <c r="B363" s="7" t="s">
        <v>57</v>
      </c>
      <c r="C363" s="6">
        <v>487</v>
      </c>
      <c r="D363" s="7" t="s">
        <v>177</v>
      </c>
      <c r="E363" s="6">
        <v>487</v>
      </c>
      <c r="F363" s="7" t="s">
        <v>177</v>
      </c>
      <c r="G363" s="6">
        <v>1490</v>
      </c>
      <c r="H363" s="8">
        <v>0.05429115068818588</v>
      </c>
      <c r="J363" s="7" t="s">
        <v>12</v>
      </c>
    </row>
    <row r="364" spans="1:10" ht="13.5" customHeight="1">
      <c r="A364" s="6">
        <v>20</v>
      </c>
      <c r="B364" s="7" t="s">
        <v>57</v>
      </c>
      <c r="C364" s="6">
        <v>279</v>
      </c>
      <c r="D364" s="7" t="s">
        <v>22</v>
      </c>
      <c r="E364" s="6">
        <v>279</v>
      </c>
      <c r="F364" s="7" t="s">
        <v>22</v>
      </c>
      <c r="G364" s="6">
        <v>1323</v>
      </c>
      <c r="H364" s="8">
        <v>0.0482061693694429</v>
      </c>
      <c r="J364" s="7" t="s">
        <v>12</v>
      </c>
    </row>
    <row r="365" spans="1:10" ht="13.5" customHeight="1">
      <c r="A365" s="6">
        <v>20</v>
      </c>
      <c r="B365" s="7" t="s">
        <v>57</v>
      </c>
      <c r="C365" s="6">
        <v>258</v>
      </c>
      <c r="D365" s="7" t="s">
        <v>158</v>
      </c>
      <c r="E365" s="6">
        <v>258</v>
      </c>
      <c r="F365" s="7" t="s">
        <v>158</v>
      </c>
      <c r="G365" s="6">
        <v>900</v>
      </c>
      <c r="H365" s="8">
        <v>0.03279331249621966</v>
      </c>
      <c r="J365" s="7" t="s">
        <v>12</v>
      </c>
    </row>
    <row r="366" spans="1:10" ht="13.5" customHeight="1">
      <c r="A366" s="6">
        <v>20</v>
      </c>
      <c r="B366" s="7" t="s">
        <v>57</v>
      </c>
      <c r="C366" s="6">
        <v>139</v>
      </c>
      <c r="D366" s="7" t="s">
        <v>26</v>
      </c>
      <c r="E366" s="6">
        <v>139</v>
      </c>
      <c r="F366" s="7" t="s">
        <v>26</v>
      </c>
      <c r="G366" s="6">
        <v>773</v>
      </c>
      <c r="H366" s="8">
        <v>0.02816581173286422</v>
      </c>
      <c r="J366" s="7" t="s">
        <v>12</v>
      </c>
    </row>
    <row r="367" spans="1:10" ht="13.5" customHeight="1">
      <c r="A367" s="6">
        <v>20</v>
      </c>
      <c r="B367" s="7" t="s">
        <v>57</v>
      </c>
      <c r="C367" s="6">
        <v>238</v>
      </c>
      <c r="D367" s="7" t="s">
        <v>28</v>
      </c>
      <c r="E367" s="6">
        <v>238</v>
      </c>
      <c r="F367" s="7" t="s">
        <v>28</v>
      </c>
      <c r="G367" s="6">
        <v>734</v>
      </c>
      <c r="H367" s="8">
        <v>0.026744768191361366</v>
      </c>
      <c r="J367" s="7" t="s">
        <v>12</v>
      </c>
    </row>
    <row r="368" spans="1:10" ht="13.5" customHeight="1">
      <c r="A368" s="6">
        <v>20</v>
      </c>
      <c r="B368" s="7" t="s">
        <v>57</v>
      </c>
      <c r="C368" s="6">
        <v>73</v>
      </c>
      <c r="D368" s="7" t="s">
        <v>185</v>
      </c>
      <c r="E368" s="6">
        <v>73</v>
      </c>
      <c r="F368" s="7" t="s">
        <v>185</v>
      </c>
      <c r="G368" s="6">
        <v>645</v>
      </c>
      <c r="H368" s="8">
        <v>0.02350187395562409</v>
      </c>
      <c r="J368" s="7" t="s">
        <v>12</v>
      </c>
    </row>
    <row r="369" spans="1:10" ht="13.5" customHeight="1">
      <c r="A369" s="6">
        <v>20</v>
      </c>
      <c r="B369" s="7" t="s">
        <v>57</v>
      </c>
      <c r="C369" s="6">
        <v>313</v>
      </c>
      <c r="D369" s="7" t="s">
        <v>34</v>
      </c>
      <c r="E369" s="6">
        <v>313</v>
      </c>
      <c r="F369" s="7" t="s">
        <v>34</v>
      </c>
      <c r="G369" s="6">
        <v>583</v>
      </c>
      <c r="H369" s="8">
        <v>0.0212427790947734</v>
      </c>
      <c r="J369" s="7" t="s">
        <v>12</v>
      </c>
    </row>
    <row r="370" spans="1:10" ht="13.5" customHeight="1">
      <c r="A370" s="6">
        <v>20</v>
      </c>
      <c r="B370" s="7" t="s">
        <v>57</v>
      </c>
      <c r="C370" s="6">
        <v>84</v>
      </c>
      <c r="D370" s="7" t="s">
        <v>33</v>
      </c>
      <c r="E370" s="6">
        <v>84</v>
      </c>
      <c r="F370" s="7" t="s">
        <v>33</v>
      </c>
      <c r="G370" s="6">
        <v>571</v>
      </c>
      <c r="H370" s="8">
        <v>0.02080553492815714</v>
      </c>
      <c r="J370" s="7" t="s">
        <v>12</v>
      </c>
    </row>
    <row r="371" spans="1:10" ht="13.5" customHeight="1">
      <c r="A371" s="6">
        <v>20</v>
      </c>
      <c r="B371" s="7" t="s">
        <v>57</v>
      </c>
      <c r="C371" s="6">
        <v>462</v>
      </c>
      <c r="D371" s="7" t="s">
        <v>161</v>
      </c>
      <c r="E371" s="6">
        <v>462</v>
      </c>
      <c r="F371" s="7" t="s">
        <v>161</v>
      </c>
      <c r="G371" s="6">
        <v>461</v>
      </c>
      <c r="H371" s="8">
        <v>0.016797463400841404</v>
      </c>
      <c r="J371" s="7" t="s">
        <v>12</v>
      </c>
    </row>
    <row r="372" spans="1:10" ht="13.5" customHeight="1">
      <c r="A372" s="6">
        <v>20</v>
      </c>
      <c r="B372" s="7" t="s">
        <v>57</v>
      </c>
      <c r="C372" s="6">
        <v>52</v>
      </c>
      <c r="D372" s="7" t="s">
        <v>38</v>
      </c>
      <c r="E372" s="6">
        <v>52</v>
      </c>
      <c r="F372" s="7" t="s">
        <v>38</v>
      </c>
      <c r="G372" s="6">
        <v>449</v>
      </c>
      <c r="H372" s="8">
        <v>0.01636021923422514</v>
      </c>
      <c r="J372" s="7" t="s">
        <v>12</v>
      </c>
    </row>
    <row r="373" spans="1:10" ht="13.5" customHeight="1">
      <c r="A373" s="6">
        <v>20</v>
      </c>
      <c r="B373" s="7" t="s">
        <v>57</v>
      </c>
      <c r="C373" s="6">
        <v>14</v>
      </c>
      <c r="D373" s="7" t="s">
        <v>168</v>
      </c>
      <c r="E373" s="6">
        <v>14</v>
      </c>
      <c r="F373" s="7" t="s">
        <v>169</v>
      </c>
      <c r="G373" s="6">
        <v>434</v>
      </c>
      <c r="H373" s="8">
        <v>0.015813664025954813</v>
      </c>
      <c r="I373" s="6"/>
      <c r="J373" s="7" t="s">
        <v>12</v>
      </c>
    </row>
    <row r="374" spans="1:10" ht="13.5" customHeight="1">
      <c r="A374" s="6">
        <v>20</v>
      </c>
      <c r="B374" s="7" t="s">
        <v>57</v>
      </c>
      <c r="C374" s="6">
        <v>458</v>
      </c>
      <c r="D374" s="7" t="s">
        <v>176</v>
      </c>
      <c r="E374" s="6">
        <v>458</v>
      </c>
      <c r="F374" s="7" t="s">
        <v>176</v>
      </c>
      <c r="G374" s="6">
        <v>347</v>
      </c>
      <c r="H374" s="8">
        <v>0.012643643817986914</v>
      </c>
      <c r="I374" s="6"/>
      <c r="J374" s="7" t="s">
        <v>12</v>
      </c>
    </row>
    <row r="375" spans="1:10" ht="13.5" customHeight="1">
      <c r="A375" s="6">
        <v>20</v>
      </c>
      <c r="B375" s="7" t="s">
        <v>57</v>
      </c>
      <c r="C375" s="6">
        <v>208</v>
      </c>
      <c r="D375" s="7" t="s">
        <v>186</v>
      </c>
      <c r="E375" s="6">
        <v>208</v>
      </c>
      <c r="F375" s="7" t="s">
        <v>187</v>
      </c>
      <c r="G375" s="6">
        <v>200</v>
      </c>
      <c r="H375" s="8">
        <v>0.007287402776937702</v>
      </c>
      <c r="I375" s="6"/>
      <c r="J375" s="7" t="s">
        <v>12</v>
      </c>
    </row>
    <row r="376" spans="1:10" ht="13.5" customHeight="1">
      <c r="A376" s="6">
        <v>20</v>
      </c>
      <c r="B376" s="7" t="s">
        <v>57</v>
      </c>
      <c r="C376" s="6">
        <v>231</v>
      </c>
      <c r="D376" s="7" t="s">
        <v>195</v>
      </c>
      <c r="E376" s="6">
        <v>231</v>
      </c>
      <c r="F376" s="7" t="s">
        <v>195</v>
      </c>
      <c r="G376" s="6">
        <v>70</v>
      </c>
      <c r="H376" s="8">
        <v>0.0025505909719281956</v>
      </c>
      <c r="J376" s="7" t="s">
        <v>12</v>
      </c>
    </row>
    <row r="377" spans="1:10" ht="13.5" customHeight="1">
      <c r="A377" s="6">
        <v>21</v>
      </c>
      <c r="B377" s="7" t="s">
        <v>58</v>
      </c>
      <c r="C377" s="6">
        <v>2</v>
      </c>
      <c r="D377" s="7" t="s">
        <v>11</v>
      </c>
      <c r="E377" s="6">
        <v>2</v>
      </c>
      <c r="F377" s="7" t="s">
        <v>11</v>
      </c>
      <c r="G377" s="6">
        <v>365752</v>
      </c>
      <c r="H377" s="8">
        <v>52.289129067307144</v>
      </c>
      <c r="I377">
        <v>5</v>
      </c>
      <c r="J377" s="7" t="s">
        <v>12</v>
      </c>
    </row>
    <row r="378" spans="1:10" ht="13.5" customHeight="1">
      <c r="A378" s="6">
        <v>21</v>
      </c>
      <c r="B378" s="7" t="s">
        <v>58</v>
      </c>
      <c r="C378" s="6">
        <v>4</v>
      </c>
      <c r="D378" s="7" t="s">
        <v>13</v>
      </c>
      <c r="E378" s="6">
        <v>4</v>
      </c>
      <c r="F378" s="7" t="s">
        <v>13</v>
      </c>
      <c r="G378" s="6">
        <v>292453</v>
      </c>
      <c r="H378" s="8">
        <v>41.81005890089781</v>
      </c>
      <c r="I378">
        <v>5</v>
      </c>
      <c r="J378" s="7" t="s">
        <v>12</v>
      </c>
    </row>
    <row r="379" spans="1:10" ht="13.5" customHeight="1">
      <c r="A379" s="6">
        <v>21</v>
      </c>
      <c r="B379" s="7" t="s">
        <v>58</v>
      </c>
      <c r="C379" s="6">
        <v>3</v>
      </c>
      <c r="D379" s="7" t="s">
        <v>14</v>
      </c>
      <c r="E379" s="6">
        <v>3</v>
      </c>
      <c r="F379" s="7" t="s">
        <v>14</v>
      </c>
      <c r="G379" s="6">
        <v>20606</v>
      </c>
      <c r="H379" s="8">
        <v>2.9459026705552698</v>
      </c>
      <c r="J379" s="7" t="s">
        <v>12</v>
      </c>
    </row>
    <row r="380" spans="1:10" ht="13.5" customHeight="1">
      <c r="A380" s="6">
        <v>21</v>
      </c>
      <c r="B380" s="7" t="s">
        <v>58</v>
      </c>
      <c r="C380" s="6">
        <v>478</v>
      </c>
      <c r="D380" s="7" t="s">
        <v>145</v>
      </c>
      <c r="E380" s="6">
        <v>478</v>
      </c>
      <c r="F380" s="7" t="s">
        <v>145</v>
      </c>
      <c r="G380" s="6">
        <v>5366</v>
      </c>
      <c r="H380" s="8">
        <v>0.7671413049694058</v>
      </c>
      <c r="J380" s="7" t="s">
        <v>12</v>
      </c>
    </row>
    <row r="381" spans="1:10" ht="13.5" customHeight="1">
      <c r="A381" s="6">
        <v>21</v>
      </c>
      <c r="B381" s="7" t="s">
        <v>58</v>
      </c>
      <c r="C381" s="6">
        <v>98</v>
      </c>
      <c r="D381" s="7" t="s">
        <v>36</v>
      </c>
      <c r="E381" s="6">
        <v>98</v>
      </c>
      <c r="F381" s="7" t="s">
        <v>36</v>
      </c>
      <c r="G381" s="6">
        <v>2346</v>
      </c>
      <c r="H381" s="8">
        <v>0.3353920054897924</v>
      </c>
      <c r="J381" s="7" t="s">
        <v>12</v>
      </c>
    </row>
    <row r="382" spans="1:10" ht="13.5" customHeight="1">
      <c r="A382" s="6">
        <v>21</v>
      </c>
      <c r="B382" s="7" t="s">
        <v>58</v>
      </c>
      <c r="C382" s="6">
        <v>118</v>
      </c>
      <c r="D382" s="7" t="s">
        <v>18</v>
      </c>
      <c r="E382" s="6">
        <v>118</v>
      </c>
      <c r="F382" s="7" t="s">
        <v>149</v>
      </c>
      <c r="G382" s="6">
        <v>2151</v>
      </c>
      <c r="H382" s="8">
        <v>0.3075141533710757</v>
      </c>
      <c r="J382" s="7" t="s">
        <v>12</v>
      </c>
    </row>
    <row r="383" spans="1:10" ht="13.5" customHeight="1">
      <c r="A383" s="6">
        <v>21</v>
      </c>
      <c r="B383" s="7" t="s">
        <v>58</v>
      </c>
      <c r="C383" s="6">
        <v>425</v>
      </c>
      <c r="D383" s="7" t="s">
        <v>156</v>
      </c>
      <c r="E383" s="6">
        <v>425</v>
      </c>
      <c r="F383" s="7" t="s">
        <v>156</v>
      </c>
      <c r="G383" s="6">
        <v>947</v>
      </c>
      <c r="H383" s="8">
        <v>0.13538628695602448</v>
      </c>
      <c r="J383" s="7" t="s">
        <v>12</v>
      </c>
    </row>
    <row r="384" spans="1:10" ht="13.5" customHeight="1">
      <c r="A384" s="6">
        <v>21</v>
      </c>
      <c r="B384" s="7" t="s">
        <v>58</v>
      </c>
      <c r="C384" s="6">
        <v>449</v>
      </c>
      <c r="D384" s="7" t="s">
        <v>152</v>
      </c>
      <c r="E384" s="6">
        <v>449</v>
      </c>
      <c r="F384" s="7" t="s">
        <v>152</v>
      </c>
      <c r="G384" s="6">
        <v>844</v>
      </c>
      <c r="H384" s="8">
        <v>0.12066106250357408</v>
      </c>
      <c r="J384" s="7" t="s">
        <v>12</v>
      </c>
    </row>
    <row r="385" spans="1:10" ht="13.5" customHeight="1">
      <c r="A385" s="6">
        <v>21</v>
      </c>
      <c r="B385" s="7" t="s">
        <v>58</v>
      </c>
      <c r="C385" s="6">
        <v>104</v>
      </c>
      <c r="D385" s="7" t="s">
        <v>30</v>
      </c>
      <c r="E385" s="6">
        <v>104</v>
      </c>
      <c r="F385" s="7" t="s">
        <v>30</v>
      </c>
      <c r="G385" s="6">
        <v>608</v>
      </c>
      <c r="H385" s="8">
        <v>0.08692171327271687</v>
      </c>
      <c r="J385" s="7" t="s">
        <v>12</v>
      </c>
    </row>
    <row r="386" spans="1:10" ht="13.5" customHeight="1">
      <c r="A386" s="6">
        <v>21</v>
      </c>
      <c r="B386" s="7" t="s">
        <v>58</v>
      </c>
      <c r="C386" s="6">
        <v>448</v>
      </c>
      <c r="D386" s="7" t="s">
        <v>150</v>
      </c>
      <c r="E386" s="6">
        <v>448</v>
      </c>
      <c r="F386" s="7" t="s">
        <v>151</v>
      </c>
      <c r="G386" s="6">
        <v>459</v>
      </c>
      <c r="H386" s="8">
        <v>0.0656201749871333</v>
      </c>
      <c r="J386" s="7" t="s">
        <v>12</v>
      </c>
    </row>
    <row r="387" spans="1:10" ht="13.5" customHeight="1">
      <c r="A387" s="6">
        <v>21</v>
      </c>
      <c r="B387" s="7" t="s">
        <v>58</v>
      </c>
      <c r="C387" s="6">
        <v>249</v>
      </c>
      <c r="D387" s="7" t="s">
        <v>42</v>
      </c>
      <c r="E387" s="6">
        <v>249</v>
      </c>
      <c r="F387" s="7" t="s">
        <v>42</v>
      </c>
      <c r="G387" s="6">
        <v>427</v>
      </c>
      <c r="H387" s="8">
        <v>0.06104534797277978</v>
      </c>
      <c r="I387" s="6"/>
      <c r="J387" s="7" t="s">
        <v>12</v>
      </c>
    </row>
    <row r="388" spans="1:10" ht="13.5" customHeight="1">
      <c r="A388" s="6">
        <v>21</v>
      </c>
      <c r="B388" s="7" t="s">
        <v>58</v>
      </c>
      <c r="C388" s="6">
        <v>279</v>
      </c>
      <c r="D388" s="7" t="s">
        <v>22</v>
      </c>
      <c r="E388" s="6">
        <v>279</v>
      </c>
      <c r="F388" s="7" t="s">
        <v>22</v>
      </c>
      <c r="G388" s="6">
        <v>422</v>
      </c>
      <c r="H388" s="8">
        <v>0.06033053125178704</v>
      </c>
      <c r="I388" s="6"/>
      <c r="J388" s="7" t="s">
        <v>12</v>
      </c>
    </row>
    <row r="389" spans="1:10" ht="13.5" customHeight="1">
      <c r="A389" s="6">
        <v>21</v>
      </c>
      <c r="B389" s="7" t="s">
        <v>58</v>
      </c>
      <c r="C389" s="6">
        <v>238</v>
      </c>
      <c r="D389" s="7" t="s">
        <v>28</v>
      </c>
      <c r="E389" s="6">
        <v>238</v>
      </c>
      <c r="F389" s="7" t="s">
        <v>28</v>
      </c>
      <c r="G389" s="6">
        <v>281</v>
      </c>
      <c r="H389" s="8">
        <v>0.04017269971979184</v>
      </c>
      <c r="I389" s="6"/>
      <c r="J389" s="7" t="s">
        <v>12</v>
      </c>
    </row>
    <row r="390" spans="1:10" ht="13.5" customHeight="1">
      <c r="A390" s="6">
        <v>21</v>
      </c>
      <c r="B390" s="7" t="s">
        <v>58</v>
      </c>
      <c r="C390" s="6">
        <v>24</v>
      </c>
      <c r="D390" s="7" t="s">
        <v>31</v>
      </c>
      <c r="E390" s="6">
        <v>24</v>
      </c>
      <c r="F390" s="7" t="s">
        <v>31</v>
      </c>
      <c r="G390" s="6">
        <v>257</v>
      </c>
      <c r="H390" s="8">
        <v>0.03674157945902671</v>
      </c>
      <c r="J390" s="7" t="s">
        <v>12</v>
      </c>
    </row>
    <row r="391" spans="1:10" ht="13.5" customHeight="1">
      <c r="A391" s="6">
        <v>21</v>
      </c>
      <c r="B391" s="7" t="s">
        <v>58</v>
      </c>
      <c r="C391" s="6">
        <v>139</v>
      </c>
      <c r="D391" s="7" t="s">
        <v>26</v>
      </c>
      <c r="E391" s="6">
        <v>139</v>
      </c>
      <c r="F391" s="7" t="s">
        <v>26</v>
      </c>
      <c r="G391" s="6">
        <v>182</v>
      </c>
      <c r="H391" s="8">
        <v>0.026019328644135642</v>
      </c>
      <c r="I391" s="6"/>
      <c r="J391" s="7" t="s">
        <v>12</v>
      </c>
    </row>
    <row r="392" spans="1:10" ht="13.5" customHeight="1">
      <c r="A392" s="6">
        <v>21</v>
      </c>
      <c r="B392" s="7" t="s">
        <v>58</v>
      </c>
      <c r="C392" s="6">
        <v>313</v>
      </c>
      <c r="D392" s="7" t="s">
        <v>34</v>
      </c>
      <c r="E392" s="6">
        <v>313</v>
      </c>
      <c r="F392" s="7" t="s">
        <v>34</v>
      </c>
      <c r="G392" s="6">
        <v>173</v>
      </c>
      <c r="H392" s="8">
        <v>0.024732658546348717</v>
      </c>
      <c r="J392" s="7" t="s">
        <v>12</v>
      </c>
    </row>
    <row r="393" spans="1:10" ht="13.5" customHeight="1">
      <c r="A393" s="6">
        <v>21</v>
      </c>
      <c r="B393" s="7" t="s">
        <v>58</v>
      </c>
      <c r="C393" s="6">
        <v>462</v>
      </c>
      <c r="D393" s="7" t="s">
        <v>161</v>
      </c>
      <c r="E393" s="6">
        <v>462</v>
      </c>
      <c r="F393" s="7" t="s">
        <v>161</v>
      </c>
      <c r="G393" s="6">
        <v>119</v>
      </c>
      <c r="H393" s="8">
        <v>0.017012637959627153</v>
      </c>
      <c r="J393" s="7" t="s">
        <v>12</v>
      </c>
    </row>
    <row r="394" spans="1:10" ht="13.5" customHeight="1">
      <c r="A394" s="6">
        <v>21</v>
      </c>
      <c r="B394" s="7" t="s">
        <v>58</v>
      </c>
      <c r="C394" s="6">
        <v>195</v>
      </c>
      <c r="D394" s="7" t="s">
        <v>35</v>
      </c>
      <c r="E394" s="6">
        <v>195</v>
      </c>
      <c r="F394" s="7" t="s">
        <v>35</v>
      </c>
      <c r="G394" s="6">
        <v>88</v>
      </c>
      <c r="H394" s="8">
        <v>0.01258077428947218</v>
      </c>
      <c r="J394" s="7" t="s">
        <v>12</v>
      </c>
    </row>
    <row r="395" spans="1:10" ht="13.5" customHeight="1">
      <c r="A395" s="6">
        <v>21</v>
      </c>
      <c r="B395" s="7" t="s">
        <v>58</v>
      </c>
      <c r="C395" s="6">
        <v>258</v>
      </c>
      <c r="D395" s="7" t="s">
        <v>158</v>
      </c>
      <c r="E395" s="6">
        <v>258</v>
      </c>
      <c r="F395" s="7" t="s">
        <v>158</v>
      </c>
      <c r="G395" s="6">
        <v>82</v>
      </c>
      <c r="H395" s="8">
        <v>0.011722994224280895</v>
      </c>
      <c r="J395" s="7" t="s">
        <v>12</v>
      </c>
    </row>
    <row r="396" spans="1:10" ht="13.5" customHeight="1">
      <c r="A396" s="6">
        <v>21</v>
      </c>
      <c r="B396" s="7" t="s">
        <v>58</v>
      </c>
      <c r="C396" s="6">
        <v>14</v>
      </c>
      <c r="D396" s="7" t="s">
        <v>168</v>
      </c>
      <c r="E396" s="6">
        <v>14</v>
      </c>
      <c r="F396" s="7" t="s">
        <v>169</v>
      </c>
      <c r="G396" s="6">
        <v>51</v>
      </c>
      <c r="H396" s="8">
        <v>0.007291130554125922</v>
      </c>
      <c r="J396" s="7" t="s">
        <v>12</v>
      </c>
    </row>
    <row r="397" spans="1:10" ht="13.5" customHeight="1">
      <c r="A397" s="6">
        <v>21</v>
      </c>
      <c r="B397" s="7" t="s">
        <v>58</v>
      </c>
      <c r="C397" s="6">
        <v>231</v>
      </c>
      <c r="D397" s="7" t="s">
        <v>195</v>
      </c>
      <c r="E397" s="6">
        <v>231</v>
      </c>
      <c r="F397" s="7" t="s">
        <v>195</v>
      </c>
      <c r="G397" s="6">
        <v>26</v>
      </c>
      <c r="H397" s="8">
        <v>0.003717046949162235</v>
      </c>
      <c r="J397" s="7" t="s">
        <v>12</v>
      </c>
    </row>
    <row r="398" spans="1:10" ht="13.5" customHeight="1">
      <c r="A398" s="6">
        <v>22</v>
      </c>
      <c r="B398" s="7" t="s">
        <v>59</v>
      </c>
      <c r="C398" s="6">
        <v>4</v>
      </c>
      <c r="D398" s="7" t="s">
        <v>13</v>
      </c>
      <c r="E398" s="6">
        <v>4</v>
      </c>
      <c r="F398" s="7" t="s">
        <v>13</v>
      </c>
      <c r="G398" s="6">
        <v>809879</v>
      </c>
      <c r="H398" s="8">
        <v>43.860507081551575</v>
      </c>
      <c r="I398">
        <v>11</v>
      </c>
      <c r="J398" s="7" t="s">
        <v>12</v>
      </c>
    </row>
    <row r="399" spans="1:10" ht="13.5" customHeight="1">
      <c r="A399" s="6">
        <v>22</v>
      </c>
      <c r="B399" s="7" t="s">
        <v>59</v>
      </c>
      <c r="C399" s="6">
        <v>2</v>
      </c>
      <c r="D399" s="7" t="s">
        <v>11</v>
      </c>
      <c r="E399" s="6">
        <v>2</v>
      </c>
      <c r="F399" s="7" t="s">
        <v>11</v>
      </c>
      <c r="G399" s="6">
        <v>750492</v>
      </c>
      <c r="H399" s="8">
        <v>40.64429338289769</v>
      </c>
      <c r="I399">
        <v>10</v>
      </c>
      <c r="J399" s="7" t="s">
        <v>12</v>
      </c>
    </row>
    <row r="400" spans="1:10" ht="13.5" customHeight="1">
      <c r="A400" s="6">
        <v>22</v>
      </c>
      <c r="B400" s="7" t="s">
        <v>59</v>
      </c>
      <c r="C400" s="6">
        <v>26</v>
      </c>
      <c r="D400" s="7" t="s">
        <v>17</v>
      </c>
      <c r="E400" s="6">
        <v>26</v>
      </c>
      <c r="F400" s="7" t="s">
        <v>17</v>
      </c>
      <c r="G400" s="6">
        <v>212543</v>
      </c>
      <c r="H400" s="8">
        <v>11.51066240343831</v>
      </c>
      <c r="I400">
        <v>2</v>
      </c>
      <c r="J400" s="7" t="s">
        <v>12</v>
      </c>
    </row>
    <row r="401" spans="1:10" ht="13.5" customHeight="1">
      <c r="A401" s="6">
        <v>22</v>
      </c>
      <c r="B401" s="7" t="s">
        <v>59</v>
      </c>
      <c r="C401" s="6">
        <v>3</v>
      </c>
      <c r="D401" s="7" t="s">
        <v>14</v>
      </c>
      <c r="E401" s="6">
        <v>3</v>
      </c>
      <c r="F401" s="7" t="s">
        <v>14</v>
      </c>
      <c r="G401" s="6">
        <v>25308</v>
      </c>
      <c r="H401" s="8">
        <v>1.3706019210522895</v>
      </c>
      <c r="J401" s="7" t="s">
        <v>12</v>
      </c>
    </row>
    <row r="402" spans="1:10" ht="13.5" customHeight="1">
      <c r="A402" s="6">
        <v>22</v>
      </c>
      <c r="B402" s="7" t="s">
        <v>59</v>
      </c>
      <c r="C402" s="6">
        <v>478</v>
      </c>
      <c r="D402" s="7" t="s">
        <v>145</v>
      </c>
      <c r="E402" s="6">
        <v>478</v>
      </c>
      <c r="F402" s="7" t="s">
        <v>145</v>
      </c>
      <c r="G402" s="6">
        <v>10110</v>
      </c>
      <c r="H402" s="8">
        <v>0.5475258978124959</v>
      </c>
      <c r="J402" s="7" t="s">
        <v>12</v>
      </c>
    </row>
    <row r="403" spans="1:10" ht="13.5" customHeight="1">
      <c r="A403" s="6">
        <v>22</v>
      </c>
      <c r="B403" s="7" t="s">
        <v>59</v>
      </c>
      <c r="C403" s="6">
        <v>483</v>
      </c>
      <c r="D403" s="7" t="s">
        <v>157</v>
      </c>
      <c r="E403" s="6">
        <v>483</v>
      </c>
      <c r="F403" s="7" t="s">
        <v>157</v>
      </c>
      <c r="G403" s="6">
        <v>3802</v>
      </c>
      <c r="H403" s="8">
        <v>0.20590439797063398</v>
      </c>
      <c r="J403" s="7" t="s">
        <v>12</v>
      </c>
    </row>
    <row r="404" spans="1:10" ht="13.5" customHeight="1">
      <c r="A404" s="6">
        <v>22</v>
      </c>
      <c r="B404" s="7" t="s">
        <v>59</v>
      </c>
      <c r="C404" s="6">
        <v>449</v>
      </c>
      <c r="D404" s="7" t="s">
        <v>152</v>
      </c>
      <c r="E404" s="6">
        <v>449</v>
      </c>
      <c r="F404" s="7" t="s">
        <v>152</v>
      </c>
      <c r="G404" s="6">
        <v>2854</v>
      </c>
      <c r="H404" s="8">
        <v>0.15456369063866107</v>
      </c>
      <c r="I404" s="6"/>
      <c r="J404" s="7" t="s">
        <v>12</v>
      </c>
    </row>
    <row r="405" spans="1:10" ht="13.5" customHeight="1">
      <c r="A405" s="6">
        <v>22</v>
      </c>
      <c r="B405" s="7" t="s">
        <v>59</v>
      </c>
      <c r="C405" s="6">
        <v>249</v>
      </c>
      <c r="D405" s="7" t="s">
        <v>42</v>
      </c>
      <c r="E405" s="6">
        <v>249</v>
      </c>
      <c r="F405" s="7" t="s">
        <v>42</v>
      </c>
      <c r="G405" s="6">
        <v>2596</v>
      </c>
      <c r="H405" s="8">
        <v>0.14059121965590896</v>
      </c>
      <c r="I405" s="6"/>
      <c r="J405" s="7" t="s">
        <v>12</v>
      </c>
    </row>
    <row r="406" spans="1:10" ht="13.5" customHeight="1">
      <c r="A406" s="6">
        <v>22</v>
      </c>
      <c r="B406" s="7" t="s">
        <v>59</v>
      </c>
      <c r="C406" s="6">
        <v>425</v>
      </c>
      <c r="D406" s="7" t="s">
        <v>156</v>
      </c>
      <c r="E406" s="6">
        <v>425</v>
      </c>
      <c r="F406" s="7" t="s">
        <v>156</v>
      </c>
      <c r="G406" s="6">
        <v>2172</v>
      </c>
      <c r="H406" s="8">
        <v>0.11762870920363414</v>
      </c>
      <c r="J406" s="7" t="s">
        <v>12</v>
      </c>
    </row>
    <row r="407" spans="1:10" ht="13.5" customHeight="1">
      <c r="A407" s="6">
        <v>22</v>
      </c>
      <c r="B407" s="7" t="s">
        <v>59</v>
      </c>
      <c r="C407" s="6">
        <v>448</v>
      </c>
      <c r="D407" s="7" t="s">
        <v>150</v>
      </c>
      <c r="E407" s="6">
        <v>448</v>
      </c>
      <c r="F407" s="7" t="s">
        <v>151</v>
      </c>
      <c r="G407" s="6">
        <v>1131</v>
      </c>
      <c r="H407" s="8">
        <v>0.06125141349415756</v>
      </c>
      <c r="J407" s="7" t="s">
        <v>12</v>
      </c>
    </row>
    <row r="408" spans="1:10" ht="13.5" customHeight="1">
      <c r="A408" s="6">
        <v>22</v>
      </c>
      <c r="B408" s="7" t="s">
        <v>59</v>
      </c>
      <c r="C408" s="6">
        <v>137</v>
      </c>
      <c r="D408" s="7" t="s">
        <v>79</v>
      </c>
      <c r="E408" s="6">
        <v>137</v>
      </c>
      <c r="F408" s="7" t="s">
        <v>79</v>
      </c>
      <c r="G408" s="6">
        <v>1030</v>
      </c>
      <c r="H408" s="8">
        <v>0.055781570202460024</v>
      </c>
      <c r="J408" s="7" t="s">
        <v>12</v>
      </c>
    </row>
    <row r="409" spans="1:10" ht="13.5" customHeight="1">
      <c r="A409" s="6">
        <v>22</v>
      </c>
      <c r="B409" s="7" t="s">
        <v>59</v>
      </c>
      <c r="C409" s="6">
        <v>139</v>
      </c>
      <c r="D409" s="7" t="s">
        <v>26</v>
      </c>
      <c r="E409" s="6">
        <v>139</v>
      </c>
      <c r="F409" s="7" t="s">
        <v>26</v>
      </c>
      <c r="G409" s="6">
        <v>1027</v>
      </c>
      <c r="H409" s="8">
        <v>0.055619099609637325</v>
      </c>
      <c r="J409" s="7" t="s">
        <v>12</v>
      </c>
    </row>
    <row r="410" spans="1:10" ht="13.5" customHeight="1">
      <c r="A410" s="6">
        <v>22</v>
      </c>
      <c r="B410" s="7" t="s">
        <v>59</v>
      </c>
      <c r="C410" s="6">
        <v>24</v>
      </c>
      <c r="D410" s="7" t="s">
        <v>31</v>
      </c>
      <c r="E410" s="6">
        <v>24</v>
      </c>
      <c r="F410" s="7" t="s">
        <v>31</v>
      </c>
      <c r="G410" s="6">
        <v>1001</v>
      </c>
      <c r="H410" s="8">
        <v>0.054211021138507266</v>
      </c>
      <c r="J410" s="7" t="s">
        <v>12</v>
      </c>
    </row>
    <row r="411" spans="1:10" ht="13.5" customHeight="1">
      <c r="A411" s="6">
        <v>22</v>
      </c>
      <c r="B411" s="7" t="s">
        <v>59</v>
      </c>
      <c r="C411" s="6">
        <v>258</v>
      </c>
      <c r="D411" s="7" t="s">
        <v>158</v>
      </c>
      <c r="E411" s="6">
        <v>258</v>
      </c>
      <c r="F411" s="7" t="s">
        <v>158</v>
      </c>
      <c r="G411" s="6">
        <v>891</v>
      </c>
      <c r="H411" s="8">
        <v>0.04825376606834163</v>
      </c>
      <c r="J411" s="7" t="s">
        <v>12</v>
      </c>
    </row>
    <row r="412" spans="1:10" ht="13.5" customHeight="1">
      <c r="A412" s="6">
        <v>22</v>
      </c>
      <c r="B412" s="7" t="s">
        <v>59</v>
      </c>
      <c r="C412" s="6">
        <v>238</v>
      </c>
      <c r="D412" s="7" t="s">
        <v>28</v>
      </c>
      <c r="E412" s="6">
        <v>238</v>
      </c>
      <c r="F412" s="7" t="s">
        <v>28</v>
      </c>
      <c r="G412" s="6">
        <v>583</v>
      </c>
      <c r="H412" s="8">
        <v>0.03157345187187786</v>
      </c>
      <c r="J412" s="7" t="s">
        <v>12</v>
      </c>
    </row>
    <row r="413" spans="1:10" ht="13.5" customHeight="1">
      <c r="A413" s="6">
        <v>22</v>
      </c>
      <c r="B413" s="7" t="s">
        <v>59</v>
      </c>
      <c r="C413" s="6">
        <v>104</v>
      </c>
      <c r="D413" s="7" t="s">
        <v>30</v>
      </c>
      <c r="E413" s="6">
        <v>104</v>
      </c>
      <c r="F413" s="7" t="s">
        <v>30</v>
      </c>
      <c r="G413" s="6">
        <v>507</v>
      </c>
      <c r="H413" s="8">
        <v>0.027457530187036148</v>
      </c>
      <c r="J413" s="7" t="s">
        <v>12</v>
      </c>
    </row>
    <row r="414" spans="1:10" ht="13.5" customHeight="1">
      <c r="A414" s="6">
        <v>22</v>
      </c>
      <c r="B414" s="7" t="s">
        <v>59</v>
      </c>
      <c r="C414" s="6">
        <v>462</v>
      </c>
      <c r="D414" s="7" t="s">
        <v>161</v>
      </c>
      <c r="E414" s="6">
        <v>462</v>
      </c>
      <c r="F414" s="7" t="s">
        <v>161</v>
      </c>
      <c r="G414" s="6">
        <v>307</v>
      </c>
      <c r="H414" s="8">
        <v>0.01662615733218954</v>
      </c>
      <c r="J414" s="7" t="s">
        <v>12</v>
      </c>
    </row>
    <row r="415" spans="1:10" ht="13.5" customHeight="1">
      <c r="A415" s="6">
        <v>22</v>
      </c>
      <c r="B415" s="7" t="s">
        <v>59</v>
      </c>
      <c r="C415" s="6">
        <v>481</v>
      </c>
      <c r="D415" s="7" t="s">
        <v>164</v>
      </c>
      <c r="E415" s="6">
        <v>481</v>
      </c>
      <c r="F415" s="7" t="s">
        <v>164</v>
      </c>
      <c r="G415" s="6">
        <v>287</v>
      </c>
      <c r="H415" s="8">
        <v>0.015543020046704879</v>
      </c>
      <c r="I415" s="6"/>
      <c r="J415" s="7" t="s">
        <v>12</v>
      </c>
    </row>
    <row r="416" spans="1:10" ht="13.5" customHeight="1">
      <c r="A416" s="6">
        <v>22</v>
      </c>
      <c r="B416" s="7" t="s">
        <v>59</v>
      </c>
      <c r="C416" s="6">
        <v>484</v>
      </c>
      <c r="D416" s="7" t="s">
        <v>170</v>
      </c>
      <c r="E416" s="6">
        <v>484</v>
      </c>
      <c r="F416" s="7" t="s">
        <v>170</v>
      </c>
      <c r="G416" s="6">
        <v>182</v>
      </c>
      <c r="H416" s="8">
        <v>0.00985654929791041</v>
      </c>
      <c r="J416" s="7" t="s">
        <v>12</v>
      </c>
    </row>
    <row r="417" spans="1:10" ht="13.5" customHeight="1">
      <c r="A417" s="6">
        <v>22</v>
      </c>
      <c r="B417" s="7" t="s">
        <v>59</v>
      </c>
      <c r="C417" s="6">
        <v>458</v>
      </c>
      <c r="D417" s="7" t="s">
        <v>176</v>
      </c>
      <c r="E417" s="6">
        <v>458</v>
      </c>
      <c r="F417" s="7" t="s">
        <v>176</v>
      </c>
      <c r="G417" s="6">
        <v>181</v>
      </c>
      <c r="H417" s="8">
        <v>0.009802392433636179</v>
      </c>
      <c r="J417" s="7" t="s">
        <v>12</v>
      </c>
    </row>
    <row r="418" spans="1:10" ht="13.5" customHeight="1">
      <c r="A418" s="6">
        <v>22</v>
      </c>
      <c r="B418" s="7" t="s">
        <v>59</v>
      </c>
      <c r="C418" s="6">
        <v>492</v>
      </c>
      <c r="D418" s="7" t="s">
        <v>200</v>
      </c>
      <c r="E418" s="6">
        <v>492</v>
      </c>
      <c r="F418" s="7" t="s">
        <v>200</v>
      </c>
      <c r="G418" s="6">
        <v>144</v>
      </c>
      <c r="H418" s="8">
        <v>0.007798588455489556</v>
      </c>
      <c r="J418" s="7" t="s">
        <v>12</v>
      </c>
    </row>
    <row r="419" spans="1:10" ht="13.5" customHeight="1">
      <c r="A419" s="6">
        <v>22</v>
      </c>
      <c r="B419" s="7" t="s">
        <v>59</v>
      </c>
      <c r="C419" s="6">
        <v>17</v>
      </c>
      <c r="D419" s="7" t="s">
        <v>175</v>
      </c>
      <c r="E419" s="6">
        <v>17</v>
      </c>
      <c r="F419" s="7" t="s">
        <v>175</v>
      </c>
      <c r="G419" s="6">
        <v>114</v>
      </c>
      <c r="H419" s="8">
        <v>0.0061738825272625655</v>
      </c>
      <c r="J419" s="7" t="s">
        <v>12</v>
      </c>
    </row>
    <row r="420" spans="1:10" ht="13.5" customHeight="1">
      <c r="A420" s="6">
        <v>22</v>
      </c>
      <c r="B420" s="7" t="s">
        <v>59</v>
      </c>
      <c r="C420" s="6">
        <v>14</v>
      </c>
      <c r="D420" s="7" t="s">
        <v>168</v>
      </c>
      <c r="E420" s="6">
        <v>14</v>
      </c>
      <c r="F420" s="7" t="s">
        <v>169</v>
      </c>
      <c r="G420" s="6">
        <v>58</v>
      </c>
      <c r="H420" s="8">
        <v>0.0031410981279055158</v>
      </c>
      <c r="J420" s="7" t="s">
        <v>12</v>
      </c>
    </row>
    <row r="421" spans="1:10" ht="13.5" customHeight="1">
      <c r="A421" s="6">
        <v>23</v>
      </c>
      <c r="B421" s="7" t="s">
        <v>60</v>
      </c>
      <c r="C421" s="6">
        <v>4</v>
      </c>
      <c r="D421" s="7" t="s">
        <v>13</v>
      </c>
      <c r="E421" s="6">
        <v>4</v>
      </c>
      <c r="F421" s="7" t="s">
        <v>13</v>
      </c>
      <c r="G421" s="6">
        <v>1737688</v>
      </c>
      <c r="H421" s="8">
        <v>49.19310799146525</v>
      </c>
      <c r="I421">
        <v>18</v>
      </c>
      <c r="J421" s="7" t="s">
        <v>12</v>
      </c>
    </row>
    <row r="422" spans="1:10" ht="13.5" customHeight="1">
      <c r="A422" s="6">
        <v>23</v>
      </c>
      <c r="B422" s="7" t="s">
        <v>60</v>
      </c>
      <c r="C422" s="6">
        <v>2</v>
      </c>
      <c r="D422" s="7" t="s">
        <v>11</v>
      </c>
      <c r="E422" s="6">
        <v>2</v>
      </c>
      <c r="F422" s="7" t="s">
        <v>11</v>
      </c>
      <c r="G422" s="6">
        <v>1401785</v>
      </c>
      <c r="H422" s="8">
        <v>39.683856299759285</v>
      </c>
      <c r="I422">
        <v>15</v>
      </c>
      <c r="J422" s="7" t="s">
        <v>12</v>
      </c>
    </row>
    <row r="423" spans="1:10" ht="13.5" customHeight="1">
      <c r="A423" s="6">
        <v>23</v>
      </c>
      <c r="B423" s="7" t="s">
        <v>60</v>
      </c>
      <c r="C423" s="6">
        <v>3</v>
      </c>
      <c r="D423" s="7" t="s">
        <v>14</v>
      </c>
      <c r="E423" s="6">
        <v>3</v>
      </c>
      <c r="F423" s="7" t="s">
        <v>14</v>
      </c>
      <c r="G423" s="6">
        <v>164595</v>
      </c>
      <c r="H423" s="8">
        <v>4.659604952013953</v>
      </c>
      <c r="I423" s="6">
        <v>1</v>
      </c>
      <c r="J423" s="7" t="s">
        <v>12</v>
      </c>
    </row>
    <row r="424" spans="1:10" ht="13.5" customHeight="1">
      <c r="A424" s="6">
        <v>23</v>
      </c>
      <c r="B424" s="7" t="s">
        <v>60</v>
      </c>
      <c r="C424" s="6">
        <v>478</v>
      </c>
      <c r="D424" s="7" t="s">
        <v>145</v>
      </c>
      <c r="E424" s="6">
        <v>478</v>
      </c>
      <c r="F424" s="7" t="s">
        <v>145</v>
      </c>
      <c r="G424" s="6">
        <v>132095</v>
      </c>
      <c r="H424" s="8">
        <v>3.7395456492377237</v>
      </c>
      <c r="I424">
        <v>1</v>
      </c>
      <c r="J424" s="7" t="s">
        <v>12</v>
      </c>
    </row>
    <row r="425" spans="1:10" ht="13.5" customHeight="1">
      <c r="A425" s="6">
        <v>23</v>
      </c>
      <c r="B425" s="7" t="s">
        <v>60</v>
      </c>
      <c r="C425" s="6">
        <v>137</v>
      </c>
      <c r="D425" s="7" t="s">
        <v>79</v>
      </c>
      <c r="E425" s="6">
        <v>137</v>
      </c>
      <c r="F425" s="7" t="s">
        <v>79</v>
      </c>
      <c r="G425" s="6">
        <v>10875</v>
      </c>
      <c r="H425" s="8">
        <v>0.3078659974674306</v>
      </c>
      <c r="J425" s="7" t="s">
        <v>12</v>
      </c>
    </row>
    <row r="426" spans="1:10" ht="13.5" customHeight="1">
      <c r="A426" s="6">
        <v>23</v>
      </c>
      <c r="B426" s="7" t="s">
        <v>60</v>
      </c>
      <c r="C426" s="6">
        <v>483</v>
      </c>
      <c r="D426" s="7" t="s">
        <v>157</v>
      </c>
      <c r="E426" s="6">
        <v>483</v>
      </c>
      <c r="F426" s="7" t="s">
        <v>157</v>
      </c>
      <c r="G426" s="6">
        <v>9925</v>
      </c>
      <c r="H426" s="8">
        <v>0.28097195630935623</v>
      </c>
      <c r="J426" s="7" t="s">
        <v>12</v>
      </c>
    </row>
    <row r="427" spans="1:10" ht="13.5" customHeight="1">
      <c r="A427" s="6">
        <v>23</v>
      </c>
      <c r="B427" s="7" t="s">
        <v>60</v>
      </c>
      <c r="C427" s="6">
        <v>449</v>
      </c>
      <c r="D427" s="7" t="s">
        <v>152</v>
      </c>
      <c r="E427" s="6">
        <v>449</v>
      </c>
      <c r="F427" s="7" t="s">
        <v>152</v>
      </c>
      <c r="G427" s="6">
        <v>4755</v>
      </c>
      <c r="H427" s="8">
        <v>0.13461175337541448</v>
      </c>
      <c r="J427" s="7" t="s">
        <v>12</v>
      </c>
    </row>
    <row r="428" spans="1:10" ht="13.5" customHeight="1">
      <c r="A428" s="6">
        <v>23</v>
      </c>
      <c r="B428" s="7" t="s">
        <v>60</v>
      </c>
      <c r="C428" s="6">
        <v>448</v>
      </c>
      <c r="D428" s="7" t="s">
        <v>150</v>
      </c>
      <c r="E428" s="6">
        <v>448</v>
      </c>
      <c r="F428" s="7" t="s">
        <v>151</v>
      </c>
      <c r="G428" s="6">
        <v>3996</v>
      </c>
      <c r="H428" s="8">
        <v>0.11312482996596347</v>
      </c>
      <c r="J428" s="7" t="s">
        <v>12</v>
      </c>
    </row>
    <row r="429" spans="1:10" ht="13.5" customHeight="1">
      <c r="A429" s="6">
        <v>23</v>
      </c>
      <c r="B429" s="7" t="s">
        <v>60</v>
      </c>
      <c r="C429" s="6">
        <v>24</v>
      </c>
      <c r="D429" s="7" t="s">
        <v>31</v>
      </c>
      <c r="E429" s="6">
        <v>24</v>
      </c>
      <c r="F429" s="7" t="s">
        <v>31</v>
      </c>
      <c r="G429" s="6">
        <v>3250</v>
      </c>
      <c r="H429" s="8">
        <v>0.09200593027762294</v>
      </c>
      <c r="J429" s="7" t="s">
        <v>12</v>
      </c>
    </row>
    <row r="430" spans="1:10" ht="13.5" customHeight="1">
      <c r="A430" s="6">
        <v>23</v>
      </c>
      <c r="B430" s="7" t="s">
        <v>60</v>
      </c>
      <c r="C430" s="6">
        <v>238</v>
      </c>
      <c r="D430" s="7" t="s">
        <v>28</v>
      </c>
      <c r="E430" s="6">
        <v>238</v>
      </c>
      <c r="F430" s="7" t="s">
        <v>28</v>
      </c>
      <c r="G430" s="6">
        <v>3087</v>
      </c>
      <c r="H430" s="8">
        <v>0.08739147900523754</v>
      </c>
      <c r="J430" s="7" t="s">
        <v>12</v>
      </c>
    </row>
    <row r="431" spans="1:10" ht="13.5" customHeight="1">
      <c r="A431" s="6">
        <v>23</v>
      </c>
      <c r="B431" s="7" t="s">
        <v>60</v>
      </c>
      <c r="C431" s="6">
        <v>279</v>
      </c>
      <c r="D431" s="7" t="s">
        <v>22</v>
      </c>
      <c r="E431" s="6">
        <v>279</v>
      </c>
      <c r="F431" s="7" t="s">
        <v>22</v>
      </c>
      <c r="G431" s="6">
        <v>2687</v>
      </c>
      <c r="H431" s="8">
        <v>0.0760676722018378</v>
      </c>
      <c r="J431" s="7" t="s">
        <v>12</v>
      </c>
    </row>
    <row r="432" spans="1:10" ht="13.5" customHeight="1">
      <c r="A432" s="6">
        <v>23</v>
      </c>
      <c r="B432" s="7" t="s">
        <v>60</v>
      </c>
      <c r="C432" s="6">
        <v>425</v>
      </c>
      <c r="D432" s="7" t="s">
        <v>156</v>
      </c>
      <c r="E432" s="6">
        <v>425</v>
      </c>
      <c r="F432" s="7" t="s">
        <v>156</v>
      </c>
      <c r="G432" s="6">
        <v>2516</v>
      </c>
      <c r="H432" s="8">
        <v>0.07122674479338441</v>
      </c>
      <c r="J432" s="7" t="s">
        <v>12</v>
      </c>
    </row>
    <row r="433" spans="1:10" ht="13.5" customHeight="1">
      <c r="A433" s="6">
        <v>23</v>
      </c>
      <c r="B433" s="7" t="s">
        <v>60</v>
      </c>
      <c r="C433" s="6">
        <v>104</v>
      </c>
      <c r="D433" s="7" t="s">
        <v>30</v>
      </c>
      <c r="E433" s="6">
        <v>104</v>
      </c>
      <c r="F433" s="7" t="s">
        <v>30</v>
      </c>
      <c r="G433" s="6">
        <v>2130</v>
      </c>
      <c r="H433" s="8">
        <v>0.06029927122810365</v>
      </c>
      <c r="J433" s="7" t="s">
        <v>12</v>
      </c>
    </row>
    <row r="434" spans="1:10" ht="13.5" customHeight="1">
      <c r="A434" s="6">
        <v>23</v>
      </c>
      <c r="B434" s="7" t="s">
        <v>60</v>
      </c>
      <c r="C434" s="6">
        <v>462</v>
      </c>
      <c r="D434" s="7" t="s">
        <v>161</v>
      </c>
      <c r="E434" s="6">
        <v>462</v>
      </c>
      <c r="F434" s="7" t="s">
        <v>161</v>
      </c>
      <c r="G434" s="6">
        <v>2082</v>
      </c>
      <c r="H434" s="8">
        <v>0.05894041441169568</v>
      </c>
      <c r="J434" s="7" t="s">
        <v>12</v>
      </c>
    </row>
    <row r="435" spans="1:10" ht="13.5" customHeight="1">
      <c r="A435" s="6">
        <v>23</v>
      </c>
      <c r="B435" s="7" t="s">
        <v>60</v>
      </c>
      <c r="C435" s="6">
        <v>484</v>
      </c>
      <c r="D435" s="7" t="s">
        <v>170</v>
      </c>
      <c r="E435" s="6">
        <v>484</v>
      </c>
      <c r="F435" s="7" t="s">
        <v>170</v>
      </c>
      <c r="G435" s="6">
        <v>1876</v>
      </c>
      <c r="H435" s="8">
        <v>0.05310865390794481</v>
      </c>
      <c r="J435" s="7" t="s">
        <v>12</v>
      </c>
    </row>
    <row r="436" spans="1:10" ht="13.5" customHeight="1">
      <c r="A436" s="6">
        <v>23</v>
      </c>
      <c r="B436" s="7" t="s">
        <v>60</v>
      </c>
      <c r="C436" s="6">
        <v>486</v>
      </c>
      <c r="D436" s="7" t="s">
        <v>173</v>
      </c>
      <c r="E436" s="6">
        <v>486</v>
      </c>
      <c r="F436" s="7" t="s">
        <v>173</v>
      </c>
      <c r="G436" s="6">
        <v>1616</v>
      </c>
      <c r="H436" s="8">
        <v>0.04574817948573497</v>
      </c>
      <c r="J436" s="7" t="s">
        <v>12</v>
      </c>
    </row>
    <row r="437" spans="1:10" ht="13.5" customHeight="1">
      <c r="A437" s="6">
        <v>23</v>
      </c>
      <c r="B437" s="7" t="s">
        <v>60</v>
      </c>
      <c r="C437" s="6">
        <v>464</v>
      </c>
      <c r="D437" s="7" t="s">
        <v>174</v>
      </c>
      <c r="E437" s="6">
        <v>464</v>
      </c>
      <c r="F437" s="7" t="s">
        <v>174</v>
      </c>
      <c r="G437" s="6">
        <v>1566</v>
      </c>
      <c r="H437" s="8">
        <v>0.04433270363531001</v>
      </c>
      <c r="J437" s="7" t="s">
        <v>12</v>
      </c>
    </row>
    <row r="438" spans="1:10" ht="13.5" customHeight="1">
      <c r="A438" s="6">
        <v>23</v>
      </c>
      <c r="B438" s="7" t="s">
        <v>60</v>
      </c>
      <c r="C438" s="6">
        <v>249</v>
      </c>
      <c r="D438" s="7" t="s">
        <v>42</v>
      </c>
      <c r="E438" s="6">
        <v>249</v>
      </c>
      <c r="F438" s="7" t="s">
        <v>42</v>
      </c>
      <c r="G438" s="6">
        <v>1350</v>
      </c>
      <c r="H438" s="8">
        <v>0.03821784796147414</v>
      </c>
      <c r="J438" s="7" t="s">
        <v>12</v>
      </c>
    </row>
    <row r="439" spans="1:10" ht="13.5" customHeight="1">
      <c r="A439" s="6">
        <v>23</v>
      </c>
      <c r="B439" s="7" t="s">
        <v>60</v>
      </c>
      <c r="C439" s="6">
        <v>84</v>
      </c>
      <c r="D439" s="7" t="s">
        <v>33</v>
      </c>
      <c r="E439" s="6">
        <v>84</v>
      </c>
      <c r="F439" s="7" t="s">
        <v>33</v>
      </c>
      <c r="G439" s="6">
        <v>1340</v>
      </c>
      <c r="H439" s="8">
        <v>0.03793475279138915</v>
      </c>
      <c r="J439" s="7" t="s">
        <v>12</v>
      </c>
    </row>
    <row r="440" spans="1:10" ht="13.5" customHeight="1">
      <c r="A440" s="6">
        <v>23</v>
      </c>
      <c r="B440" s="7" t="s">
        <v>60</v>
      </c>
      <c r="C440" s="6">
        <v>95</v>
      </c>
      <c r="D440" s="7" t="s">
        <v>25</v>
      </c>
      <c r="E440" s="6">
        <v>95</v>
      </c>
      <c r="F440" s="7" t="s">
        <v>25</v>
      </c>
      <c r="G440" s="6">
        <v>1248</v>
      </c>
      <c r="H440" s="8">
        <v>0.03533027722660721</v>
      </c>
      <c r="J440" s="7" t="s">
        <v>12</v>
      </c>
    </row>
    <row r="441" spans="1:10" ht="13.5" customHeight="1">
      <c r="A441" s="6">
        <v>23</v>
      </c>
      <c r="B441" s="7" t="s">
        <v>60</v>
      </c>
      <c r="C441" s="6">
        <v>258</v>
      </c>
      <c r="D441" s="7" t="s">
        <v>158</v>
      </c>
      <c r="E441" s="6">
        <v>258</v>
      </c>
      <c r="F441" s="7" t="s">
        <v>158</v>
      </c>
      <c r="G441" s="6">
        <v>998</v>
      </c>
      <c r="H441" s="8">
        <v>0.02825289797448237</v>
      </c>
      <c r="J441" s="7" t="s">
        <v>12</v>
      </c>
    </row>
    <row r="442" spans="1:10" ht="13.5" customHeight="1">
      <c r="A442" s="6">
        <v>23</v>
      </c>
      <c r="B442" s="7" t="s">
        <v>60</v>
      </c>
      <c r="C442" s="6">
        <v>139</v>
      </c>
      <c r="D442" s="7" t="s">
        <v>26</v>
      </c>
      <c r="E442" s="6">
        <v>139</v>
      </c>
      <c r="F442" s="7" t="s">
        <v>26</v>
      </c>
      <c r="G442" s="6">
        <v>901</v>
      </c>
      <c r="H442" s="8">
        <v>0.025506874824657928</v>
      </c>
      <c r="J442" s="7" t="s">
        <v>12</v>
      </c>
    </row>
    <row r="443" spans="1:10" ht="13.5" customHeight="1">
      <c r="A443" s="6">
        <v>23</v>
      </c>
      <c r="B443" s="7" t="s">
        <v>60</v>
      </c>
      <c r="C443" s="6">
        <v>463</v>
      </c>
      <c r="D443" s="7" t="s">
        <v>178</v>
      </c>
      <c r="E443" s="6">
        <v>463</v>
      </c>
      <c r="F443" s="7" t="s">
        <v>178</v>
      </c>
      <c r="G443" s="6">
        <v>828</v>
      </c>
      <c r="H443" s="8">
        <v>0.023440280083037474</v>
      </c>
      <c r="J443" s="7" t="s">
        <v>12</v>
      </c>
    </row>
    <row r="444" spans="1:10" ht="13.5" customHeight="1">
      <c r="A444" s="6">
        <v>23</v>
      </c>
      <c r="B444" s="7" t="s">
        <v>60</v>
      </c>
      <c r="C444" s="6">
        <v>62</v>
      </c>
      <c r="D444" s="7" t="s">
        <v>182</v>
      </c>
      <c r="E444" s="6">
        <v>62</v>
      </c>
      <c r="F444" s="7" t="s">
        <v>182</v>
      </c>
      <c r="G444" s="6">
        <v>786</v>
      </c>
      <c r="H444" s="8">
        <v>0.0222512803686805</v>
      </c>
      <c r="J444" s="7" t="s">
        <v>12</v>
      </c>
    </row>
    <row r="445" spans="1:10" ht="13.5" customHeight="1">
      <c r="A445" s="6">
        <v>23</v>
      </c>
      <c r="B445" s="7" t="s">
        <v>60</v>
      </c>
      <c r="C445" s="6">
        <v>313</v>
      </c>
      <c r="D445" s="7" t="s">
        <v>34</v>
      </c>
      <c r="E445" s="6">
        <v>313</v>
      </c>
      <c r="F445" s="7" t="s">
        <v>34</v>
      </c>
      <c r="G445" s="6">
        <v>776</v>
      </c>
      <c r="H445" s="8">
        <v>0.02196818519859551</v>
      </c>
      <c r="J445" s="7" t="s">
        <v>12</v>
      </c>
    </row>
    <row r="446" spans="1:10" ht="13.5" customHeight="1">
      <c r="A446" s="6">
        <v>23</v>
      </c>
      <c r="B446" s="7" t="s">
        <v>60</v>
      </c>
      <c r="C446" s="6">
        <v>195</v>
      </c>
      <c r="D446" s="7" t="s">
        <v>35</v>
      </c>
      <c r="E446" s="6">
        <v>195</v>
      </c>
      <c r="F446" s="7" t="s">
        <v>35</v>
      </c>
      <c r="G446" s="6">
        <v>764</v>
      </c>
      <c r="H446" s="8">
        <v>0.021628470994493516</v>
      </c>
      <c r="J446" s="7" t="s">
        <v>12</v>
      </c>
    </row>
    <row r="447" spans="1:10" ht="13.5" customHeight="1">
      <c r="A447" s="6">
        <v>23</v>
      </c>
      <c r="B447" s="7" t="s">
        <v>60</v>
      </c>
      <c r="C447" s="6">
        <v>159</v>
      </c>
      <c r="D447" s="7" t="s">
        <v>32</v>
      </c>
      <c r="E447" s="6">
        <v>159</v>
      </c>
      <c r="F447" s="7" t="s">
        <v>32</v>
      </c>
      <c r="G447" s="6">
        <v>611</v>
      </c>
      <c r="H447" s="8">
        <v>0.017297114892193113</v>
      </c>
      <c r="J447" s="7" t="s">
        <v>12</v>
      </c>
    </row>
    <row r="448" spans="1:10" ht="13.5" customHeight="1">
      <c r="A448" s="6">
        <v>23</v>
      </c>
      <c r="B448" s="7" t="s">
        <v>60</v>
      </c>
      <c r="C448" s="6">
        <v>17</v>
      </c>
      <c r="D448" s="7" t="s">
        <v>175</v>
      </c>
      <c r="E448" s="6">
        <v>17</v>
      </c>
      <c r="F448" s="7" t="s">
        <v>175</v>
      </c>
      <c r="G448" s="6">
        <v>552</v>
      </c>
      <c r="H448" s="8">
        <v>0.01562685338869165</v>
      </c>
      <c r="J448" s="7" t="s">
        <v>12</v>
      </c>
    </row>
    <row r="449" spans="1:10" ht="13.5" customHeight="1">
      <c r="A449" s="6">
        <v>23</v>
      </c>
      <c r="B449" s="7" t="s">
        <v>60</v>
      </c>
      <c r="C449" s="6">
        <v>481</v>
      </c>
      <c r="D449" s="7" t="s">
        <v>164</v>
      </c>
      <c r="E449" s="6">
        <v>481</v>
      </c>
      <c r="F449" s="7" t="s">
        <v>164</v>
      </c>
      <c r="G449" s="6">
        <v>434</v>
      </c>
      <c r="H449" s="8">
        <v>0.012286330381688726</v>
      </c>
      <c r="J449" s="7" t="s">
        <v>12</v>
      </c>
    </row>
    <row r="450" spans="1:10" ht="13.5" customHeight="1">
      <c r="A450" s="6">
        <v>23</v>
      </c>
      <c r="B450" s="7" t="s">
        <v>60</v>
      </c>
      <c r="C450" s="6">
        <v>14</v>
      </c>
      <c r="D450" s="7" t="s">
        <v>168</v>
      </c>
      <c r="E450" s="6">
        <v>14</v>
      </c>
      <c r="F450" s="7" t="s">
        <v>169</v>
      </c>
      <c r="G450" s="6">
        <v>406</v>
      </c>
      <c r="H450" s="8">
        <v>0.011493663905450743</v>
      </c>
      <c r="J450" s="7" t="s">
        <v>12</v>
      </c>
    </row>
    <row r="451" spans="1:10" ht="13.5" customHeight="1">
      <c r="A451" s="6">
        <v>23</v>
      </c>
      <c r="B451" s="7" t="s">
        <v>60</v>
      </c>
      <c r="C451" s="6">
        <v>34</v>
      </c>
      <c r="D451" s="7" t="s">
        <v>171</v>
      </c>
      <c r="E451" s="6">
        <v>34</v>
      </c>
      <c r="F451" s="7" t="s">
        <v>40</v>
      </c>
      <c r="G451" s="6">
        <v>291</v>
      </c>
      <c r="H451" s="8">
        <v>0.008238069449473315</v>
      </c>
      <c r="J451" s="7" t="s">
        <v>12</v>
      </c>
    </row>
    <row r="452" spans="1:10" ht="13.5" customHeight="1">
      <c r="A452" s="6">
        <v>23</v>
      </c>
      <c r="B452" s="7" t="s">
        <v>60</v>
      </c>
      <c r="C452" s="6">
        <v>108</v>
      </c>
      <c r="D452" s="7" t="s">
        <v>41</v>
      </c>
      <c r="E452" s="6">
        <v>108</v>
      </c>
      <c r="F452" s="7" t="s">
        <v>41</v>
      </c>
      <c r="G452" s="6">
        <v>250</v>
      </c>
      <c r="H452" s="8">
        <v>0.007077379252124842</v>
      </c>
      <c r="J452" s="7" t="s">
        <v>12</v>
      </c>
    </row>
    <row r="453" spans="1:10" ht="13.5" customHeight="1">
      <c r="A453" s="6">
        <v>23</v>
      </c>
      <c r="B453" s="7" t="s">
        <v>60</v>
      </c>
      <c r="C453" s="6">
        <v>489</v>
      </c>
      <c r="D453" s="7" t="s">
        <v>192</v>
      </c>
      <c r="E453" s="6">
        <v>489</v>
      </c>
      <c r="F453" s="7" t="s">
        <v>192</v>
      </c>
      <c r="G453" s="6">
        <v>214</v>
      </c>
      <c r="H453" s="8">
        <v>0.006058236639818864</v>
      </c>
      <c r="J453" s="7" t="s">
        <v>12</v>
      </c>
    </row>
    <row r="454" spans="1:10" ht="13.5" customHeight="1">
      <c r="A454" s="6">
        <v>23</v>
      </c>
      <c r="B454" s="7" t="s">
        <v>60</v>
      </c>
      <c r="C454" s="6">
        <v>488</v>
      </c>
      <c r="D454" s="7" t="s">
        <v>180</v>
      </c>
      <c r="E454" s="6">
        <v>488</v>
      </c>
      <c r="F454" s="7" t="s">
        <v>180</v>
      </c>
      <c r="G454" s="6">
        <v>212</v>
      </c>
      <c r="H454" s="8">
        <v>0.006001617605801866</v>
      </c>
      <c r="J454" s="7" t="s">
        <v>12</v>
      </c>
    </row>
    <row r="455" spans="1:10" ht="13.5" customHeight="1">
      <c r="A455" s="6">
        <v>23</v>
      </c>
      <c r="B455" s="7" t="s">
        <v>60</v>
      </c>
      <c r="C455" s="6">
        <v>203</v>
      </c>
      <c r="D455" s="7" t="s">
        <v>183</v>
      </c>
      <c r="E455" s="6">
        <v>203</v>
      </c>
      <c r="F455" s="7" t="s">
        <v>183</v>
      </c>
      <c r="G455" s="6">
        <v>183</v>
      </c>
      <c r="H455" s="8">
        <v>0.005180641612555384</v>
      </c>
      <c r="J455" s="7" t="s">
        <v>12</v>
      </c>
    </row>
    <row r="456" spans="1:10" ht="13.5" customHeight="1">
      <c r="A456" s="6">
        <v>23</v>
      </c>
      <c r="B456" s="7" t="s">
        <v>60</v>
      </c>
      <c r="C456" s="6">
        <v>491</v>
      </c>
      <c r="D456" s="7" t="s">
        <v>198</v>
      </c>
      <c r="E456" s="6">
        <v>491</v>
      </c>
      <c r="F456" s="7" t="s">
        <v>198</v>
      </c>
      <c r="G456" s="6">
        <v>174</v>
      </c>
      <c r="H456" s="8">
        <v>0.004925855959478889</v>
      </c>
      <c r="J456" s="7" t="s">
        <v>12</v>
      </c>
    </row>
    <row r="457" spans="1:10" ht="13.5" customHeight="1">
      <c r="A457" s="6">
        <v>24</v>
      </c>
      <c r="B457" s="7" t="s">
        <v>61</v>
      </c>
      <c r="C457" s="6">
        <v>4</v>
      </c>
      <c r="D457" s="7" t="s">
        <v>13</v>
      </c>
      <c r="E457" s="6">
        <v>4</v>
      </c>
      <c r="F457" s="7" t="s">
        <v>13</v>
      </c>
      <c r="G457" s="6">
        <v>469380</v>
      </c>
      <c r="H457" s="8">
        <v>61.23575203551668</v>
      </c>
      <c r="I457">
        <v>7</v>
      </c>
      <c r="J457" s="7" t="s">
        <v>12</v>
      </c>
    </row>
    <row r="458" spans="1:10" ht="13.5" customHeight="1">
      <c r="A458" s="6">
        <v>24</v>
      </c>
      <c r="B458" s="7" t="s">
        <v>61</v>
      </c>
      <c r="C458" s="6">
        <v>2</v>
      </c>
      <c r="D458" s="7" t="s">
        <v>11</v>
      </c>
      <c r="E458" s="6">
        <v>2</v>
      </c>
      <c r="F458" s="7" t="s">
        <v>11</v>
      </c>
      <c r="G458" s="6">
        <v>251822</v>
      </c>
      <c r="H458" s="8">
        <v>32.85293269651004</v>
      </c>
      <c r="I458">
        <v>3</v>
      </c>
      <c r="J458" s="7" t="s">
        <v>12</v>
      </c>
    </row>
    <row r="459" spans="1:10" ht="13.5" customHeight="1">
      <c r="A459" s="6">
        <v>24</v>
      </c>
      <c r="B459" s="7" t="s">
        <v>61</v>
      </c>
      <c r="C459" s="6">
        <v>3</v>
      </c>
      <c r="D459" s="7" t="s">
        <v>14</v>
      </c>
      <c r="E459" s="6">
        <v>3</v>
      </c>
      <c r="F459" s="7" t="s">
        <v>14</v>
      </c>
      <c r="G459" s="6">
        <v>22512</v>
      </c>
      <c r="H459" s="8">
        <v>2.9369364903139283</v>
      </c>
      <c r="J459" s="7" t="s">
        <v>12</v>
      </c>
    </row>
    <row r="460" spans="1:10" ht="13.5" customHeight="1">
      <c r="A460" s="6">
        <v>24</v>
      </c>
      <c r="B460" s="7" t="s">
        <v>61</v>
      </c>
      <c r="C460" s="6">
        <v>478</v>
      </c>
      <c r="D460" s="7" t="s">
        <v>145</v>
      </c>
      <c r="E460" s="6">
        <v>478</v>
      </c>
      <c r="F460" s="7" t="s">
        <v>145</v>
      </c>
      <c r="G460" s="6">
        <v>7172</v>
      </c>
      <c r="H460" s="8">
        <v>0.9356658008409512</v>
      </c>
      <c r="J460" s="7" t="s">
        <v>12</v>
      </c>
    </row>
    <row r="461" spans="1:10" ht="13.5" customHeight="1">
      <c r="A461" s="6">
        <v>24</v>
      </c>
      <c r="B461" s="7" t="s">
        <v>61</v>
      </c>
      <c r="C461" s="6">
        <v>118</v>
      </c>
      <c r="D461" s="7" t="s">
        <v>18</v>
      </c>
      <c r="E461" s="6">
        <v>118</v>
      </c>
      <c r="F461" s="7" t="s">
        <v>149</v>
      </c>
      <c r="G461" s="6">
        <v>3496</v>
      </c>
      <c r="H461" s="8">
        <v>0.4560914165839327</v>
      </c>
      <c r="J461" s="7" t="s">
        <v>12</v>
      </c>
    </row>
    <row r="462" spans="1:10" ht="13.5" customHeight="1">
      <c r="A462" s="6">
        <v>24</v>
      </c>
      <c r="B462" s="7" t="s">
        <v>61</v>
      </c>
      <c r="C462" s="6">
        <v>449</v>
      </c>
      <c r="D462" s="7" t="s">
        <v>152</v>
      </c>
      <c r="E462" s="6">
        <v>449</v>
      </c>
      <c r="F462" s="7" t="s">
        <v>152</v>
      </c>
      <c r="G462" s="6">
        <v>1178</v>
      </c>
      <c r="H462" s="8">
        <v>0.15368297732719471</v>
      </c>
      <c r="J462" s="7" t="s">
        <v>12</v>
      </c>
    </row>
    <row r="463" spans="1:10" ht="13.5" customHeight="1">
      <c r="A463" s="6">
        <v>24</v>
      </c>
      <c r="B463" s="7" t="s">
        <v>61</v>
      </c>
      <c r="C463" s="6">
        <v>458</v>
      </c>
      <c r="D463" s="7" t="s">
        <v>176</v>
      </c>
      <c r="E463" s="6">
        <v>458</v>
      </c>
      <c r="F463" s="7" t="s">
        <v>176</v>
      </c>
      <c r="G463" s="6">
        <v>767</v>
      </c>
      <c r="H463" s="8">
        <v>0.10006353447364885</v>
      </c>
      <c r="J463" s="7" t="s">
        <v>12</v>
      </c>
    </row>
    <row r="464" spans="1:10" ht="13.5" customHeight="1">
      <c r="A464" s="6">
        <v>24</v>
      </c>
      <c r="B464" s="7" t="s">
        <v>61</v>
      </c>
      <c r="C464" s="6">
        <v>249</v>
      </c>
      <c r="D464" s="7" t="s">
        <v>42</v>
      </c>
      <c r="E464" s="6">
        <v>249</v>
      </c>
      <c r="F464" s="7" t="s">
        <v>42</v>
      </c>
      <c r="G464" s="6">
        <v>717</v>
      </c>
      <c r="H464" s="8">
        <v>0.0935404878977917</v>
      </c>
      <c r="J464" s="7" t="s">
        <v>12</v>
      </c>
    </row>
    <row r="465" spans="1:10" ht="13.5" customHeight="1">
      <c r="A465" s="6">
        <v>24</v>
      </c>
      <c r="B465" s="7" t="s">
        <v>61</v>
      </c>
      <c r="C465" s="6">
        <v>425</v>
      </c>
      <c r="D465" s="7" t="s">
        <v>156</v>
      </c>
      <c r="E465" s="6">
        <v>425</v>
      </c>
      <c r="F465" s="7" t="s">
        <v>156</v>
      </c>
      <c r="G465" s="6">
        <v>666</v>
      </c>
      <c r="H465" s="8">
        <v>0.08688698039041738</v>
      </c>
      <c r="J465" s="7" t="s">
        <v>12</v>
      </c>
    </row>
    <row r="466" spans="1:10" ht="13.5" customHeight="1">
      <c r="A466" s="6">
        <v>24</v>
      </c>
      <c r="B466" s="7" t="s">
        <v>61</v>
      </c>
      <c r="C466" s="6">
        <v>448</v>
      </c>
      <c r="D466" s="7" t="s">
        <v>150</v>
      </c>
      <c r="E466" s="6">
        <v>448</v>
      </c>
      <c r="F466" s="7" t="s">
        <v>151</v>
      </c>
      <c r="G466" s="6">
        <v>432</v>
      </c>
      <c r="H466" s="8">
        <v>0.05635912241540587</v>
      </c>
      <c r="J466" s="7" t="s">
        <v>12</v>
      </c>
    </row>
    <row r="467" spans="1:10" ht="13.5" customHeight="1">
      <c r="A467" s="6">
        <v>24</v>
      </c>
      <c r="B467" s="7" t="s">
        <v>61</v>
      </c>
      <c r="C467" s="6">
        <v>104</v>
      </c>
      <c r="D467" s="7" t="s">
        <v>30</v>
      </c>
      <c r="E467" s="6">
        <v>104</v>
      </c>
      <c r="F467" s="7" t="s">
        <v>30</v>
      </c>
      <c r="G467" s="6">
        <v>431</v>
      </c>
      <c r="H467" s="8">
        <v>0.05622866148388873</v>
      </c>
      <c r="J467" s="7" t="s">
        <v>12</v>
      </c>
    </row>
    <row r="468" spans="1:10" ht="13.5" customHeight="1">
      <c r="A468" s="6">
        <v>24</v>
      </c>
      <c r="B468" s="7" t="s">
        <v>61</v>
      </c>
      <c r="C468" s="6">
        <v>279</v>
      </c>
      <c r="D468" s="7" t="s">
        <v>22</v>
      </c>
      <c r="E468" s="6">
        <v>279</v>
      </c>
      <c r="F468" s="7" t="s">
        <v>22</v>
      </c>
      <c r="G468" s="6">
        <v>417</v>
      </c>
      <c r="H468" s="8">
        <v>0.054402208442648724</v>
      </c>
      <c r="J468" s="7" t="s">
        <v>12</v>
      </c>
    </row>
    <row r="469" spans="1:10" ht="13.5" customHeight="1">
      <c r="A469" s="6">
        <v>24</v>
      </c>
      <c r="B469" s="7" t="s">
        <v>61</v>
      </c>
      <c r="C469" s="6">
        <v>238</v>
      </c>
      <c r="D469" s="7" t="s">
        <v>28</v>
      </c>
      <c r="E469" s="6">
        <v>238</v>
      </c>
      <c r="F469" s="7" t="s">
        <v>28</v>
      </c>
      <c r="G469" s="6">
        <v>333</v>
      </c>
      <c r="H469" s="8">
        <v>0.04344349019520869</v>
      </c>
      <c r="J469" s="7" t="s">
        <v>12</v>
      </c>
    </row>
    <row r="470" spans="1:10" ht="13.5" customHeight="1">
      <c r="A470" s="6">
        <v>24</v>
      </c>
      <c r="B470" s="7" t="s">
        <v>61</v>
      </c>
      <c r="C470" s="6">
        <v>24</v>
      </c>
      <c r="D470" s="7" t="s">
        <v>31</v>
      </c>
      <c r="E470" s="6">
        <v>24</v>
      </c>
      <c r="F470" s="7" t="s">
        <v>31</v>
      </c>
      <c r="G470" s="6">
        <v>318</v>
      </c>
      <c r="H470" s="8">
        <v>0.04148657622245154</v>
      </c>
      <c r="J470" s="7" t="s">
        <v>12</v>
      </c>
    </row>
    <row r="471" spans="1:10" ht="13.5" customHeight="1">
      <c r="A471" s="6">
        <v>24</v>
      </c>
      <c r="B471" s="7" t="s">
        <v>61</v>
      </c>
      <c r="C471" s="6">
        <v>258</v>
      </c>
      <c r="D471" s="7" t="s">
        <v>158</v>
      </c>
      <c r="E471" s="6">
        <v>258</v>
      </c>
      <c r="F471" s="7" t="s">
        <v>158</v>
      </c>
      <c r="G471" s="6">
        <v>292</v>
      </c>
      <c r="H471" s="8">
        <v>0.03809459200300582</v>
      </c>
      <c r="J471" s="7" t="s">
        <v>12</v>
      </c>
    </row>
    <row r="472" spans="1:10" ht="13.5" customHeight="1">
      <c r="A472" s="6">
        <v>24</v>
      </c>
      <c r="B472" s="7" t="s">
        <v>61</v>
      </c>
      <c r="C472" s="6">
        <v>313</v>
      </c>
      <c r="D472" s="7" t="s">
        <v>34</v>
      </c>
      <c r="E472" s="6">
        <v>313</v>
      </c>
      <c r="F472" s="7" t="s">
        <v>34</v>
      </c>
      <c r="G472" s="6">
        <v>176</v>
      </c>
      <c r="H472" s="8">
        <v>0.022961123947017208</v>
      </c>
      <c r="J472" s="7" t="s">
        <v>12</v>
      </c>
    </row>
    <row r="473" spans="1:10" ht="13.5" customHeight="1">
      <c r="A473" s="6">
        <v>24</v>
      </c>
      <c r="B473" s="7" t="s">
        <v>61</v>
      </c>
      <c r="C473" s="6">
        <v>462</v>
      </c>
      <c r="D473" s="7" t="s">
        <v>161</v>
      </c>
      <c r="E473" s="6">
        <v>462</v>
      </c>
      <c r="F473" s="7" t="s">
        <v>161</v>
      </c>
      <c r="G473" s="6">
        <v>175</v>
      </c>
      <c r="H473" s="8">
        <v>0.022830663015500064</v>
      </c>
      <c r="J473" s="7" t="s">
        <v>12</v>
      </c>
    </row>
    <row r="474" spans="1:10" ht="13.5" customHeight="1">
      <c r="A474" s="6">
        <v>24</v>
      </c>
      <c r="B474" s="7" t="s">
        <v>61</v>
      </c>
      <c r="C474" s="6">
        <v>14</v>
      </c>
      <c r="D474" s="7" t="s">
        <v>168</v>
      </c>
      <c r="E474" s="6">
        <v>14</v>
      </c>
      <c r="F474" s="7" t="s">
        <v>169</v>
      </c>
      <c r="G474" s="6">
        <v>132</v>
      </c>
      <c r="H474" s="8">
        <v>0.017220842960262904</v>
      </c>
      <c r="J474" s="7" t="s">
        <v>12</v>
      </c>
    </row>
    <row r="475" spans="1:10" ht="13.5" customHeight="1">
      <c r="A475" s="6">
        <v>24</v>
      </c>
      <c r="B475" s="7" t="s">
        <v>61</v>
      </c>
      <c r="C475" s="6">
        <v>17</v>
      </c>
      <c r="D475" s="7" t="s">
        <v>175</v>
      </c>
      <c r="E475" s="6">
        <v>17</v>
      </c>
      <c r="F475" s="7" t="s">
        <v>175</v>
      </c>
      <c r="G475" s="6">
        <v>132</v>
      </c>
      <c r="H475" s="8">
        <v>0.017220842960262904</v>
      </c>
      <c r="J475" s="7" t="s">
        <v>12</v>
      </c>
    </row>
    <row r="476" spans="1:10" ht="13.5" customHeight="1">
      <c r="A476" s="6">
        <v>24</v>
      </c>
      <c r="B476" s="7" t="s">
        <v>61</v>
      </c>
      <c r="C476" s="6">
        <v>208</v>
      </c>
      <c r="D476" s="7" t="s">
        <v>186</v>
      </c>
      <c r="E476" s="6">
        <v>208</v>
      </c>
      <c r="F476" s="7" t="s">
        <v>187</v>
      </c>
      <c r="G476" s="6">
        <v>124</v>
      </c>
      <c r="H476" s="8">
        <v>0.01617715550812576</v>
      </c>
      <c r="J476" s="7" t="s">
        <v>12</v>
      </c>
    </row>
    <row r="477" spans="1:10" ht="13.5" customHeight="1">
      <c r="A477" s="6">
        <v>24</v>
      </c>
      <c r="B477" s="7" t="s">
        <v>61</v>
      </c>
      <c r="C477" s="6">
        <v>195</v>
      </c>
      <c r="D477" s="7" t="s">
        <v>35</v>
      </c>
      <c r="E477" s="6">
        <v>195</v>
      </c>
      <c r="F477" s="7" t="s">
        <v>35</v>
      </c>
      <c r="G477" s="6">
        <v>116</v>
      </c>
      <c r="H477" s="8">
        <v>0.015133468055988614</v>
      </c>
      <c r="J477" s="7" t="s">
        <v>12</v>
      </c>
    </row>
    <row r="478" spans="1:10" ht="13.5" customHeight="1">
      <c r="A478" s="6">
        <v>24</v>
      </c>
      <c r="B478" s="7" t="s">
        <v>61</v>
      </c>
      <c r="C478" s="6">
        <v>231</v>
      </c>
      <c r="D478" s="7" t="s">
        <v>195</v>
      </c>
      <c r="E478" s="6">
        <v>231</v>
      </c>
      <c r="F478" s="7" t="s">
        <v>195</v>
      </c>
      <c r="G478" s="6">
        <v>76</v>
      </c>
      <c r="H478" s="8">
        <v>0.009915030795302884</v>
      </c>
      <c r="J478" s="7" t="s">
        <v>12</v>
      </c>
    </row>
    <row r="479" spans="1:10" ht="13.5" customHeight="1">
      <c r="A479" s="6">
        <v>25</v>
      </c>
      <c r="B479" s="7" t="s">
        <v>62</v>
      </c>
      <c r="C479" s="6">
        <v>4</v>
      </c>
      <c r="D479" s="7" t="s">
        <v>13</v>
      </c>
      <c r="E479" s="6">
        <v>4</v>
      </c>
      <c r="F479" s="7" t="s">
        <v>13</v>
      </c>
      <c r="G479" s="6">
        <v>133059</v>
      </c>
      <c r="H479" s="8">
        <v>39.223830439524804</v>
      </c>
      <c r="I479">
        <v>2</v>
      </c>
      <c r="J479" s="7" t="s">
        <v>12</v>
      </c>
    </row>
    <row r="480" spans="1:10" ht="13.5" customHeight="1">
      <c r="A480" s="6">
        <v>25</v>
      </c>
      <c r="B480" s="7" t="s">
        <v>62</v>
      </c>
      <c r="C480" s="6">
        <v>2</v>
      </c>
      <c r="D480" s="7" t="s">
        <v>11</v>
      </c>
      <c r="E480" s="6">
        <v>2</v>
      </c>
      <c r="F480" s="7" t="s">
        <v>11</v>
      </c>
      <c r="G480" s="6">
        <v>117920</v>
      </c>
      <c r="H480" s="8">
        <v>34.761076555729154</v>
      </c>
      <c r="I480">
        <v>2</v>
      </c>
      <c r="J480" s="7" t="s">
        <v>12</v>
      </c>
    </row>
    <row r="481" spans="1:10" ht="13.5" customHeight="1">
      <c r="A481" s="6">
        <v>25</v>
      </c>
      <c r="B481" s="7" t="s">
        <v>62</v>
      </c>
      <c r="C481" s="6">
        <v>417</v>
      </c>
      <c r="D481" s="7" t="s">
        <v>21</v>
      </c>
      <c r="E481" s="6">
        <v>417</v>
      </c>
      <c r="F481" s="7" t="s">
        <v>21</v>
      </c>
      <c r="G481" s="6">
        <v>62398</v>
      </c>
      <c r="H481" s="8">
        <v>18.394009963741414</v>
      </c>
      <c r="I481">
        <v>1</v>
      </c>
      <c r="J481" s="7" t="s">
        <v>12</v>
      </c>
    </row>
    <row r="482" spans="1:10" ht="13.5" customHeight="1">
      <c r="A482" s="6">
        <v>25</v>
      </c>
      <c r="B482" s="7" t="s">
        <v>62</v>
      </c>
      <c r="C482" s="6">
        <v>3</v>
      </c>
      <c r="D482" s="7" t="s">
        <v>14</v>
      </c>
      <c r="E482" s="6">
        <v>3</v>
      </c>
      <c r="F482" s="7" t="s">
        <v>14</v>
      </c>
      <c r="G482" s="6">
        <v>11098</v>
      </c>
      <c r="H482" s="8">
        <v>3.271526692804292</v>
      </c>
      <c r="J482" s="7" t="s">
        <v>12</v>
      </c>
    </row>
    <row r="483" spans="1:10" ht="13.5" customHeight="1">
      <c r="A483" s="6">
        <v>25</v>
      </c>
      <c r="B483" s="7" t="s">
        <v>62</v>
      </c>
      <c r="C483" s="6">
        <v>478</v>
      </c>
      <c r="D483" s="7" t="s">
        <v>145</v>
      </c>
      <c r="E483" s="6">
        <v>478</v>
      </c>
      <c r="F483" s="7" t="s">
        <v>145</v>
      </c>
      <c r="G483" s="6">
        <v>2608</v>
      </c>
      <c r="H483" s="8">
        <v>0.7687999292515403</v>
      </c>
      <c r="J483" s="7" t="s">
        <v>12</v>
      </c>
    </row>
    <row r="484" spans="1:10" ht="13.5" customHeight="1">
      <c r="A484" s="6">
        <v>25</v>
      </c>
      <c r="B484" s="7" t="s">
        <v>62</v>
      </c>
      <c r="C484" s="6">
        <v>413</v>
      </c>
      <c r="D484" s="7" t="s">
        <v>160</v>
      </c>
      <c r="E484" s="6">
        <v>413</v>
      </c>
      <c r="F484" s="7" t="s">
        <v>160</v>
      </c>
      <c r="G484" s="6">
        <v>2288</v>
      </c>
      <c r="H484" s="8">
        <v>0.6744686495887746</v>
      </c>
      <c r="J484" s="7" t="s">
        <v>12</v>
      </c>
    </row>
    <row r="485" spans="1:10" ht="13.5" customHeight="1">
      <c r="A485" s="6">
        <v>25</v>
      </c>
      <c r="B485" s="7" t="s">
        <v>62</v>
      </c>
      <c r="C485" s="6">
        <v>137</v>
      </c>
      <c r="D485" s="7" t="s">
        <v>79</v>
      </c>
      <c r="E485" s="6">
        <v>137</v>
      </c>
      <c r="F485" s="7" t="s">
        <v>79</v>
      </c>
      <c r="G485" s="6">
        <v>1252</v>
      </c>
      <c r="H485" s="8">
        <v>0.3690711316805707</v>
      </c>
      <c r="J485" s="7" t="s">
        <v>12</v>
      </c>
    </row>
    <row r="486" spans="1:10" ht="13.5" customHeight="1">
      <c r="A486" s="6">
        <v>25</v>
      </c>
      <c r="B486" s="7" t="s">
        <v>62</v>
      </c>
      <c r="C486" s="6">
        <v>425</v>
      </c>
      <c r="D486" s="7" t="s">
        <v>156</v>
      </c>
      <c r="E486" s="6">
        <v>425</v>
      </c>
      <c r="F486" s="7" t="s">
        <v>156</v>
      </c>
      <c r="G486" s="6">
        <v>560</v>
      </c>
      <c r="H486" s="8">
        <v>0.16507973940983994</v>
      </c>
      <c r="J486" s="7" t="s">
        <v>12</v>
      </c>
    </row>
    <row r="487" spans="1:10" ht="13.5" customHeight="1">
      <c r="A487" s="6">
        <v>25</v>
      </c>
      <c r="B487" s="7" t="s">
        <v>62</v>
      </c>
      <c r="C487" s="6">
        <v>449</v>
      </c>
      <c r="D487" s="7" t="s">
        <v>152</v>
      </c>
      <c r="E487" s="6">
        <v>449</v>
      </c>
      <c r="F487" s="7" t="s">
        <v>152</v>
      </c>
      <c r="G487" s="6">
        <v>530</v>
      </c>
      <c r="H487" s="8">
        <v>0.15623618194145564</v>
      </c>
      <c r="J487" s="7" t="s">
        <v>12</v>
      </c>
    </row>
    <row r="488" spans="1:10" ht="13.5" customHeight="1">
      <c r="A488" s="6">
        <v>25</v>
      </c>
      <c r="B488" s="7" t="s">
        <v>62</v>
      </c>
      <c r="C488" s="6">
        <v>249</v>
      </c>
      <c r="D488" s="7" t="s">
        <v>42</v>
      </c>
      <c r="E488" s="6">
        <v>249</v>
      </c>
      <c r="F488" s="7" t="s">
        <v>42</v>
      </c>
      <c r="G488" s="6">
        <v>478</v>
      </c>
      <c r="H488" s="8">
        <v>0.14090734899625623</v>
      </c>
      <c r="J488" s="7" t="s">
        <v>12</v>
      </c>
    </row>
    <row r="489" spans="1:10" ht="13.5" customHeight="1">
      <c r="A489" s="6">
        <v>25</v>
      </c>
      <c r="B489" s="7" t="s">
        <v>62</v>
      </c>
      <c r="C489" s="6">
        <v>481</v>
      </c>
      <c r="D489" s="7" t="s">
        <v>164</v>
      </c>
      <c r="E489" s="6">
        <v>481</v>
      </c>
      <c r="F489" s="7" t="s">
        <v>164</v>
      </c>
      <c r="G489" s="6">
        <v>360</v>
      </c>
      <c r="H489" s="8">
        <v>0.10612268962061139</v>
      </c>
      <c r="J489" s="7" t="s">
        <v>12</v>
      </c>
    </row>
    <row r="490" spans="1:10" ht="13.5" customHeight="1">
      <c r="A490" s="6">
        <v>25</v>
      </c>
      <c r="B490" s="7" t="s">
        <v>62</v>
      </c>
      <c r="C490" s="6">
        <v>34</v>
      </c>
      <c r="D490" s="7" t="s">
        <v>171</v>
      </c>
      <c r="E490" s="6">
        <v>34</v>
      </c>
      <c r="F490" s="7" t="s">
        <v>40</v>
      </c>
      <c r="G490" s="6">
        <v>324</v>
      </c>
      <c r="H490" s="8">
        <v>0.09551042065855024</v>
      </c>
      <c r="J490" s="7" t="s">
        <v>12</v>
      </c>
    </row>
    <row r="491" spans="1:10" ht="13.5" customHeight="1">
      <c r="A491" s="6">
        <v>25</v>
      </c>
      <c r="B491" s="7" t="s">
        <v>62</v>
      </c>
      <c r="C491" s="6">
        <v>258</v>
      </c>
      <c r="D491" s="7" t="s">
        <v>158</v>
      </c>
      <c r="E491" s="6">
        <v>258</v>
      </c>
      <c r="F491" s="7" t="s">
        <v>158</v>
      </c>
      <c r="G491" s="6">
        <v>239</v>
      </c>
      <c r="H491" s="8">
        <v>0.07045367449812812</v>
      </c>
      <c r="J491" s="7" t="s">
        <v>12</v>
      </c>
    </row>
    <row r="492" spans="1:10" ht="13.5" customHeight="1">
      <c r="A492" s="6">
        <v>25</v>
      </c>
      <c r="B492" s="7" t="s">
        <v>62</v>
      </c>
      <c r="C492" s="6">
        <v>448</v>
      </c>
      <c r="D492" s="7" t="s">
        <v>150</v>
      </c>
      <c r="E492" s="6">
        <v>448</v>
      </c>
      <c r="F492" s="7" t="s">
        <v>151</v>
      </c>
      <c r="G492" s="6">
        <v>218</v>
      </c>
      <c r="H492" s="8">
        <v>0.06426318427025912</v>
      </c>
      <c r="J492" s="7" t="s">
        <v>12</v>
      </c>
    </row>
    <row r="493" spans="1:10" ht="13.5" customHeight="1">
      <c r="A493" s="6">
        <v>25</v>
      </c>
      <c r="B493" s="7" t="s">
        <v>62</v>
      </c>
      <c r="C493" s="6">
        <v>104</v>
      </c>
      <c r="D493" s="7" t="s">
        <v>30</v>
      </c>
      <c r="E493" s="6">
        <v>104</v>
      </c>
      <c r="F493" s="7" t="s">
        <v>30</v>
      </c>
      <c r="G493" s="6">
        <v>213</v>
      </c>
      <c r="H493" s="8">
        <v>0.0627892580255284</v>
      </c>
      <c r="J493" s="7" t="s">
        <v>12</v>
      </c>
    </row>
    <row r="494" spans="1:10" ht="13.5" customHeight="1">
      <c r="A494" s="6">
        <v>25</v>
      </c>
      <c r="B494" s="7" t="s">
        <v>62</v>
      </c>
      <c r="C494" s="6">
        <v>139</v>
      </c>
      <c r="D494" s="7" t="s">
        <v>26</v>
      </c>
      <c r="E494" s="6">
        <v>139</v>
      </c>
      <c r="F494" s="7" t="s">
        <v>26</v>
      </c>
      <c r="G494" s="6">
        <v>188</v>
      </c>
      <c r="H494" s="8">
        <v>0.05541962680187484</v>
      </c>
      <c r="J494" s="7" t="s">
        <v>12</v>
      </c>
    </row>
    <row r="495" spans="1:10" ht="13.5" customHeight="1">
      <c r="A495" s="6">
        <v>25</v>
      </c>
      <c r="B495" s="7" t="s">
        <v>62</v>
      </c>
      <c r="C495" s="6">
        <v>238</v>
      </c>
      <c r="D495" s="7" t="s">
        <v>28</v>
      </c>
      <c r="E495" s="6">
        <v>238</v>
      </c>
      <c r="F495" s="7" t="s">
        <v>28</v>
      </c>
      <c r="G495" s="6">
        <v>137</v>
      </c>
      <c r="H495" s="8">
        <v>0.04038557910562156</v>
      </c>
      <c r="J495" s="7" t="s">
        <v>12</v>
      </c>
    </row>
    <row r="496" spans="1:10" ht="13.5" customHeight="1">
      <c r="A496" s="6">
        <v>25</v>
      </c>
      <c r="B496" s="7" t="s">
        <v>62</v>
      </c>
      <c r="C496" s="6">
        <v>24</v>
      </c>
      <c r="D496" s="7" t="s">
        <v>31</v>
      </c>
      <c r="E496" s="6">
        <v>24</v>
      </c>
      <c r="F496" s="7" t="s">
        <v>31</v>
      </c>
      <c r="G496" s="6">
        <v>128</v>
      </c>
      <c r="H496" s="8">
        <v>0.03773251186510627</v>
      </c>
      <c r="J496" s="7" t="s">
        <v>12</v>
      </c>
    </row>
    <row r="497" spans="1:10" ht="13.5" customHeight="1">
      <c r="A497" s="6">
        <v>25</v>
      </c>
      <c r="B497" s="7" t="s">
        <v>62</v>
      </c>
      <c r="C497" s="6">
        <v>195</v>
      </c>
      <c r="D497" s="7" t="s">
        <v>35</v>
      </c>
      <c r="E497" s="6">
        <v>195</v>
      </c>
      <c r="F497" s="7" t="s">
        <v>35</v>
      </c>
      <c r="G497" s="6">
        <v>91</v>
      </c>
      <c r="H497" s="8">
        <v>0.026825457654098987</v>
      </c>
      <c r="J497" s="7" t="s">
        <v>12</v>
      </c>
    </row>
    <row r="498" spans="1:10" ht="13.5" customHeight="1">
      <c r="A498" s="6">
        <v>25</v>
      </c>
      <c r="B498" s="7" t="s">
        <v>62</v>
      </c>
      <c r="C498" s="6">
        <v>462</v>
      </c>
      <c r="D498" s="7" t="s">
        <v>161</v>
      </c>
      <c r="E498" s="6">
        <v>462</v>
      </c>
      <c r="F498" s="7" t="s">
        <v>161</v>
      </c>
      <c r="G498" s="6">
        <v>90</v>
      </c>
      <c r="H498" s="8">
        <v>0.026530672405152847</v>
      </c>
      <c r="J498" s="7" t="s">
        <v>12</v>
      </c>
    </row>
    <row r="499" spans="1:10" ht="13.5" customHeight="1">
      <c r="A499" s="6">
        <v>25</v>
      </c>
      <c r="B499" s="7" t="s">
        <v>62</v>
      </c>
      <c r="C499" s="6">
        <v>313</v>
      </c>
      <c r="D499" s="7" t="s">
        <v>34</v>
      </c>
      <c r="E499" s="6">
        <v>313</v>
      </c>
      <c r="F499" s="7" t="s">
        <v>34</v>
      </c>
      <c r="G499" s="6">
        <v>50</v>
      </c>
      <c r="H499" s="8">
        <v>0.014739262447307137</v>
      </c>
      <c r="J499" s="7" t="s">
        <v>12</v>
      </c>
    </row>
    <row r="500" spans="1:10" ht="13.5" customHeight="1">
      <c r="A500" s="6">
        <v>26</v>
      </c>
      <c r="B500" s="7" t="s">
        <v>63</v>
      </c>
      <c r="C500" s="6">
        <v>2</v>
      </c>
      <c r="D500" s="7" t="s">
        <v>11</v>
      </c>
      <c r="E500" s="6">
        <v>2</v>
      </c>
      <c r="F500" s="7" t="s">
        <v>11</v>
      </c>
      <c r="G500" s="6">
        <v>430690</v>
      </c>
      <c r="H500" s="8">
        <v>38.137075286831646</v>
      </c>
      <c r="I500">
        <v>9</v>
      </c>
      <c r="J500" s="7" t="s">
        <v>12</v>
      </c>
    </row>
    <row r="501" spans="1:10" ht="13.5" customHeight="1">
      <c r="A501" s="6">
        <v>26</v>
      </c>
      <c r="B501" s="7" t="s">
        <v>63</v>
      </c>
      <c r="C501" s="6">
        <v>7</v>
      </c>
      <c r="D501" s="7" t="s">
        <v>16</v>
      </c>
      <c r="E501" s="6">
        <v>7</v>
      </c>
      <c r="F501" s="7" t="s">
        <v>16</v>
      </c>
      <c r="G501" s="6">
        <v>306128</v>
      </c>
      <c r="H501" s="8">
        <v>27.107261797132967</v>
      </c>
      <c r="I501">
        <v>6</v>
      </c>
      <c r="J501" s="7" t="s">
        <v>12</v>
      </c>
    </row>
    <row r="502" spans="1:10" ht="13.5" customHeight="1">
      <c r="A502" s="6">
        <v>26</v>
      </c>
      <c r="B502" s="7" t="s">
        <v>63</v>
      </c>
      <c r="C502" s="6">
        <v>4</v>
      </c>
      <c r="D502" s="7" t="s">
        <v>13</v>
      </c>
      <c r="E502" s="6">
        <v>4</v>
      </c>
      <c r="F502" s="7" t="s">
        <v>13</v>
      </c>
      <c r="G502" s="6">
        <v>209244</v>
      </c>
      <c r="H502" s="8">
        <v>18.528301519231466</v>
      </c>
      <c r="I502">
        <v>3</v>
      </c>
      <c r="J502" s="7" t="s">
        <v>12</v>
      </c>
    </row>
    <row r="503" spans="1:10" ht="13.5" customHeight="1">
      <c r="A503" s="6">
        <v>26</v>
      </c>
      <c r="B503" s="7" t="s">
        <v>63</v>
      </c>
      <c r="C503" s="6">
        <v>3</v>
      </c>
      <c r="D503" s="7" t="s">
        <v>14</v>
      </c>
      <c r="E503" s="6">
        <v>3</v>
      </c>
      <c r="F503" s="7" t="s">
        <v>14</v>
      </c>
      <c r="G503" s="6">
        <v>50403</v>
      </c>
      <c r="H503" s="8">
        <v>4.463124302124905</v>
      </c>
      <c r="J503" s="7" t="s">
        <v>12</v>
      </c>
    </row>
    <row r="504" spans="1:10" ht="13.5" customHeight="1">
      <c r="A504" s="6">
        <v>26</v>
      </c>
      <c r="B504" s="7" t="s">
        <v>63</v>
      </c>
      <c r="C504" s="6">
        <v>136</v>
      </c>
      <c r="D504" s="7" t="s">
        <v>20</v>
      </c>
      <c r="E504" s="6">
        <v>136</v>
      </c>
      <c r="F504" s="7" t="s">
        <v>20</v>
      </c>
      <c r="G504" s="6">
        <v>50371</v>
      </c>
      <c r="H504" s="8">
        <v>4.460290741073619</v>
      </c>
      <c r="J504" s="7" t="s">
        <v>12</v>
      </c>
    </row>
    <row r="505" spans="1:10" ht="13.5" customHeight="1">
      <c r="A505" s="6">
        <v>26</v>
      </c>
      <c r="B505" s="7" t="s">
        <v>63</v>
      </c>
      <c r="C505" s="6">
        <v>390</v>
      </c>
      <c r="D505" s="7" t="s">
        <v>23</v>
      </c>
      <c r="E505" s="6">
        <v>390</v>
      </c>
      <c r="F505" s="7" t="s">
        <v>23</v>
      </c>
      <c r="G505" s="6">
        <v>29989</v>
      </c>
      <c r="H505" s="8">
        <v>2.6554894489697793</v>
      </c>
      <c r="J505" s="7" t="s">
        <v>12</v>
      </c>
    </row>
    <row r="506" spans="1:10" ht="13.5" customHeight="1">
      <c r="A506" s="6">
        <v>26</v>
      </c>
      <c r="B506" s="7" t="s">
        <v>63</v>
      </c>
      <c r="C506" s="6">
        <v>478</v>
      </c>
      <c r="D506" s="7" t="s">
        <v>145</v>
      </c>
      <c r="E506" s="6">
        <v>478</v>
      </c>
      <c r="F506" s="7" t="s">
        <v>145</v>
      </c>
      <c r="G506" s="6">
        <v>10636</v>
      </c>
      <c r="H506" s="8">
        <v>0.9418048544213735</v>
      </c>
      <c r="J506" s="7" t="s">
        <v>12</v>
      </c>
    </row>
    <row r="507" spans="1:10" ht="13.5" customHeight="1">
      <c r="A507" s="6">
        <v>26</v>
      </c>
      <c r="B507" s="7" t="s">
        <v>63</v>
      </c>
      <c r="C507" s="6">
        <v>118</v>
      </c>
      <c r="D507" s="7" t="s">
        <v>18</v>
      </c>
      <c r="E507" s="6">
        <v>118</v>
      </c>
      <c r="F507" s="7" t="s">
        <v>149</v>
      </c>
      <c r="G507" s="6">
        <v>6434</v>
      </c>
      <c r="H507" s="8">
        <v>0.5697228688743059</v>
      </c>
      <c r="J507" s="7" t="s">
        <v>12</v>
      </c>
    </row>
    <row r="508" spans="1:10" ht="13.5" customHeight="1">
      <c r="A508" s="6">
        <v>26</v>
      </c>
      <c r="B508" s="7" t="s">
        <v>63</v>
      </c>
      <c r="C508" s="6">
        <v>449</v>
      </c>
      <c r="D508" s="7" t="s">
        <v>152</v>
      </c>
      <c r="E508" s="6">
        <v>449</v>
      </c>
      <c r="F508" s="7" t="s">
        <v>152</v>
      </c>
      <c r="G508" s="6">
        <v>4237</v>
      </c>
      <c r="H508" s="8">
        <v>0.3751811929469123</v>
      </c>
      <c r="J508" s="7" t="s">
        <v>12</v>
      </c>
    </row>
    <row r="509" spans="1:10" ht="13.5" customHeight="1">
      <c r="A509" s="6">
        <v>26</v>
      </c>
      <c r="B509" s="7" t="s">
        <v>63</v>
      </c>
      <c r="C509" s="6">
        <v>425</v>
      </c>
      <c r="D509" s="7" t="s">
        <v>156</v>
      </c>
      <c r="E509" s="6">
        <v>425</v>
      </c>
      <c r="F509" s="7" t="s">
        <v>156</v>
      </c>
      <c r="G509" s="6">
        <v>2770</v>
      </c>
      <c r="H509" s="8">
        <v>0.24528012850199368</v>
      </c>
      <c r="J509" s="7" t="s">
        <v>12</v>
      </c>
    </row>
    <row r="510" spans="1:10" ht="13.5" customHeight="1">
      <c r="A510" s="6">
        <v>26</v>
      </c>
      <c r="B510" s="7" t="s">
        <v>63</v>
      </c>
      <c r="C510" s="6">
        <v>84</v>
      </c>
      <c r="D510" s="7" t="s">
        <v>33</v>
      </c>
      <c r="E510" s="6">
        <v>84</v>
      </c>
      <c r="F510" s="7" t="s">
        <v>33</v>
      </c>
      <c r="G510" s="6">
        <v>1325</v>
      </c>
      <c r="H510" s="8">
        <v>0.11732713727983451</v>
      </c>
      <c r="J510" s="7" t="s">
        <v>12</v>
      </c>
    </row>
    <row r="511" spans="1:10" ht="13.5" customHeight="1">
      <c r="A511" s="6">
        <v>26</v>
      </c>
      <c r="B511" s="7" t="s">
        <v>63</v>
      </c>
      <c r="C511" s="6">
        <v>459</v>
      </c>
      <c r="D511" s="7" t="s">
        <v>165</v>
      </c>
      <c r="E511" s="6">
        <v>459</v>
      </c>
      <c r="F511" s="7" t="s">
        <v>165</v>
      </c>
      <c r="G511" s="6">
        <v>1207</v>
      </c>
      <c r="H511" s="8">
        <v>0.10687838090321529</v>
      </c>
      <c r="J511" s="7" t="s">
        <v>12</v>
      </c>
    </row>
    <row r="512" spans="1:10" ht="13.5" customHeight="1">
      <c r="A512" s="6">
        <v>26</v>
      </c>
      <c r="B512" s="7" t="s">
        <v>63</v>
      </c>
      <c r="C512" s="6">
        <v>104</v>
      </c>
      <c r="D512" s="7" t="s">
        <v>30</v>
      </c>
      <c r="E512" s="6">
        <v>104</v>
      </c>
      <c r="F512" s="7" t="s">
        <v>30</v>
      </c>
      <c r="G512" s="6">
        <v>1053</v>
      </c>
      <c r="H512" s="8">
        <v>0.09324186834389868</v>
      </c>
      <c r="J512" s="7" t="s">
        <v>12</v>
      </c>
    </row>
    <row r="513" spans="1:10" ht="13.5" customHeight="1">
      <c r="A513" s="6">
        <v>26</v>
      </c>
      <c r="B513" s="7" t="s">
        <v>63</v>
      </c>
      <c r="C513" s="6">
        <v>258</v>
      </c>
      <c r="D513" s="7" t="s">
        <v>158</v>
      </c>
      <c r="E513" s="6">
        <v>258</v>
      </c>
      <c r="F513" s="7" t="s">
        <v>158</v>
      </c>
      <c r="G513" s="6">
        <v>1011</v>
      </c>
      <c r="H513" s="8">
        <v>0.08952281946408505</v>
      </c>
      <c r="J513" s="7" t="s">
        <v>12</v>
      </c>
    </row>
    <row r="514" spans="1:10" ht="13.5" customHeight="1">
      <c r="A514" s="6">
        <v>26</v>
      </c>
      <c r="B514" s="7" t="s">
        <v>63</v>
      </c>
      <c r="C514" s="6">
        <v>139</v>
      </c>
      <c r="D514" s="7" t="s">
        <v>26</v>
      </c>
      <c r="E514" s="6">
        <v>139</v>
      </c>
      <c r="F514" s="7" t="s">
        <v>26</v>
      </c>
      <c r="G514" s="6">
        <v>797</v>
      </c>
      <c r="H514" s="8">
        <v>0.07057337993360613</v>
      </c>
      <c r="J514" s="7" t="s">
        <v>12</v>
      </c>
    </row>
    <row r="515" spans="1:10" ht="13.5" customHeight="1">
      <c r="A515" s="6">
        <v>26</v>
      </c>
      <c r="B515" s="7" t="s">
        <v>63</v>
      </c>
      <c r="C515" s="6">
        <v>448</v>
      </c>
      <c r="D515" s="7" t="s">
        <v>150</v>
      </c>
      <c r="E515" s="6">
        <v>448</v>
      </c>
      <c r="F515" s="7" t="s">
        <v>151</v>
      </c>
      <c r="G515" s="6">
        <v>772</v>
      </c>
      <c r="H515" s="8">
        <v>0.0683596603622885</v>
      </c>
      <c r="J515" s="7" t="s">
        <v>12</v>
      </c>
    </row>
    <row r="516" spans="1:10" ht="13.5" customHeight="1">
      <c r="A516" s="6">
        <v>26</v>
      </c>
      <c r="B516" s="7" t="s">
        <v>63</v>
      </c>
      <c r="C516" s="6">
        <v>34</v>
      </c>
      <c r="D516" s="7" t="s">
        <v>171</v>
      </c>
      <c r="E516" s="6">
        <v>34</v>
      </c>
      <c r="F516" s="7" t="s">
        <v>40</v>
      </c>
      <c r="G516" s="6">
        <v>464</v>
      </c>
      <c r="H516" s="8">
        <v>0.04108663524365526</v>
      </c>
      <c r="J516" s="7" t="s">
        <v>12</v>
      </c>
    </row>
    <row r="517" spans="1:10" ht="13.5" customHeight="1">
      <c r="A517" s="6">
        <v>26</v>
      </c>
      <c r="B517" s="7" t="s">
        <v>63</v>
      </c>
      <c r="C517" s="6">
        <v>238</v>
      </c>
      <c r="D517" s="7" t="s">
        <v>28</v>
      </c>
      <c r="E517" s="6">
        <v>238</v>
      </c>
      <c r="F517" s="7" t="s">
        <v>28</v>
      </c>
      <c r="G517" s="6">
        <v>385</v>
      </c>
      <c r="H517" s="8">
        <v>0.03409128139829154</v>
      </c>
      <c r="J517" s="7" t="s">
        <v>12</v>
      </c>
    </row>
    <row r="518" spans="1:10" ht="13.5" customHeight="1">
      <c r="A518" s="6">
        <v>26</v>
      </c>
      <c r="B518" s="7" t="s">
        <v>63</v>
      </c>
      <c r="C518" s="6">
        <v>24</v>
      </c>
      <c r="D518" s="7" t="s">
        <v>31</v>
      </c>
      <c r="E518" s="6">
        <v>24</v>
      </c>
      <c r="F518" s="7" t="s">
        <v>31</v>
      </c>
      <c r="G518" s="6">
        <v>361</v>
      </c>
      <c r="H518" s="8">
        <v>0.03196611060982661</v>
      </c>
      <c r="J518" s="7" t="s">
        <v>12</v>
      </c>
    </row>
    <row r="519" spans="1:10" ht="13.5" customHeight="1">
      <c r="A519" s="6">
        <v>26</v>
      </c>
      <c r="B519" s="7" t="s">
        <v>63</v>
      </c>
      <c r="C519" s="6">
        <v>462</v>
      </c>
      <c r="D519" s="7" t="s">
        <v>161</v>
      </c>
      <c r="E519" s="6">
        <v>462</v>
      </c>
      <c r="F519" s="7" t="s">
        <v>161</v>
      </c>
      <c r="G519" s="6">
        <v>205</v>
      </c>
      <c r="H519" s="8">
        <v>0.018152500484804587</v>
      </c>
      <c r="J519" s="7" t="s">
        <v>12</v>
      </c>
    </row>
    <row r="520" spans="1:10" ht="13.5" customHeight="1">
      <c r="A520" s="6">
        <v>26</v>
      </c>
      <c r="B520" s="7" t="s">
        <v>63</v>
      </c>
      <c r="C520" s="6">
        <v>14</v>
      </c>
      <c r="D520" s="7" t="s">
        <v>168</v>
      </c>
      <c r="E520" s="6">
        <v>14</v>
      </c>
      <c r="F520" s="7" t="s">
        <v>169</v>
      </c>
      <c r="G520" s="6">
        <v>113</v>
      </c>
      <c r="H520" s="8">
        <v>0.010006012462355699</v>
      </c>
      <c r="J520" s="7" t="s">
        <v>12</v>
      </c>
    </row>
    <row r="521" spans="1:10" ht="13.5" customHeight="1">
      <c r="A521" s="6">
        <v>26</v>
      </c>
      <c r="B521" s="7" t="s">
        <v>63</v>
      </c>
      <c r="C521" s="6">
        <v>124</v>
      </c>
      <c r="D521" s="7" t="s">
        <v>45</v>
      </c>
      <c r="E521" s="6">
        <v>124</v>
      </c>
      <c r="F521" s="7" t="s">
        <v>45</v>
      </c>
      <c r="G521" s="6">
        <v>44</v>
      </c>
      <c r="H521" s="8">
        <v>0.003896146445519033</v>
      </c>
      <c r="J521" s="7" t="s">
        <v>12</v>
      </c>
    </row>
    <row r="522" spans="1:10" ht="13.5" customHeight="1">
      <c r="A522" s="6">
        <v>27</v>
      </c>
      <c r="B522" s="7" t="s">
        <v>64</v>
      </c>
      <c r="C522" s="6">
        <v>4</v>
      </c>
      <c r="D522" s="7" t="s">
        <v>13</v>
      </c>
      <c r="E522" s="6">
        <v>4</v>
      </c>
      <c r="F522" s="7" t="s">
        <v>13</v>
      </c>
      <c r="G522" s="6">
        <v>93104</v>
      </c>
      <c r="H522" s="8">
        <v>49.51471284295842</v>
      </c>
      <c r="I522">
        <v>2</v>
      </c>
      <c r="J522" s="7" t="s">
        <v>12</v>
      </c>
    </row>
    <row r="523" spans="1:10" ht="13.5" customHeight="1">
      <c r="A523" s="6">
        <v>27</v>
      </c>
      <c r="B523" s="7" t="s">
        <v>64</v>
      </c>
      <c r="C523" s="6">
        <v>2</v>
      </c>
      <c r="D523" s="7" t="s">
        <v>11</v>
      </c>
      <c r="E523" s="6">
        <v>2</v>
      </c>
      <c r="F523" s="7" t="s">
        <v>11</v>
      </c>
      <c r="G523" s="6">
        <v>82032</v>
      </c>
      <c r="H523" s="8">
        <v>43.626384730339886</v>
      </c>
      <c r="I523">
        <v>2</v>
      </c>
      <c r="J523" s="7" t="s">
        <v>12</v>
      </c>
    </row>
    <row r="524" spans="1:10" ht="13.5" customHeight="1">
      <c r="A524" s="6">
        <v>27</v>
      </c>
      <c r="B524" s="7" t="s">
        <v>64</v>
      </c>
      <c r="C524" s="6">
        <v>3</v>
      </c>
      <c r="D524" s="7" t="s">
        <v>14</v>
      </c>
      <c r="E524" s="6">
        <v>3</v>
      </c>
      <c r="F524" s="7" t="s">
        <v>14</v>
      </c>
      <c r="G524" s="6">
        <v>3647</v>
      </c>
      <c r="H524" s="8">
        <v>1.9395531635404424</v>
      </c>
      <c r="J524" s="7" t="s">
        <v>12</v>
      </c>
    </row>
    <row r="525" spans="1:10" ht="13.5" customHeight="1">
      <c r="A525" s="6">
        <v>27</v>
      </c>
      <c r="B525" s="7" t="s">
        <v>64</v>
      </c>
      <c r="C525" s="6">
        <v>44</v>
      </c>
      <c r="D525" s="7" t="s">
        <v>167</v>
      </c>
      <c r="E525" s="6">
        <v>44</v>
      </c>
      <c r="F525" s="7" t="s">
        <v>167</v>
      </c>
      <c r="G525" s="6">
        <v>2837</v>
      </c>
      <c r="H525" s="8">
        <v>1.5087777145501056</v>
      </c>
      <c r="J525" s="7" t="s">
        <v>12</v>
      </c>
    </row>
    <row r="526" spans="1:10" ht="13.5" customHeight="1">
      <c r="A526" s="6">
        <v>27</v>
      </c>
      <c r="B526" s="7" t="s">
        <v>64</v>
      </c>
      <c r="C526" s="6">
        <v>478</v>
      </c>
      <c r="D526" s="7" t="s">
        <v>145</v>
      </c>
      <c r="E526" s="6">
        <v>478</v>
      </c>
      <c r="F526" s="7" t="s">
        <v>145</v>
      </c>
      <c r="G526" s="6">
        <v>2405</v>
      </c>
      <c r="H526" s="8">
        <v>1.279030808421926</v>
      </c>
      <c r="J526" s="7" t="s">
        <v>12</v>
      </c>
    </row>
    <row r="527" spans="1:10" ht="13.5" customHeight="1">
      <c r="A527" s="6">
        <v>27</v>
      </c>
      <c r="B527" s="7" t="s">
        <v>64</v>
      </c>
      <c r="C527" s="6">
        <v>118</v>
      </c>
      <c r="D527" s="7" t="s">
        <v>18</v>
      </c>
      <c r="E527" s="6">
        <v>118</v>
      </c>
      <c r="F527" s="7" t="s">
        <v>149</v>
      </c>
      <c r="G527" s="6">
        <v>853</v>
      </c>
      <c r="H527" s="8">
        <v>0.4536437752947621</v>
      </c>
      <c r="J527" s="7" t="s">
        <v>12</v>
      </c>
    </row>
    <row r="528" spans="1:10" ht="13.5" customHeight="1">
      <c r="A528" s="6">
        <v>27</v>
      </c>
      <c r="B528" s="7" t="s">
        <v>64</v>
      </c>
      <c r="C528" s="6">
        <v>425</v>
      </c>
      <c r="D528" s="7" t="s">
        <v>156</v>
      </c>
      <c r="E528" s="6">
        <v>425</v>
      </c>
      <c r="F528" s="7" t="s">
        <v>156</v>
      </c>
      <c r="G528" s="6">
        <v>221</v>
      </c>
      <c r="H528" s="8">
        <v>0.11753256077390671</v>
      </c>
      <c r="J528" s="7" t="s">
        <v>12</v>
      </c>
    </row>
    <row r="529" spans="1:10" ht="13.5" customHeight="1">
      <c r="A529" s="6">
        <v>27</v>
      </c>
      <c r="B529" s="7" t="s">
        <v>64</v>
      </c>
      <c r="C529" s="6">
        <v>249</v>
      </c>
      <c r="D529" s="7" t="s">
        <v>42</v>
      </c>
      <c r="E529" s="6">
        <v>249</v>
      </c>
      <c r="F529" s="7" t="s">
        <v>42</v>
      </c>
      <c r="G529" s="6">
        <v>214</v>
      </c>
      <c r="H529" s="8">
        <v>0.11380980998016306</v>
      </c>
      <c r="J529" s="7" t="s">
        <v>12</v>
      </c>
    </row>
    <row r="530" spans="1:10" ht="13.5" customHeight="1">
      <c r="A530" s="6">
        <v>27</v>
      </c>
      <c r="B530" s="7" t="s">
        <v>64</v>
      </c>
      <c r="C530" s="6">
        <v>104</v>
      </c>
      <c r="D530" s="7" t="s">
        <v>30</v>
      </c>
      <c r="E530" s="6">
        <v>104</v>
      </c>
      <c r="F530" s="7" t="s">
        <v>30</v>
      </c>
      <c r="G530" s="6">
        <v>150</v>
      </c>
      <c r="H530" s="8">
        <v>0.07977323129450682</v>
      </c>
      <c r="J530" s="7" t="s">
        <v>12</v>
      </c>
    </row>
    <row r="531" spans="1:10" ht="13.5" customHeight="1">
      <c r="A531" s="6">
        <v>27</v>
      </c>
      <c r="B531" s="7" t="s">
        <v>64</v>
      </c>
      <c r="C531" s="6">
        <v>448</v>
      </c>
      <c r="D531" s="7" t="s">
        <v>150</v>
      </c>
      <c r="E531" s="6">
        <v>448</v>
      </c>
      <c r="F531" s="7" t="s">
        <v>151</v>
      </c>
      <c r="G531" s="6">
        <v>102</v>
      </c>
      <c r="H531" s="8">
        <v>0.054245797280264636</v>
      </c>
      <c r="J531" s="7" t="s">
        <v>12</v>
      </c>
    </row>
    <row r="532" spans="1:10" ht="13.5" customHeight="1">
      <c r="A532" s="6">
        <v>27</v>
      </c>
      <c r="B532" s="7" t="s">
        <v>64</v>
      </c>
      <c r="C532" s="6">
        <v>238</v>
      </c>
      <c r="D532" s="7" t="s">
        <v>28</v>
      </c>
      <c r="E532" s="6">
        <v>238</v>
      </c>
      <c r="F532" s="7" t="s">
        <v>28</v>
      </c>
      <c r="G532" s="6">
        <v>72</v>
      </c>
      <c r="H532" s="8">
        <v>0.038291151021363275</v>
      </c>
      <c r="J532" s="7" t="s">
        <v>12</v>
      </c>
    </row>
    <row r="533" spans="1:10" ht="13.5" customHeight="1">
      <c r="A533" s="6">
        <v>27</v>
      </c>
      <c r="B533" s="7" t="s">
        <v>64</v>
      </c>
      <c r="C533" s="6">
        <v>258</v>
      </c>
      <c r="D533" s="7" t="s">
        <v>158</v>
      </c>
      <c r="E533" s="6">
        <v>258</v>
      </c>
      <c r="F533" s="7" t="s">
        <v>158</v>
      </c>
      <c r="G533" s="6">
        <v>72</v>
      </c>
      <c r="H533" s="8">
        <v>0.038291151021363275</v>
      </c>
      <c r="J533" s="7" t="s">
        <v>12</v>
      </c>
    </row>
    <row r="534" spans="1:10" ht="13.5" customHeight="1">
      <c r="A534" s="6">
        <v>27</v>
      </c>
      <c r="B534" s="7" t="s">
        <v>64</v>
      </c>
      <c r="C534" s="6">
        <v>462</v>
      </c>
      <c r="D534" s="7" t="s">
        <v>161</v>
      </c>
      <c r="E534" s="6">
        <v>462</v>
      </c>
      <c r="F534" s="7" t="s">
        <v>161</v>
      </c>
      <c r="G534" s="6">
        <v>61</v>
      </c>
      <c r="H534" s="8">
        <v>0.0324411140597661</v>
      </c>
      <c r="J534" s="7" t="s">
        <v>12</v>
      </c>
    </row>
    <row r="535" spans="1:10" ht="13.5" customHeight="1">
      <c r="A535" s="6">
        <v>27</v>
      </c>
      <c r="B535" s="7" t="s">
        <v>64</v>
      </c>
      <c r="C535" s="6">
        <v>24</v>
      </c>
      <c r="D535" s="7" t="s">
        <v>31</v>
      </c>
      <c r="E535" s="6">
        <v>24</v>
      </c>
      <c r="F535" s="7" t="s">
        <v>31</v>
      </c>
      <c r="G535" s="6">
        <v>60</v>
      </c>
      <c r="H535" s="8">
        <v>0.03190929251780272</v>
      </c>
      <c r="J535" s="7" t="s">
        <v>12</v>
      </c>
    </row>
    <row r="536" spans="1:10" ht="13.5" customHeight="1">
      <c r="A536" s="6">
        <v>27</v>
      </c>
      <c r="B536" s="7" t="s">
        <v>64</v>
      </c>
      <c r="C536" s="6">
        <v>139</v>
      </c>
      <c r="D536" s="7" t="s">
        <v>26</v>
      </c>
      <c r="E536" s="6">
        <v>139</v>
      </c>
      <c r="F536" s="7" t="s">
        <v>26</v>
      </c>
      <c r="G536" s="6">
        <v>48</v>
      </c>
      <c r="H536" s="8">
        <v>0.025527434014242182</v>
      </c>
      <c r="J536" s="7" t="s">
        <v>12</v>
      </c>
    </row>
    <row r="537" spans="1:10" ht="13.5" customHeight="1">
      <c r="A537" s="6">
        <v>27</v>
      </c>
      <c r="B537" s="7" t="s">
        <v>64</v>
      </c>
      <c r="C537" s="6">
        <v>313</v>
      </c>
      <c r="D537" s="7" t="s">
        <v>34</v>
      </c>
      <c r="E537" s="6">
        <v>313</v>
      </c>
      <c r="F537" s="7" t="s">
        <v>34</v>
      </c>
      <c r="G537" s="6">
        <v>39</v>
      </c>
      <c r="H537" s="8">
        <v>0.020741040136571774</v>
      </c>
      <c r="J537" s="7" t="s">
        <v>12</v>
      </c>
    </row>
    <row r="538" spans="1:10" ht="13.5" customHeight="1">
      <c r="A538" s="6">
        <v>27</v>
      </c>
      <c r="B538" s="7" t="s">
        <v>64</v>
      </c>
      <c r="C538" s="6">
        <v>195</v>
      </c>
      <c r="D538" s="7" t="s">
        <v>35</v>
      </c>
      <c r="E538" s="6">
        <v>195</v>
      </c>
      <c r="F538" s="7" t="s">
        <v>35</v>
      </c>
      <c r="G538" s="6">
        <v>37</v>
      </c>
      <c r="H538" s="8">
        <v>0.019677397052645016</v>
      </c>
      <c r="J538" s="7" t="s">
        <v>12</v>
      </c>
    </row>
    <row r="539" spans="1:10" ht="13.5" customHeight="1">
      <c r="A539" s="6">
        <v>27</v>
      </c>
      <c r="B539" s="7" t="s">
        <v>64</v>
      </c>
      <c r="C539" s="6">
        <v>34</v>
      </c>
      <c r="D539" s="7" t="s">
        <v>171</v>
      </c>
      <c r="E539" s="6">
        <v>34</v>
      </c>
      <c r="F539" s="7" t="s">
        <v>40</v>
      </c>
      <c r="G539" s="6">
        <v>11</v>
      </c>
      <c r="H539" s="8">
        <v>0.005850036961597167</v>
      </c>
      <c r="J539" s="7" t="s">
        <v>12</v>
      </c>
    </row>
    <row r="540" spans="1:10" ht="13.5" customHeight="1">
      <c r="A540" s="6">
        <v>28</v>
      </c>
      <c r="B540" s="7" t="s">
        <v>65</v>
      </c>
      <c r="C540" s="6">
        <v>4</v>
      </c>
      <c r="D540" s="7" t="s">
        <v>13</v>
      </c>
      <c r="E540" s="6">
        <v>4</v>
      </c>
      <c r="F540" s="7" t="s">
        <v>13</v>
      </c>
      <c r="G540" s="6">
        <v>20040</v>
      </c>
      <c r="H540" s="8">
        <v>55.109448905510945</v>
      </c>
      <c r="I540">
        <v>1</v>
      </c>
      <c r="J540" s="7" t="s">
        <v>12</v>
      </c>
    </row>
    <row r="541" spans="1:10" ht="13.5" customHeight="1">
      <c r="A541" s="6">
        <v>28</v>
      </c>
      <c r="B541" s="7" t="s">
        <v>65</v>
      </c>
      <c r="C541" s="6">
        <v>2</v>
      </c>
      <c r="D541" s="7" t="s">
        <v>11</v>
      </c>
      <c r="E541" s="6">
        <v>2</v>
      </c>
      <c r="F541" s="7" t="s">
        <v>11</v>
      </c>
      <c r="G541" s="6">
        <v>14716</v>
      </c>
      <c r="H541" s="8">
        <v>40.46859531404686</v>
      </c>
      <c r="J541" s="7" t="s">
        <v>12</v>
      </c>
    </row>
    <row r="542" spans="1:10" ht="13.5" customHeight="1">
      <c r="A542" s="6">
        <v>28</v>
      </c>
      <c r="B542" s="7" t="s">
        <v>65</v>
      </c>
      <c r="C542" s="6">
        <v>478</v>
      </c>
      <c r="D542" s="7" t="s">
        <v>145</v>
      </c>
      <c r="E542" s="6">
        <v>478</v>
      </c>
      <c r="F542" s="7" t="s">
        <v>145</v>
      </c>
      <c r="G542" s="6">
        <v>481</v>
      </c>
      <c r="H542" s="8">
        <v>1.3227367726322736</v>
      </c>
      <c r="J542" s="7" t="s">
        <v>12</v>
      </c>
    </row>
    <row r="543" spans="1:10" ht="13.5" customHeight="1">
      <c r="A543" s="6">
        <v>28</v>
      </c>
      <c r="B543" s="7" t="s">
        <v>65</v>
      </c>
      <c r="C543" s="6">
        <v>3</v>
      </c>
      <c r="D543" s="7" t="s">
        <v>14</v>
      </c>
      <c r="E543" s="6">
        <v>3</v>
      </c>
      <c r="F543" s="7" t="s">
        <v>14</v>
      </c>
      <c r="G543" s="6">
        <v>244</v>
      </c>
      <c r="H543" s="8">
        <v>0.6709932900670993</v>
      </c>
      <c r="J543" s="7" t="s">
        <v>12</v>
      </c>
    </row>
    <row r="544" spans="1:10" ht="13.5" customHeight="1">
      <c r="A544" s="6">
        <v>28</v>
      </c>
      <c r="B544" s="7" t="s">
        <v>65</v>
      </c>
      <c r="C544" s="6">
        <v>137</v>
      </c>
      <c r="D544" s="7" t="s">
        <v>79</v>
      </c>
      <c r="E544" s="6">
        <v>137</v>
      </c>
      <c r="F544" s="7" t="s">
        <v>79</v>
      </c>
      <c r="G544" s="6">
        <v>220</v>
      </c>
      <c r="H544" s="8">
        <v>0.6049939500604994</v>
      </c>
      <c r="J544" s="7" t="s">
        <v>12</v>
      </c>
    </row>
    <row r="545" spans="1:10" ht="13.5" customHeight="1">
      <c r="A545" s="6">
        <v>28</v>
      </c>
      <c r="B545" s="7" t="s">
        <v>65</v>
      </c>
      <c r="C545" s="6">
        <v>449</v>
      </c>
      <c r="D545" s="7" t="s">
        <v>152</v>
      </c>
      <c r="E545" s="6">
        <v>449</v>
      </c>
      <c r="F545" s="7" t="s">
        <v>152</v>
      </c>
      <c r="G545" s="6">
        <v>104</v>
      </c>
      <c r="H545" s="8">
        <v>0.2859971400285997</v>
      </c>
      <c r="J545" s="7" t="s">
        <v>12</v>
      </c>
    </row>
    <row r="546" spans="1:10" ht="13.5" customHeight="1">
      <c r="A546" s="6">
        <v>28</v>
      </c>
      <c r="B546" s="7" t="s">
        <v>65</v>
      </c>
      <c r="C546" s="6">
        <v>24</v>
      </c>
      <c r="D546" s="7" t="s">
        <v>31</v>
      </c>
      <c r="E546" s="6">
        <v>24</v>
      </c>
      <c r="F546" s="7" t="s">
        <v>31</v>
      </c>
      <c r="G546" s="6">
        <v>67</v>
      </c>
      <c r="H546" s="8">
        <v>0.18424815751842483</v>
      </c>
      <c r="J546" s="7" t="s">
        <v>12</v>
      </c>
    </row>
    <row r="547" spans="1:10" ht="13.5" customHeight="1">
      <c r="A547" s="6">
        <v>28</v>
      </c>
      <c r="B547" s="7" t="s">
        <v>65</v>
      </c>
      <c r="C547" s="6">
        <v>249</v>
      </c>
      <c r="D547" s="7" t="s">
        <v>42</v>
      </c>
      <c r="E547" s="6">
        <v>249</v>
      </c>
      <c r="F547" s="7" t="s">
        <v>42</v>
      </c>
      <c r="G547" s="6">
        <v>58</v>
      </c>
      <c r="H547" s="8">
        <v>0.15949840501594983</v>
      </c>
      <c r="J547" s="7" t="s">
        <v>12</v>
      </c>
    </row>
    <row r="548" spans="1:10" ht="13.5" customHeight="1">
      <c r="A548" s="6">
        <v>28</v>
      </c>
      <c r="B548" s="7" t="s">
        <v>65</v>
      </c>
      <c r="C548" s="6">
        <v>425</v>
      </c>
      <c r="D548" s="7" t="s">
        <v>156</v>
      </c>
      <c r="E548" s="6">
        <v>425</v>
      </c>
      <c r="F548" s="7" t="s">
        <v>156</v>
      </c>
      <c r="G548" s="6">
        <v>42</v>
      </c>
      <c r="H548" s="8">
        <v>0.11549884501154989</v>
      </c>
      <c r="J548" s="7" t="s">
        <v>12</v>
      </c>
    </row>
    <row r="549" spans="1:10" ht="13.5" customHeight="1">
      <c r="A549" s="6">
        <v>28</v>
      </c>
      <c r="B549" s="7" t="s">
        <v>65</v>
      </c>
      <c r="C549" s="6">
        <v>448</v>
      </c>
      <c r="D549" s="7" t="s">
        <v>150</v>
      </c>
      <c r="E549" s="6">
        <v>448</v>
      </c>
      <c r="F549" s="7" t="s">
        <v>151</v>
      </c>
      <c r="G549" s="6">
        <v>32</v>
      </c>
      <c r="H549" s="8">
        <v>0.0879991200087999</v>
      </c>
      <c r="J549" s="7" t="s">
        <v>12</v>
      </c>
    </row>
    <row r="550" spans="1:10" ht="13.5" customHeight="1">
      <c r="A550" s="6">
        <v>28</v>
      </c>
      <c r="B550" s="7" t="s">
        <v>65</v>
      </c>
      <c r="C550" s="6">
        <v>462</v>
      </c>
      <c r="D550" s="7" t="s">
        <v>161</v>
      </c>
      <c r="E550" s="6">
        <v>462</v>
      </c>
      <c r="F550" s="7" t="s">
        <v>161</v>
      </c>
      <c r="G550" s="6">
        <v>18</v>
      </c>
      <c r="H550" s="8">
        <v>0.04949950500494995</v>
      </c>
      <c r="J550" s="7" t="s">
        <v>12</v>
      </c>
    </row>
    <row r="551" spans="1:10" ht="13.5" customHeight="1">
      <c r="A551" s="6">
        <v>29</v>
      </c>
      <c r="B551" s="7" t="s">
        <v>66</v>
      </c>
      <c r="C551" s="6">
        <v>4</v>
      </c>
      <c r="D551" s="7" t="s">
        <v>13</v>
      </c>
      <c r="E551" s="6">
        <v>4</v>
      </c>
      <c r="F551" s="7" t="s">
        <v>13</v>
      </c>
      <c r="G551" s="6">
        <v>15717</v>
      </c>
      <c r="H551" s="8">
        <v>49.031352363125876</v>
      </c>
      <c r="I551">
        <v>1</v>
      </c>
      <c r="J551" s="7" t="s">
        <v>12</v>
      </c>
    </row>
    <row r="552" spans="1:10" ht="13.5" customHeight="1">
      <c r="A552" s="6">
        <v>29</v>
      </c>
      <c r="B552" s="7" t="s">
        <v>66</v>
      </c>
      <c r="C552" s="6">
        <v>2</v>
      </c>
      <c r="D552" s="7" t="s">
        <v>11</v>
      </c>
      <c r="E552" s="6">
        <v>2</v>
      </c>
      <c r="F552" s="7" t="s">
        <v>11</v>
      </c>
      <c r="G552" s="6">
        <v>15420</v>
      </c>
      <c r="H552" s="8">
        <v>48.10481984089846</v>
      </c>
      <c r="J552" s="7" t="s">
        <v>12</v>
      </c>
    </row>
    <row r="553" spans="1:10" ht="13.5" customHeight="1">
      <c r="A553" s="6">
        <v>29</v>
      </c>
      <c r="B553" s="7" t="s">
        <v>66</v>
      </c>
      <c r="C553" s="6">
        <v>478</v>
      </c>
      <c r="D553" s="7" t="s">
        <v>145</v>
      </c>
      <c r="E553" s="6">
        <v>478</v>
      </c>
      <c r="F553" s="7" t="s">
        <v>145</v>
      </c>
      <c r="G553" s="6">
        <v>367</v>
      </c>
      <c r="H553" s="8">
        <v>1.1449071907658712</v>
      </c>
      <c r="J553" s="7" t="s">
        <v>12</v>
      </c>
    </row>
    <row r="554" spans="1:10" ht="13.5" customHeight="1">
      <c r="A554" s="6">
        <v>29</v>
      </c>
      <c r="B554" s="7" t="s">
        <v>66</v>
      </c>
      <c r="C554" s="6">
        <v>137</v>
      </c>
      <c r="D554" s="7" t="s">
        <v>79</v>
      </c>
      <c r="E554" s="6">
        <v>137</v>
      </c>
      <c r="F554" s="7" t="s">
        <v>79</v>
      </c>
      <c r="G554" s="6">
        <v>77</v>
      </c>
      <c r="H554" s="8">
        <v>0.2402121353922945</v>
      </c>
      <c r="J554" s="7" t="s">
        <v>12</v>
      </c>
    </row>
    <row r="555" spans="1:10" ht="13.5" customHeight="1">
      <c r="A555" s="6">
        <v>29</v>
      </c>
      <c r="B555" s="7" t="s">
        <v>66</v>
      </c>
      <c r="C555" s="6">
        <v>249</v>
      </c>
      <c r="D555" s="7" t="s">
        <v>42</v>
      </c>
      <c r="E555" s="6">
        <v>249</v>
      </c>
      <c r="F555" s="7" t="s">
        <v>42</v>
      </c>
      <c r="G555" s="6">
        <v>73</v>
      </c>
      <c r="H555" s="8">
        <v>0.2277335829043831</v>
      </c>
      <c r="J555" s="7" t="s">
        <v>12</v>
      </c>
    </row>
    <row r="556" spans="1:10" ht="13.5" customHeight="1">
      <c r="A556" s="6">
        <v>29</v>
      </c>
      <c r="B556" s="7" t="s">
        <v>66</v>
      </c>
      <c r="C556" s="6">
        <v>24</v>
      </c>
      <c r="D556" s="7" t="s">
        <v>31</v>
      </c>
      <c r="E556" s="6">
        <v>24</v>
      </c>
      <c r="F556" s="7" t="s">
        <v>31</v>
      </c>
      <c r="G556" s="6">
        <v>44</v>
      </c>
      <c r="H556" s="8">
        <v>0.13726407736702542</v>
      </c>
      <c r="J556" s="7" t="s">
        <v>12</v>
      </c>
    </row>
    <row r="557" spans="1:10" ht="13.5" customHeight="1">
      <c r="A557" s="6">
        <v>29</v>
      </c>
      <c r="B557" s="7" t="s">
        <v>66</v>
      </c>
      <c r="C557" s="6">
        <v>448</v>
      </c>
      <c r="D557" s="7" t="s">
        <v>150</v>
      </c>
      <c r="E557" s="6">
        <v>448</v>
      </c>
      <c r="F557" s="7" t="s">
        <v>151</v>
      </c>
      <c r="G557" s="6">
        <v>39</v>
      </c>
      <c r="H557" s="8">
        <v>0.12166588675713617</v>
      </c>
      <c r="J557" s="7" t="s">
        <v>12</v>
      </c>
    </row>
    <row r="558" spans="1:10" ht="13.5" customHeight="1">
      <c r="A558" s="6">
        <v>29</v>
      </c>
      <c r="B558" s="7" t="s">
        <v>66</v>
      </c>
      <c r="C558" s="6">
        <v>425</v>
      </c>
      <c r="D558" s="7" t="s">
        <v>156</v>
      </c>
      <c r="E558" s="6">
        <v>425</v>
      </c>
      <c r="F558" s="7" t="s">
        <v>156</v>
      </c>
      <c r="G558" s="6">
        <v>33</v>
      </c>
      <c r="H558" s="8">
        <v>0.10294805802526907</v>
      </c>
      <c r="J558" s="7" t="s">
        <v>12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cp:lastPrinted>2008-02-21T18:35:30Z</cp:lastPrinted>
  <dcterms:created xsi:type="dcterms:W3CDTF">2007-10-19T18:44:08Z</dcterms:created>
  <dcterms:modified xsi:type="dcterms:W3CDTF">2009-08-20T19:53:22Z</dcterms:modified>
  <cp:category/>
  <cp:version/>
  <cp:contentType/>
  <cp:contentStatus/>
</cp:coreProperties>
</file>