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825" activeTab="0"/>
  </bookViews>
  <sheets>
    <sheet name="mig_ere-pro" sheetId="1" r:id="rId1"/>
    <sheet name="metadatos" sheetId="2" r:id="rId2"/>
  </sheets>
  <definedNames>
    <definedName name="_xlnm.Print_Area" localSheetId="0">'mig_ere-pro'!$A$1:$M$55</definedName>
    <definedName name="TablaProvincias" localSheetId="0">'mig_ere-pro'!$A$2:$G$55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<sst xmlns="http://schemas.openxmlformats.org/spreadsheetml/2006/main" count="217" uniqueCount="146">
  <si>
    <t>Cantabria</t>
  </si>
  <si>
    <t>Balears (Illes)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</si>
  <si>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</si>
  <si>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</si>
  <si>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</si>
  <si>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</si>
  <si>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</si>
  <si>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</si>
  <si>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</si>
  <si>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</si>
  <si>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</si>
  <si>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</si>
  <si>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</si>
  <si>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</si>
  <si>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</si>
  <si>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</si>
  <si>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</si>
  <si>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</si>
  <si>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</si>
  <si>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</si>
  <si>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</si>
  <si>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</si>
  <si>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http://alarcos.esi.uclm.es/per/fruiz/pobesp/</t>
  </si>
  <si>
    <t>Temas:</t>
  </si>
  <si>
    <t>Territorios:</t>
  </si>
  <si>
    <t>Lista de Columnas:</t>
  </si>
  <si>
    <t>Población de España - Datos y Mapas</t>
  </si>
  <si>
    <t>Migraciones</t>
  </si>
  <si>
    <t>Fuentes:</t>
  </si>
  <si>
    <t>Total</t>
  </si>
  <si>
    <t>Provincia</t>
  </si>
  <si>
    <t>Araba/Álava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</si>
  <si>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</si>
  <si>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</si>
  <si>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</si>
  <si>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</si>
  <si>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</si>
  <si>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</si>
  <si>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</si>
  <si>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</si>
  <si>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</si>
  <si>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</si>
  <si>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</si>
  <si>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</si>
  <si>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</si>
  <si>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</si>
  <si>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</si>
  <si>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</si>
  <si>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20</t>
  </si>
  <si>
    <t>Gipuzkoa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</si>
  <si>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</si>
  <si>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</si>
  <si>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</si>
  <si>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</si>
  <si>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</si>
  <si>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</si>
  <si>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</si>
  <si>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</si>
  <si>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</si>
  <si>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</si>
  <si>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</si>
  <si>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</si>
  <si>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</si>
  <si>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</si>
  <si>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</si>
  <si>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</si>
  <si>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</si>
  <si>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</si>
  <si>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</si>
  <si>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</si>
  <si>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</si>
  <si>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</si>
  <si>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</si>
  <si>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</si>
  <si>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</si>
  <si>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</si>
  <si>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</si>
  <si>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</si>
  <si>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</si>
  <si>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</si>
  <si>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</si>
  <si>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</si>
  <si>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</si>
  <si>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</si>
  <si>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</si>
  <si>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</si>
  <si>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</si>
  <si>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</si>
  <si>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</si>
  <si>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</si>
  <si>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</si>
  <si>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</si>
  <si>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</si>
  <si>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</si>
  <si>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</si>
  <si>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</si>
  <si>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</si>
  <si>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</si>
  <si>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</si>
  <si>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</si>
  <si>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</si>
  <si>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</si>
  <si>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Bizkaia</t>
  </si>
  <si>
    <t>49</t>
  </si>
  <si>
    <t>Zamora</t>
  </si>
  <si>
    <t>50</t>
  </si>
  <si>
    <t>Zaragoza</t>
  </si>
  <si>
    <t>51</t>
  </si>
  <si>
    <t>Ceuta</t>
  </si>
  <si>
    <t>52</t>
  </si>
  <si>
    <t>Melilla</t>
  </si>
  <si>
    <t>Provincias</t>
  </si>
  <si>
    <t>Valencia/València</t>
  </si>
  <si>
    <t>Lugar de Nacimiento</t>
  </si>
  <si>
    <t>%</t>
  </si>
  <si>
    <t>Provincia de Inscripción</t>
  </si>
  <si>
    <t>Ratio</t>
  </si>
  <si>
    <t>España</t>
  </si>
  <si>
    <t>Extranjero</t>
  </si>
  <si>
    <t>CR</t>
  </si>
  <si>
    <t>TOTAL:</t>
  </si>
  <si>
    <t>Castellón/Castelló</t>
  </si>
  <si>
    <t>2011p</t>
  </si>
  <si>
    <t>cambio 2011-2010</t>
  </si>
  <si>
    <t>Total 2010</t>
  </si>
  <si>
    <t>cambio</t>
  </si>
  <si>
    <t>Subtemas:</t>
  </si>
  <si>
    <t>Españoles Residentes en el Extranjero</t>
  </si>
  <si>
    <t>Tabla:</t>
  </si>
  <si>
    <t>Españoles residentes en el extranjero por provincia de inscripción y lugar de nacimiento</t>
  </si>
  <si>
    <t>Población según el padrón de 2011</t>
  </si>
  <si>
    <t>Relación entre españoles residentes fuera y empadronados</t>
  </si>
  <si>
    <t>Número de personas</t>
  </si>
  <si>
    <t>españoles residentes en el extranjero</t>
  </si>
  <si>
    <t>nacidos en España</t>
  </si>
  <si>
    <t>nacidos fuera de España</t>
  </si>
  <si>
    <t>porcentajes</t>
  </si>
  <si>
    <t>porcentaje vertical según provincia de inscripción</t>
  </si>
  <si>
    <t>porcentaje horizontal nacidos en España</t>
  </si>
  <si>
    <t>porcentaje horizontal nacidos fuera de España</t>
  </si>
  <si>
    <t>datos del cambio en el último año</t>
  </si>
  <si>
    <t>españoles residentes en el extranjero el año anterior</t>
  </si>
  <si>
    <t>diferencia absoluta entre ambos años</t>
  </si>
  <si>
    <t>evolución porcentual</t>
  </si>
  <si>
    <t>Padrón de españoles residentes en el extanjero (PERE) (INE)</t>
  </si>
  <si>
    <t>http://www.ine.es/jaxi/menu.do?type=pcaxis&amp;path=%2Ft20%2Fp85001&amp;file=inebase&amp;L=0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</si>
</sst>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22">
      <alignment/>
      <protection/>
    </xf>
    <xf numFmtId="0" fontId="6" fillId="0" borderId="0" xfId="22" applyFont="1">
      <alignment/>
      <protection/>
    </xf>
    <xf numFmtId="0" fontId="4" fillId="0" borderId="0" xfId="15" applyAlignment="1">
      <alignment/>
    </xf>
    <xf numFmtId="0" fontId="6" fillId="0" borderId="0" xfId="22" applyFont="1" applyAlignment="1">
      <alignment horizontal="righ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" fontId="0" fillId="0" borderId="3" xfId="0" applyNumberFormat="1" applyFont="1" applyBorder="1" applyAlignment="1">
      <alignment horizontal="centerContinuous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182" fontId="0" fillId="0" borderId="8" xfId="23" applyNumberFormat="1" applyBorder="1" applyAlignment="1">
      <alignment/>
    </xf>
    <xf numFmtId="182" fontId="0" fillId="0" borderId="5" xfId="23" applyNumberFormat="1" applyBorder="1" applyAlignment="1">
      <alignment/>
    </xf>
    <xf numFmtId="1" fontId="0" fillId="0" borderId="9" xfId="0" applyNumberFormat="1" applyBorder="1" applyAlignment="1">
      <alignment/>
    </xf>
    <xf numFmtId="182" fontId="0" fillId="0" borderId="9" xfId="23" applyNumberFormat="1" applyBorder="1" applyAlignment="1">
      <alignment/>
    </xf>
    <xf numFmtId="182" fontId="0" fillId="0" borderId="7" xfId="23" applyNumberFormat="1" applyBorder="1" applyAlignment="1">
      <alignment/>
    </xf>
    <xf numFmtId="0" fontId="0" fillId="0" borderId="10" xfId="0" applyBorder="1" applyAlignment="1" quotePrefix="1">
      <alignment horizontal="center"/>
    </xf>
    <xf numFmtId="1" fontId="0" fillId="0" borderId="11" xfId="0" applyNumberFormat="1" applyBorder="1" applyAlignment="1">
      <alignment/>
    </xf>
    <xf numFmtId="182" fontId="0" fillId="0" borderId="11" xfId="23" applyNumberFormat="1" applyBorder="1" applyAlignment="1">
      <alignment/>
    </xf>
    <xf numFmtId="182" fontId="0" fillId="0" borderId="12" xfId="23" applyNumberFormat="1" applyBorder="1" applyAlignment="1">
      <alignment/>
    </xf>
    <xf numFmtId="0" fontId="0" fillId="0" borderId="13" xfId="0" applyBorder="1" applyAlignment="1">
      <alignment horizontal="center"/>
    </xf>
    <xf numFmtId="1" fontId="0" fillId="0" borderId="14" xfId="0" applyNumberFormat="1" applyBorder="1" applyAlignment="1">
      <alignment/>
    </xf>
    <xf numFmtId="182" fontId="0" fillId="0" borderId="14" xfId="23" applyNumberFormat="1" applyBorder="1" applyAlignment="1">
      <alignment/>
    </xf>
    <xf numFmtId="182" fontId="0" fillId="0" borderId="15" xfId="23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0" fontId="0" fillId="0" borderId="13" xfId="23" applyNumberFormat="1" applyBorder="1" applyAlignment="1">
      <alignment/>
    </xf>
    <xf numFmtId="10" fontId="0" fillId="0" borderId="10" xfId="23" applyNumberFormat="1" applyBorder="1" applyAlignment="1">
      <alignment/>
    </xf>
    <xf numFmtId="10" fontId="0" fillId="0" borderId="4" xfId="23" applyNumberFormat="1" applyBorder="1" applyAlignment="1">
      <alignment/>
    </xf>
    <xf numFmtId="10" fontId="0" fillId="0" borderId="6" xfId="23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/>
    </xf>
    <xf numFmtId="0" fontId="6" fillId="0" borderId="0" xfId="22" applyAlignment="1">
      <alignment horizontal="right"/>
      <protection/>
    </xf>
    <xf numFmtId="0" fontId="4" fillId="0" borderId="0" xfId="17" applyAlignment="1">
      <alignment/>
    </xf>
    <xf numFmtId="1" fontId="0" fillId="0" borderId="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Hipervínculo_mig_ere-esp-2010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.7109375" style="11" customWidth="1"/>
    <col min="2" max="2" width="20.7109375" style="0" customWidth="1"/>
    <col min="3" max="3" width="9.7109375" style="0" customWidth="1"/>
    <col min="4" max="4" width="8.28125" style="0" customWidth="1"/>
    <col min="5" max="10" width="8.7109375" style="12" customWidth="1"/>
    <col min="11" max="11" width="9.7109375" style="0" customWidth="1"/>
    <col min="12" max="12" width="8.7109375" style="0" customWidth="1"/>
    <col min="13" max="13" width="6.7109375" style="0" customWidth="1"/>
    <col min="14" max="14" width="4.57421875" style="0" hidden="1" customWidth="1"/>
  </cols>
  <sheetData>
    <row r="1" spans="1:13" ht="12.75">
      <c r="A1"/>
      <c r="E1" s="61" t="s">
        <v>113</v>
      </c>
      <c r="F1" s="62"/>
      <c r="G1" s="63"/>
      <c r="H1" s="61" t="s">
        <v>114</v>
      </c>
      <c r="I1" s="62"/>
      <c r="J1" s="63"/>
      <c r="K1" s="64" t="s">
        <v>123</v>
      </c>
      <c r="L1" s="65"/>
      <c r="M1" s="66"/>
    </row>
    <row r="2" spans="1:14" ht="12.75" customHeight="1">
      <c r="A2" s="5" t="s">
        <v>30</v>
      </c>
      <c r="B2" s="6"/>
      <c r="C2" s="34" t="s">
        <v>122</v>
      </c>
      <c r="D2" s="7" t="s">
        <v>116</v>
      </c>
      <c r="E2" s="8" t="s">
        <v>29</v>
      </c>
      <c r="F2" s="9" t="s">
        <v>117</v>
      </c>
      <c r="G2" s="9" t="s">
        <v>118</v>
      </c>
      <c r="H2" s="8" t="s">
        <v>29</v>
      </c>
      <c r="I2" s="9" t="s">
        <v>117</v>
      </c>
      <c r="J2" s="9" t="s">
        <v>118</v>
      </c>
      <c r="K2" s="34" t="s">
        <v>124</v>
      </c>
      <c r="L2" s="7" t="s">
        <v>125</v>
      </c>
      <c r="M2" s="7" t="s">
        <v>114</v>
      </c>
      <c r="N2" s="10" t="s">
        <v>119</v>
      </c>
    </row>
    <row r="3" spans="1:13" ht="12.75">
      <c r="A3" s="28"/>
      <c r="B3" s="32" t="s">
        <v>120</v>
      </c>
      <c r="C3" s="35">
        <f>+SUM(C4:C55)</f>
        <v>47190493</v>
      </c>
      <c r="D3" s="36">
        <f>+E3*100/C3</f>
        <v>3.6083072918945773</v>
      </c>
      <c r="E3" s="43">
        <f>+SUM(E4:E55)</f>
        <v>1702778</v>
      </c>
      <c r="F3" s="29">
        <f>+SUM(F4:F55)</f>
        <v>641122</v>
      </c>
      <c r="G3" s="44">
        <f>+E3-F3</f>
        <v>1061656</v>
      </c>
      <c r="H3" s="51">
        <f>+E3/$E$3</f>
        <v>1</v>
      </c>
      <c r="I3" s="30">
        <f>+F3/$E3</f>
        <v>0.37651531790990955</v>
      </c>
      <c r="J3" s="31">
        <f>+G3/$E3</f>
        <v>0.6234846820900904</v>
      </c>
      <c r="K3" s="35">
        <f>+SUM(K4:K55)</f>
        <v>1574123</v>
      </c>
      <c r="L3" s="58">
        <f>+E3-K3</f>
        <v>128655</v>
      </c>
      <c r="M3" s="36">
        <f>+L3*100/K3</f>
        <v>8.173122430712212</v>
      </c>
    </row>
    <row r="4" spans="1:14" ht="12.75">
      <c r="A4" s="24" t="s">
        <v>3</v>
      </c>
      <c r="B4" s="33" t="s">
        <v>31</v>
      </c>
      <c r="C4" s="37">
        <v>319227</v>
      </c>
      <c r="D4" s="38">
        <f aca="true" t="shared" si="0" ref="D4:D55">+E4*100/C4</f>
        <v>1.6207902213785175</v>
      </c>
      <c r="E4" s="45">
        <v>5174</v>
      </c>
      <c r="F4" s="25">
        <v>2088</v>
      </c>
      <c r="G4" s="46">
        <f aca="true" t="shared" si="1" ref="G4:G55">+E4-F4</f>
        <v>3086</v>
      </c>
      <c r="H4" s="52">
        <f aca="true" t="shared" si="2" ref="H4:H55">+E4/$E$3</f>
        <v>0.003038564040644171</v>
      </c>
      <c r="I4" s="26">
        <f aca="true" t="shared" si="3" ref="I4:I55">+F4/$E4</f>
        <v>0.4035562427522226</v>
      </c>
      <c r="J4" s="27">
        <f aca="true" t="shared" si="4" ref="J4:J55">+G4/$E4</f>
        <v>0.5964437572477773</v>
      </c>
      <c r="K4" s="37">
        <v>4683</v>
      </c>
      <c r="L4" s="55">
        <f aca="true" t="shared" si="5" ref="L4:L55">+E4-K4</f>
        <v>491</v>
      </c>
      <c r="M4" s="38">
        <f aca="true" t="shared" si="6" ref="M4:M55">+L4*100/K4</f>
        <v>10.484732009395687</v>
      </c>
      <c r="N4" t="s">
        <v>18</v>
      </c>
    </row>
    <row r="5" spans="1:14" ht="12.75">
      <c r="A5" s="13" t="s">
        <v>4</v>
      </c>
      <c r="B5" s="14" t="s">
        <v>32</v>
      </c>
      <c r="C5" s="39">
        <v>402318</v>
      </c>
      <c r="D5" s="40">
        <f t="shared" si="0"/>
        <v>1.4809180797279764</v>
      </c>
      <c r="E5" s="47">
        <v>5958</v>
      </c>
      <c r="F5" s="18">
        <v>3392</v>
      </c>
      <c r="G5" s="48">
        <f t="shared" si="1"/>
        <v>2566</v>
      </c>
      <c r="H5" s="53">
        <f t="shared" si="2"/>
        <v>0.0034989881241124796</v>
      </c>
      <c r="I5" s="19">
        <f t="shared" si="3"/>
        <v>0.5693185632762672</v>
      </c>
      <c r="J5" s="20">
        <f t="shared" si="4"/>
        <v>0.43068143672373277</v>
      </c>
      <c r="K5" s="39">
        <v>5740</v>
      </c>
      <c r="L5" s="56">
        <f t="shared" si="5"/>
        <v>218</v>
      </c>
      <c r="M5" s="40">
        <f t="shared" si="6"/>
        <v>3.797909407665505</v>
      </c>
      <c r="N5" t="s">
        <v>10</v>
      </c>
    </row>
    <row r="6" spans="1:14" ht="12.75">
      <c r="A6" s="13" t="s">
        <v>5</v>
      </c>
      <c r="B6" s="14" t="s">
        <v>33</v>
      </c>
      <c r="C6" s="39">
        <v>1934127</v>
      </c>
      <c r="D6" s="40">
        <f t="shared" si="0"/>
        <v>1.3715231729870894</v>
      </c>
      <c r="E6" s="47">
        <v>26527</v>
      </c>
      <c r="F6" s="18">
        <v>11177</v>
      </c>
      <c r="G6" s="48">
        <f t="shared" si="1"/>
        <v>15350</v>
      </c>
      <c r="H6" s="53">
        <f t="shared" si="2"/>
        <v>0.015578660283372231</v>
      </c>
      <c r="I6" s="19">
        <f t="shared" si="3"/>
        <v>0.42134429072265994</v>
      </c>
      <c r="J6" s="20">
        <f t="shared" si="4"/>
        <v>0.5786557092773401</v>
      </c>
      <c r="K6" s="39">
        <v>24582</v>
      </c>
      <c r="L6" s="56">
        <f t="shared" si="5"/>
        <v>1945</v>
      </c>
      <c r="M6" s="40">
        <f t="shared" si="6"/>
        <v>7.912293548124644</v>
      </c>
      <c r="N6" t="s">
        <v>12</v>
      </c>
    </row>
    <row r="7" spans="1:14" ht="12.75">
      <c r="A7" s="13" t="s">
        <v>6</v>
      </c>
      <c r="B7" s="14" t="s">
        <v>34</v>
      </c>
      <c r="C7" s="39">
        <v>702819</v>
      </c>
      <c r="D7" s="40">
        <f t="shared" si="0"/>
        <v>4.469144971891767</v>
      </c>
      <c r="E7" s="47">
        <v>31410</v>
      </c>
      <c r="F7" s="18">
        <v>10974</v>
      </c>
      <c r="G7" s="48">
        <f t="shared" si="1"/>
        <v>20436</v>
      </c>
      <c r="H7" s="53">
        <f t="shared" si="2"/>
        <v>0.018446327119565793</v>
      </c>
      <c r="I7" s="19">
        <f t="shared" si="3"/>
        <v>0.34937917860553963</v>
      </c>
      <c r="J7" s="20">
        <f t="shared" si="4"/>
        <v>0.6506208213944603</v>
      </c>
      <c r="K7" s="39">
        <v>28334</v>
      </c>
      <c r="L7" s="56">
        <f t="shared" si="5"/>
        <v>3076</v>
      </c>
      <c r="M7" s="40">
        <f t="shared" si="6"/>
        <v>10.856215147878874</v>
      </c>
      <c r="N7" t="s">
        <v>3</v>
      </c>
    </row>
    <row r="8" spans="1:14" ht="12.75">
      <c r="A8" s="13" t="s">
        <v>7</v>
      </c>
      <c r="B8" s="14" t="s">
        <v>35</v>
      </c>
      <c r="C8" s="39">
        <v>172704</v>
      </c>
      <c r="D8" s="40">
        <f t="shared" si="0"/>
        <v>4.005697609783213</v>
      </c>
      <c r="E8" s="47">
        <v>6918</v>
      </c>
      <c r="F8" s="18">
        <v>3055</v>
      </c>
      <c r="G8" s="48">
        <f t="shared" si="1"/>
        <v>3863</v>
      </c>
      <c r="H8" s="53">
        <f t="shared" si="2"/>
        <v>0.004062772716114491</v>
      </c>
      <c r="I8" s="19">
        <f t="shared" si="3"/>
        <v>0.4416016189650188</v>
      </c>
      <c r="J8" s="20">
        <f t="shared" si="4"/>
        <v>0.5583983810349812</v>
      </c>
      <c r="K8" s="39">
        <v>6474</v>
      </c>
      <c r="L8" s="56">
        <f t="shared" si="5"/>
        <v>444</v>
      </c>
      <c r="M8" s="40">
        <f t="shared" si="6"/>
        <v>6.85820203892493</v>
      </c>
      <c r="N8" t="s">
        <v>9</v>
      </c>
    </row>
    <row r="9" spans="1:14" ht="12.75">
      <c r="A9" s="13" t="s">
        <v>8</v>
      </c>
      <c r="B9" s="14" t="s">
        <v>36</v>
      </c>
      <c r="C9" s="39">
        <v>693921</v>
      </c>
      <c r="D9" s="40">
        <f t="shared" si="0"/>
        <v>1.491091925449727</v>
      </c>
      <c r="E9" s="47">
        <v>10347</v>
      </c>
      <c r="F9" s="18">
        <v>5580</v>
      </c>
      <c r="G9" s="48">
        <f t="shared" si="1"/>
        <v>4767</v>
      </c>
      <c r="H9" s="53">
        <f t="shared" si="2"/>
        <v>0.006076540805671673</v>
      </c>
      <c r="I9" s="19">
        <f t="shared" si="3"/>
        <v>0.5392867497825456</v>
      </c>
      <c r="J9" s="20">
        <f t="shared" si="4"/>
        <v>0.46071325021745435</v>
      </c>
      <c r="K9" s="39">
        <v>10002</v>
      </c>
      <c r="L9" s="56">
        <f t="shared" si="5"/>
        <v>345</v>
      </c>
      <c r="M9" s="40">
        <f t="shared" si="6"/>
        <v>3.4493101379724056</v>
      </c>
      <c r="N9" t="s">
        <v>13</v>
      </c>
    </row>
    <row r="10" spans="1:14" ht="12.75">
      <c r="A10" s="13" t="s">
        <v>9</v>
      </c>
      <c r="B10" s="14" t="s">
        <v>1</v>
      </c>
      <c r="C10" s="39">
        <v>1113114</v>
      </c>
      <c r="D10" s="40">
        <f t="shared" si="0"/>
        <v>1.6164561760969676</v>
      </c>
      <c r="E10" s="47">
        <v>17993</v>
      </c>
      <c r="F10" s="18">
        <v>6035</v>
      </c>
      <c r="G10" s="48">
        <f t="shared" si="1"/>
        <v>11958</v>
      </c>
      <c r="H10" s="53">
        <f t="shared" si="2"/>
        <v>0.010566850170721022</v>
      </c>
      <c r="I10" s="19">
        <f t="shared" si="3"/>
        <v>0.3354082143055633</v>
      </c>
      <c r="J10" s="20">
        <f t="shared" si="4"/>
        <v>0.6645917856944368</v>
      </c>
      <c r="K10" s="39">
        <v>15878</v>
      </c>
      <c r="L10" s="56">
        <f t="shared" si="5"/>
        <v>2115</v>
      </c>
      <c r="M10" s="40">
        <f t="shared" si="6"/>
        <v>13.320317420330017</v>
      </c>
      <c r="N10" t="s">
        <v>6</v>
      </c>
    </row>
    <row r="11" spans="1:14" ht="12.75">
      <c r="A11" s="13" t="s">
        <v>10</v>
      </c>
      <c r="B11" s="14" t="s">
        <v>37</v>
      </c>
      <c r="C11" s="39">
        <v>5529099</v>
      </c>
      <c r="D11" s="40">
        <f t="shared" si="0"/>
        <v>2.4031040138727846</v>
      </c>
      <c r="E11" s="47">
        <v>132870</v>
      </c>
      <c r="F11" s="18">
        <v>55848</v>
      </c>
      <c r="G11" s="48">
        <f t="shared" si="1"/>
        <v>77022</v>
      </c>
      <c r="H11" s="53">
        <f t="shared" si="2"/>
        <v>0.07803131118677831</v>
      </c>
      <c r="I11" s="19">
        <f t="shared" si="3"/>
        <v>0.42032061413411603</v>
      </c>
      <c r="J11" s="20">
        <f t="shared" si="4"/>
        <v>0.579679385865884</v>
      </c>
      <c r="K11" s="39">
        <v>121591</v>
      </c>
      <c r="L11" s="56">
        <f t="shared" si="5"/>
        <v>11279</v>
      </c>
      <c r="M11" s="40">
        <f t="shared" si="6"/>
        <v>9.276179980426184</v>
      </c>
      <c r="N11" t="s">
        <v>11</v>
      </c>
    </row>
    <row r="12" spans="1:14" ht="12.75">
      <c r="A12" s="13" t="s">
        <v>11</v>
      </c>
      <c r="B12" s="14" t="s">
        <v>38</v>
      </c>
      <c r="C12" s="39">
        <v>375657</v>
      </c>
      <c r="D12" s="40">
        <f t="shared" si="0"/>
        <v>3.832751685713297</v>
      </c>
      <c r="E12" s="47">
        <v>14398</v>
      </c>
      <c r="F12" s="18">
        <v>5060</v>
      </c>
      <c r="G12" s="48">
        <f t="shared" si="1"/>
        <v>9338</v>
      </c>
      <c r="H12" s="53">
        <f t="shared" si="2"/>
        <v>0.008455594328796825</v>
      </c>
      <c r="I12" s="19">
        <f t="shared" si="3"/>
        <v>0.3514376996805112</v>
      </c>
      <c r="J12" s="20">
        <f t="shared" si="4"/>
        <v>0.6485623003194888</v>
      </c>
      <c r="K12" s="39">
        <v>12974</v>
      </c>
      <c r="L12" s="56">
        <f t="shared" si="5"/>
        <v>1424</v>
      </c>
      <c r="M12" s="40">
        <f t="shared" si="6"/>
        <v>10.975797749344844</v>
      </c>
      <c r="N12" t="s">
        <v>9</v>
      </c>
    </row>
    <row r="13" spans="1:14" ht="12.75">
      <c r="A13" s="15" t="s">
        <v>12</v>
      </c>
      <c r="B13" s="14" t="s">
        <v>39</v>
      </c>
      <c r="C13" s="39">
        <v>415446</v>
      </c>
      <c r="D13" s="40">
        <f t="shared" si="0"/>
        <v>3.4940762457696066</v>
      </c>
      <c r="E13" s="47">
        <v>14516</v>
      </c>
      <c r="F13" s="18">
        <v>7232</v>
      </c>
      <c r="G13" s="48">
        <f t="shared" si="1"/>
        <v>7284</v>
      </c>
      <c r="H13" s="53">
        <f t="shared" si="2"/>
        <v>0.008524892851563739</v>
      </c>
      <c r="I13" s="19">
        <f t="shared" si="3"/>
        <v>0.49820887296775973</v>
      </c>
      <c r="J13" s="20">
        <f t="shared" si="4"/>
        <v>0.5017911270322403</v>
      </c>
      <c r="K13" s="39">
        <v>13839</v>
      </c>
      <c r="L13" s="56">
        <f t="shared" si="5"/>
        <v>677</v>
      </c>
      <c r="M13" s="40">
        <f t="shared" si="6"/>
        <v>4.8919719632921455</v>
      </c>
      <c r="N13" t="s">
        <v>13</v>
      </c>
    </row>
    <row r="14" spans="1:14" ht="12.75">
      <c r="A14" s="15" t="s">
        <v>13</v>
      </c>
      <c r="B14" s="14" t="s">
        <v>40</v>
      </c>
      <c r="C14" s="39">
        <v>1243519</v>
      </c>
      <c r="D14" s="40">
        <f t="shared" si="0"/>
        <v>1.931775871538754</v>
      </c>
      <c r="E14" s="47">
        <v>24022</v>
      </c>
      <c r="F14" s="18">
        <v>11971</v>
      </c>
      <c r="G14" s="48">
        <f t="shared" si="1"/>
        <v>12051</v>
      </c>
      <c r="H14" s="53">
        <f t="shared" si="2"/>
        <v>0.014107534863616983</v>
      </c>
      <c r="I14" s="19">
        <f t="shared" si="3"/>
        <v>0.49833485971193076</v>
      </c>
      <c r="J14" s="20">
        <f t="shared" si="4"/>
        <v>0.5016651402880693</v>
      </c>
      <c r="K14" s="39">
        <v>22775</v>
      </c>
      <c r="L14" s="56">
        <f t="shared" si="5"/>
        <v>1247</v>
      </c>
      <c r="M14" s="40">
        <f t="shared" si="6"/>
        <v>5.47530186608123</v>
      </c>
      <c r="N14" t="s">
        <v>3</v>
      </c>
    </row>
    <row r="15" spans="1:14" ht="12.75">
      <c r="A15" s="15" t="s">
        <v>14</v>
      </c>
      <c r="B15" s="14" t="s">
        <v>121</v>
      </c>
      <c r="C15" s="39">
        <v>604344</v>
      </c>
      <c r="D15" s="40">
        <f t="shared" si="0"/>
        <v>1.0800140317435103</v>
      </c>
      <c r="E15" s="47">
        <v>6527</v>
      </c>
      <c r="F15" s="18">
        <v>3118</v>
      </c>
      <c r="G15" s="48">
        <f t="shared" si="1"/>
        <v>3409</v>
      </c>
      <c r="H15" s="53">
        <f t="shared" si="2"/>
        <v>0.003833147949997005</v>
      </c>
      <c r="I15" s="19">
        <f t="shared" si="3"/>
        <v>0.4777079822276697</v>
      </c>
      <c r="J15" s="20">
        <f t="shared" si="4"/>
        <v>0.5222920177723304</v>
      </c>
      <c r="K15" s="39">
        <v>5999</v>
      </c>
      <c r="L15" s="56">
        <f t="shared" si="5"/>
        <v>528</v>
      </c>
      <c r="M15" s="40">
        <f t="shared" si="6"/>
        <v>8.80146691115186</v>
      </c>
      <c r="N15" t="s">
        <v>12</v>
      </c>
    </row>
    <row r="16" spans="1:14" ht="12.75">
      <c r="A16" s="15" t="s">
        <v>15</v>
      </c>
      <c r="B16" s="14" t="s">
        <v>41</v>
      </c>
      <c r="C16" s="39">
        <v>530175</v>
      </c>
      <c r="D16" s="40">
        <f t="shared" si="0"/>
        <v>0.9295044089215825</v>
      </c>
      <c r="E16" s="47">
        <v>4928</v>
      </c>
      <c r="F16" s="18">
        <v>2671</v>
      </c>
      <c r="G16" s="48">
        <f t="shared" si="1"/>
        <v>2257</v>
      </c>
      <c r="H16" s="53">
        <f t="shared" si="2"/>
        <v>0.0028940942389436555</v>
      </c>
      <c r="I16" s="19">
        <f t="shared" si="3"/>
        <v>0.5420048701298701</v>
      </c>
      <c r="J16" s="20">
        <f t="shared" si="4"/>
        <v>0.45799512987012986</v>
      </c>
      <c r="K16" s="39">
        <v>4709</v>
      </c>
      <c r="L16" s="56">
        <f t="shared" si="5"/>
        <v>219</v>
      </c>
      <c r="M16" s="40">
        <f t="shared" si="6"/>
        <v>4.650668931832661</v>
      </c>
      <c r="N16" t="s">
        <v>10</v>
      </c>
    </row>
    <row r="17" spans="1:14" ht="12.75">
      <c r="A17" s="15" t="s">
        <v>16</v>
      </c>
      <c r="B17" s="14" t="s">
        <v>42</v>
      </c>
      <c r="C17" s="39">
        <v>805857</v>
      </c>
      <c r="D17" s="40">
        <f t="shared" si="0"/>
        <v>2.0240563772480726</v>
      </c>
      <c r="E17" s="47">
        <v>16311</v>
      </c>
      <c r="F17" s="18">
        <v>8529</v>
      </c>
      <c r="G17" s="48">
        <f t="shared" si="1"/>
        <v>7782</v>
      </c>
      <c r="H17" s="53">
        <f t="shared" si="2"/>
        <v>0.009579052583484165</v>
      </c>
      <c r="I17" s="19">
        <f t="shared" si="3"/>
        <v>0.522898657347802</v>
      </c>
      <c r="J17" s="20">
        <f t="shared" si="4"/>
        <v>0.4771013426521979</v>
      </c>
      <c r="K17" s="39">
        <v>15663</v>
      </c>
      <c r="L17" s="56">
        <f t="shared" si="5"/>
        <v>648</v>
      </c>
      <c r="M17" s="40">
        <f t="shared" si="6"/>
        <v>4.137138479218541</v>
      </c>
      <c r="N17" t="s">
        <v>3</v>
      </c>
    </row>
    <row r="18" spans="1:14" ht="12.75">
      <c r="A18" s="15" t="s">
        <v>17</v>
      </c>
      <c r="B18" s="14" t="s">
        <v>43</v>
      </c>
      <c r="C18" s="39">
        <v>1147124</v>
      </c>
      <c r="D18" s="40">
        <f t="shared" si="0"/>
        <v>12.995282114226535</v>
      </c>
      <c r="E18" s="47">
        <v>149072</v>
      </c>
      <c r="F18" s="18">
        <v>57144</v>
      </c>
      <c r="G18" s="48">
        <f t="shared" si="1"/>
        <v>91928</v>
      </c>
      <c r="H18" s="53">
        <f t="shared" si="2"/>
        <v>0.08754635072804558</v>
      </c>
      <c r="I18" s="19">
        <f t="shared" si="3"/>
        <v>0.38333154448856926</v>
      </c>
      <c r="J18" s="20">
        <f t="shared" si="4"/>
        <v>0.6166684555114307</v>
      </c>
      <c r="K18" s="39">
        <v>141626</v>
      </c>
      <c r="L18" s="56">
        <f t="shared" si="5"/>
        <v>7446</v>
      </c>
      <c r="M18" s="40">
        <f t="shared" si="6"/>
        <v>5.257509214409784</v>
      </c>
      <c r="N18" t="s">
        <v>14</v>
      </c>
    </row>
    <row r="19" spans="1:14" ht="12.75">
      <c r="A19" s="15" t="s">
        <v>18</v>
      </c>
      <c r="B19" s="14" t="s">
        <v>44</v>
      </c>
      <c r="C19" s="39">
        <v>219138</v>
      </c>
      <c r="D19" s="40">
        <f t="shared" si="0"/>
        <v>1.2161286495267822</v>
      </c>
      <c r="E19" s="47">
        <v>2665</v>
      </c>
      <c r="F19" s="18">
        <v>1368</v>
      </c>
      <c r="G19" s="48">
        <f t="shared" si="1"/>
        <v>1297</v>
      </c>
      <c r="H19" s="53">
        <f t="shared" si="2"/>
        <v>0.001565089518422249</v>
      </c>
      <c r="I19" s="19">
        <f t="shared" si="3"/>
        <v>0.5133208255159475</v>
      </c>
      <c r="J19" s="20">
        <f t="shared" si="4"/>
        <v>0.4866791744840525</v>
      </c>
      <c r="K19" s="39">
        <v>2572</v>
      </c>
      <c r="L19" s="56">
        <f t="shared" si="5"/>
        <v>93</v>
      </c>
      <c r="M19" s="40">
        <f t="shared" si="6"/>
        <v>3.615863141524106</v>
      </c>
      <c r="N19" t="s">
        <v>10</v>
      </c>
    </row>
    <row r="20" spans="1:14" ht="12.75">
      <c r="A20" s="15" t="s">
        <v>19</v>
      </c>
      <c r="B20" s="14" t="s">
        <v>45</v>
      </c>
      <c r="C20" s="39">
        <v>756810</v>
      </c>
      <c r="D20" s="40">
        <f t="shared" si="0"/>
        <v>1.6458556308716852</v>
      </c>
      <c r="E20" s="47">
        <v>12456</v>
      </c>
      <c r="F20" s="18">
        <v>5871</v>
      </c>
      <c r="G20" s="48">
        <f t="shared" si="1"/>
        <v>6585</v>
      </c>
      <c r="H20" s="53">
        <f t="shared" si="2"/>
        <v>0.007315105081226091</v>
      </c>
      <c r="I20" s="19">
        <f t="shared" si="3"/>
        <v>0.47133911368015413</v>
      </c>
      <c r="J20" s="20">
        <f t="shared" si="4"/>
        <v>0.5286608863198459</v>
      </c>
      <c r="K20" s="39">
        <v>11246</v>
      </c>
      <c r="L20" s="56">
        <f t="shared" si="5"/>
        <v>1210</v>
      </c>
      <c r="M20" s="40">
        <f t="shared" si="6"/>
        <v>10.759381113284723</v>
      </c>
      <c r="N20" t="s">
        <v>11</v>
      </c>
    </row>
    <row r="21" spans="1:14" ht="12.75">
      <c r="A21" s="15" t="s">
        <v>20</v>
      </c>
      <c r="B21" s="14" t="s">
        <v>46</v>
      </c>
      <c r="C21" s="39">
        <v>924550</v>
      </c>
      <c r="D21" s="40">
        <f t="shared" si="0"/>
        <v>4.29560326645395</v>
      </c>
      <c r="E21" s="47">
        <v>39715</v>
      </c>
      <c r="F21" s="18">
        <v>15789</v>
      </c>
      <c r="G21" s="48">
        <f t="shared" si="1"/>
        <v>23926</v>
      </c>
      <c r="H21" s="53">
        <f t="shared" si="2"/>
        <v>0.023323651115999853</v>
      </c>
      <c r="I21" s="19">
        <f t="shared" si="3"/>
        <v>0.3975575978849301</v>
      </c>
      <c r="J21" s="20">
        <f t="shared" si="4"/>
        <v>0.6024424021150698</v>
      </c>
      <c r="K21" s="39">
        <v>36367</v>
      </c>
      <c r="L21" s="56">
        <f t="shared" si="5"/>
        <v>3348</v>
      </c>
      <c r="M21" s="40">
        <f t="shared" si="6"/>
        <v>9.206148431270108</v>
      </c>
      <c r="N21" t="s">
        <v>3</v>
      </c>
    </row>
    <row r="22" spans="1:14" ht="12.75">
      <c r="A22" s="15" t="s">
        <v>21</v>
      </c>
      <c r="B22" s="14" t="s">
        <v>47</v>
      </c>
      <c r="C22" s="39">
        <v>256461</v>
      </c>
      <c r="D22" s="40">
        <f t="shared" si="0"/>
        <v>1.0559110352061327</v>
      </c>
      <c r="E22" s="47">
        <v>2708</v>
      </c>
      <c r="F22" s="18">
        <v>1355</v>
      </c>
      <c r="G22" s="48">
        <f t="shared" si="1"/>
        <v>1353</v>
      </c>
      <c r="H22" s="53">
        <f t="shared" si="2"/>
        <v>0.0015903423699390057</v>
      </c>
      <c r="I22" s="19">
        <f t="shared" si="3"/>
        <v>0.5003692762186115</v>
      </c>
      <c r="J22" s="20">
        <f t="shared" si="4"/>
        <v>0.49963072378138845</v>
      </c>
      <c r="K22" s="39">
        <v>2495</v>
      </c>
      <c r="L22" s="56">
        <f t="shared" si="5"/>
        <v>213</v>
      </c>
      <c r="M22" s="40">
        <f t="shared" si="6"/>
        <v>8.537074148296593</v>
      </c>
      <c r="N22" t="s">
        <v>10</v>
      </c>
    </row>
    <row r="23" spans="1:14" ht="12.75">
      <c r="A23" s="15" t="s">
        <v>48</v>
      </c>
      <c r="B23" s="14" t="s">
        <v>49</v>
      </c>
      <c r="C23" s="39">
        <v>709607</v>
      </c>
      <c r="D23" s="40">
        <f t="shared" si="0"/>
        <v>3.4073790140176183</v>
      </c>
      <c r="E23" s="47">
        <v>24179</v>
      </c>
      <c r="F23" s="18">
        <v>11990</v>
      </c>
      <c r="G23" s="48">
        <f t="shared" si="1"/>
        <v>12189</v>
      </c>
      <c r="H23" s="53">
        <f t="shared" si="2"/>
        <v>0.014199737135433979</v>
      </c>
      <c r="I23" s="19">
        <f t="shared" si="3"/>
        <v>0.4958848587617354</v>
      </c>
      <c r="J23" s="20">
        <f t="shared" si="4"/>
        <v>0.5041151412382646</v>
      </c>
      <c r="K23" s="39">
        <v>22199</v>
      </c>
      <c r="L23" s="56">
        <f t="shared" si="5"/>
        <v>1980</v>
      </c>
      <c r="M23" s="40">
        <f t="shared" si="6"/>
        <v>8.919320690121177</v>
      </c>
      <c r="N23" t="s">
        <v>18</v>
      </c>
    </row>
    <row r="24" spans="1:14" ht="12.75">
      <c r="A24" s="15" t="s">
        <v>50</v>
      </c>
      <c r="B24" s="14" t="s">
        <v>51</v>
      </c>
      <c r="C24" s="39">
        <v>521968</v>
      </c>
      <c r="D24" s="40">
        <f t="shared" si="0"/>
        <v>1.2031388897403672</v>
      </c>
      <c r="E24" s="47">
        <v>6280</v>
      </c>
      <c r="F24" s="18">
        <v>3048</v>
      </c>
      <c r="G24" s="48">
        <f t="shared" si="1"/>
        <v>3232</v>
      </c>
      <c r="H24" s="53">
        <f t="shared" si="2"/>
        <v>0.003688090872679821</v>
      </c>
      <c r="I24" s="19">
        <f t="shared" si="3"/>
        <v>0.4853503184713376</v>
      </c>
      <c r="J24" s="20">
        <f t="shared" si="4"/>
        <v>0.5146496815286624</v>
      </c>
      <c r="K24" s="39">
        <v>5982</v>
      </c>
      <c r="L24" s="56">
        <f t="shared" si="5"/>
        <v>298</v>
      </c>
      <c r="M24" s="40">
        <f t="shared" si="6"/>
        <v>4.981611501170177</v>
      </c>
      <c r="N24" t="s">
        <v>3</v>
      </c>
    </row>
    <row r="25" spans="1:14" ht="12.75">
      <c r="A25" s="15" t="s">
        <v>52</v>
      </c>
      <c r="B25" s="14" t="s">
        <v>53</v>
      </c>
      <c r="C25" s="39">
        <v>228361</v>
      </c>
      <c r="D25" s="40">
        <f t="shared" si="0"/>
        <v>2.5700535555545825</v>
      </c>
      <c r="E25" s="47">
        <v>5869</v>
      </c>
      <c r="F25" s="18">
        <v>2728</v>
      </c>
      <c r="G25" s="48">
        <f t="shared" si="1"/>
        <v>3141</v>
      </c>
      <c r="H25" s="53">
        <f t="shared" si="2"/>
        <v>0.0034467205942289598</v>
      </c>
      <c r="I25" s="19">
        <f t="shared" si="3"/>
        <v>0.4648151303458852</v>
      </c>
      <c r="J25" s="20">
        <f t="shared" si="4"/>
        <v>0.5351848696541148</v>
      </c>
      <c r="K25" s="39">
        <v>5397</v>
      </c>
      <c r="L25" s="56">
        <f t="shared" si="5"/>
        <v>472</v>
      </c>
      <c r="M25" s="40">
        <f t="shared" si="6"/>
        <v>8.745599407078005</v>
      </c>
      <c r="N25" t="s">
        <v>4</v>
      </c>
    </row>
    <row r="26" spans="1:14" ht="12.75">
      <c r="A26" s="15" t="s">
        <v>54</v>
      </c>
      <c r="B26" s="14" t="s">
        <v>55</v>
      </c>
      <c r="C26" s="39">
        <v>670600</v>
      </c>
      <c r="D26" s="40">
        <f t="shared" si="0"/>
        <v>1.5818669847897406</v>
      </c>
      <c r="E26" s="47">
        <v>10608</v>
      </c>
      <c r="F26" s="18">
        <v>5390</v>
      </c>
      <c r="G26" s="48">
        <f t="shared" si="1"/>
        <v>5218</v>
      </c>
      <c r="H26" s="53">
        <f t="shared" si="2"/>
        <v>0.0062298197416222195</v>
      </c>
      <c r="I26" s="19">
        <f t="shared" si="3"/>
        <v>0.5081070889894419</v>
      </c>
      <c r="J26" s="20">
        <f t="shared" si="4"/>
        <v>0.49189291101055804</v>
      </c>
      <c r="K26" s="39">
        <v>10102</v>
      </c>
      <c r="L26" s="56">
        <f t="shared" si="5"/>
        <v>506</v>
      </c>
      <c r="M26" s="40">
        <f t="shared" si="6"/>
        <v>5.0089091269055634</v>
      </c>
      <c r="N26" t="s">
        <v>3</v>
      </c>
    </row>
    <row r="27" spans="1:14" ht="12.75">
      <c r="A27" s="15" t="s">
        <v>56</v>
      </c>
      <c r="B27" s="14" t="s">
        <v>57</v>
      </c>
      <c r="C27" s="39">
        <v>497799</v>
      </c>
      <c r="D27" s="40">
        <f t="shared" si="0"/>
        <v>8.128180249458115</v>
      </c>
      <c r="E27" s="47">
        <v>40462</v>
      </c>
      <c r="F27" s="18">
        <v>15614</v>
      </c>
      <c r="G27" s="48">
        <f t="shared" si="1"/>
        <v>24848</v>
      </c>
      <c r="H27" s="53">
        <f t="shared" si="2"/>
        <v>0.02376234600165142</v>
      </c>
      <c r="I27" s="19">
        <f t="shared" si="3"/>
        <v>0.3858929365824724</v>
      </c>
      <c r="J27" s="20">
        <f t="shared" si="4"/>
        <v>0.6141070634175275</v>
      </c>
      <c r="K27" s="39">
        <v>37886</v>
      </c>
      <c r="L27" s="56">
        <f t="shared" si="5"/>
        <v>2576</v>
      </c>
      <c r="M27" s="40">
        <f t="shared" si="6"/>
        <v>6.799345404634957</v>
      </c>
      <c r="N27" t="s">
        <v>9</v>
      </c>
    </row>
    <row r="28" spans="1:14" ht="12.75">
      <c r="A28" s="15" t="s">
        <v>58</v>
      </c>
      <c r="B28" s="14" t="s">
        <v>59</v>
      </c>
      <c r="C28" s="39">
        <v>442308</v>
      </c>
      <c r="D28" s="40">
        <f t="shared" si="0"/>
        <v>2.943876212955678</v>
      </c>
      <c r="E28" s="47">
        <v>13021</v>
      </c>
      <c r="F28" s="18">
        <v>6458</v>
      </c>
      <c r="G28" s="48">
        <f t="shared" si="1"/>
        <v>6563</v>
      </c>
      <c r="H28" s="53">
        <f t="shared" si="2"/>
        <v>0.007646915804643941</v>
      </c>
      <c r="I28" s="19">
        <f t="shared" si="3"/>
        <v>0.4959680516089394</v>
      </c>
      <c r="J28" s="20">
        <f t="shared" si="4"/>
        <v>0.5040319483910606</v>
      </c>
      <c r="K28" s="39">
        <v>12229</v>
      </c>
      <c r="L28" s="56">
        <f t="shared" si="5"/>
        <v>792</v>
      </c>
      <c r="M28" s="40">
        <f t="shared" si="6"/>
        <v>6.476408537083981</v>
      </c>
      <c r="N28" t="s">
        <v>11</v>
      </c>
    </row>
    <row r="29" spans="1:14" ht="12.75">
      <c r="A29" s="15" t="s">
        <v>60</v>
      </c>
      <c r="B29" s="14" t="s">
        <v>2</v>
      </c>
      <c r="C29" s="39">
        <v>322955</v>
      </c>
      <c r="D29" s="40">
        <f t="shared" si="0"/>
        <v>3.7574894335124087</v>
      </c>
      <c r="E29" s="47">
        <v>12135</v>
      </c>
      <c r="F29" s="18">
        <v>3235</v>
      </c>
      <c r="G29" s="48">
        <f t="shared" si="1"/>
        <v>8900</v>
      </c>
      <c r="H29" s="53">
        <f t="shared" si="2"/>
        <v>0.007126589608275418</v>
      </c>
      <c r="I29" s="19">
        <f t="shared" si="3"/>
        <v>0.2665842604037907</v>
      </c>
      <c r="J29" s="20">
        <f t="shared" si="4"/>
        <v>0.7334157395962093</v>
      </c>
      <c r="K29" s="39">
        <v>10750</v>
      </c>
      <c r="L29" s="56">
        <f t="shared" si="5"/>
        <v>1385</v>
      </c>
      <c r="M29" s="40">
        <f t="shared" si="6"/>
        <v>12.883720930232558</v>
      </c>
      <c r="N29" t="s">
        <v>19</v>
      </c>
    </row>
    <row r="30" spans="1:14" ht="12.75">
      <c r="A30" s="15" t="s">
        <v>61</v>
      </c>
      <c r="B30" s="14" t="s">
        <v>62</v>
      </c>
      <c r="C30" s="39">
        <v>351530</v>
      </c>
      <c r="D30" s="40">
        <f t="shared" si="0"/>
        <v>16.056097630358718</v>
      </c>
      <c r="E30" s="47">
        <v>56442</v>
      </c>
      <c r="F30" s="18">
        <v>17847</v>
      </c>
      <c r="G30" s="48">
        <f t="shared" si="1"/>
        <v>38595</v>
      </c>
      <c r="H30" s="53">
        <f t="shared" si="2"/>
        <v>0.033147010356018226</v>
      </c>
      <c r="I30" s="19">
        <f t="shared" si="3"/>
        <v>0.31620070160518765</v>
      </c>
      <c r="J30" s="20">
        <f t="shared" si="4"/>
        <v>0.6837992983948123</v>
      </c>
      <c r="K30" s="39">
        <v>51718</v>
      </c>
      <c r="L30" s="56">
        <f t="shared" si="5"/>
        <v>4724</v>
      </c>
      <c r="M30" s="40">
        <f t="shared" si="6"/>
        <v>9.134150585869524</v>
      </c>
      <c r="N30" t="s">
        <v>14</v>
      </c>
    </row>
    <row r="31" spans="1:14" ht="12.75">
      <c r="A31" s="15" t="s">
        <v>63</v>
      </c>
      <c r="B31" s="14" t="s">
        <v>64</v>
      </c>
      <c r="C31" s="39">
        <v>6489680</v>
      </c>
      <c r="D31" s="40">
        <f t="shared" si="0"/>
        <v>3.5881276118391043</v>
      </c>
      <c r="E31" s="47">
        <v>232858</v>
      </c>
      <c r="F31" s="18">
        <v>74046</v>
      </c>
      <c r="G31" s="48">
        <f t="shared" si="1"/>
        <v>158812</v>
      </c>
      <c r="H31" s="53">
        <f t="shared" si="2"/>
        <v>0.13675182554625442</v>
      </c>
      <c r="I31" s="19">
        <f t="shared" si="3"/>
        <v>0.31798778654802495</v>
      </c>
      <c r="J31" s="20">
        <f t="shared" si="4"/>
        <v>0.682012213451975</v>
      </c>
      <c r="K31" s="39">
        <v>215456</v>
      </c>
      <c r="L31" s="56">
        <f t="shared" si="5"/>
        <v>17402</v>
      </c>
      <c r="M31" s="40">
        <f t="shared" si="6"/>
        <v>8.076823110054953</v>
      </c>
      <c r="N31" t="s">
        <v>15</v>
      </c>
    </row>
    <row r="32" spans="1:14" ht="12.75">
      <c r="A32" s="15" t="s">
        <v>65</v>
      </c>
      <c r="B32" s="14" t="s">
        <v>66</v>
      </c>
      <c r="C32" s="39">
        <v>1625827</v>
      </c>
      <c r="D32" s="40">
        <f t="shared" si="0"/>
        <v>2.515027736653408</v>
      </c>
      <c r="E32" s="47">
        <v>40890</v>
      </c>
      <c r="F32" s="18">
        <v>15333</v>
      </c>
      <c r="G32" s="48">
        <f t="shared" si="1"/>
        <v>25557</v>
      </c>
      <c r="H32" s="53">
        <f t="shared" si="2"/>
        <v>0.02401369996558565</v>
      </c>
      <c r="I32" s="19">
        <f t="shared" si="3"/>
        <v>0.37498165810711664</v>
      </c>
      <c r="J32" s="20">
        <f t="shared" si="4"/>
        <v>0.6250183418928833</v>
      </c>
      <c r="K32" s="39">
        <v>37444</v>
      </c>
      <c r="L32" s="56">
        <f t="shared" si="5"/>
        <v>3446</v>
      </c>
      <c r="M32" s="40">
        <f t="shared" si="6"/>
        <v>9.203076594380942</v>
      </c>
      <c r="N32" t="s">
        <v>3</v>
      </c>
    </row>
    <row r="33" spans="1:14" ht="12.75">
      <c r="A33" s="15" t="s">
        <v>67</v>
      </c>
      <c r="B33" s="14" t="s">
        <v>68</v>
      </c>
      <c r="C33" s="39">
        <v>1470069</v>
      </c>
      <c r="D33" s="40">
        <f t="shared" si="0"/>
        <v>1.6036662224698297</v>
      </c>
      <c r="E33" s="47">
        <v>23575</v>
      </c>
      <c r="F33" s="18">
        <v>11533</v>
      </c>
      <c r="G33" s="48">
        <f t="shared" si="1"/>
        <v>12042</v>
      </c>
      <c r="H33" s="53">
        <f t="shared" si="2"/>
        <v>0.013845022662966047</v>
      </c>
      <c r="I33" s="19">
        <f t="shared" si="3"/>
        <v>0.4892046659597031</v>
      </c>
      <c r="J33" s="20">
        <f t="shared" si="4"/>
        <v>0.510795334040297</v>
      </c>
      <c r="K33" s="39">
        <v>21557</v>
      </c>
      <c r="L33" s="56">
        <f t="shared" si="5"/>
        <v>2018</v>
      </c>
      <c r="M33" s="40">
        <f t="shared" si="6"/>
        <v>9.361228371294708</v>
      </c>
      <c r="N33" t="s">
        <v>16</v>
      </c>
    </row>
    <row r="34" spans="1:14" ht="12.75">
      <c r="A34" s="15" t="s">
        <v>69</v>
      </c>
      <c r="B34" s="14" t="s">
        <v>70</v>
      </c>
      <c r="C34" s="39">
        <v>642051</v>
      </c>
      <c r="D34" s="40">
        <f t="shared" si="0"/>
        <v>3.1486595301619342</v>
      </c>
      <c r="E34" s="47">
        <v>20216</v>
      </c>
      <c r="F34" s="18">
        <v>7537</v>
      </c>
      <c r="G34" s="48">
        <f t="shared" si="1"/>
        <v>12679</v>
      </c>
      <c r="H34" s="53">
        <f t="shared" si="2"/>
        <v>0.011872363866575678</v>
      </c>
      <c r="I34" s="19">
        <f t="shared" si="3"/>
        <v>0.3728235061337554</v>
      </c>
      <c r="J34" s="20">
        <f t="shared" si="4"/>
        <v>0.6271764938662445</v>
      </c>
      <c r="K34" s="39">
        <v>18250</v>
      </c>
      <c r="L34" s="56">
        <f t="shared" si="5"/>
        <v>1966</v>
      </c>
      <c r="M34" s="40">
        <f t="shared" si="6"/>
        <v>10.772602739726027</v>
      </c>
      <c r="N34" t="s">
        <v>17</v>
      </c>
    </row>
    <row r="35" spans="1:14" ht="12.75">
      <c r="A35" s="15" t="s">
        <v>71</v>
      </c>
      <c r="B35" s="14" t="s">
        <v>72</v>
      </c>
      <c r="C35" s="39">
        <v>333257</v>
      </c>
      <c r="D35" s="40">
        <f t="shared" si="0"/>
        <v>28.548237546398123</v>
      </c>
      <c r="E35" s="47">
        <v>95139</v>
      </c>
      <c r="F35" s="18">
        <v>35321</v>
      </c>
      <c r="G35" s="48">
        <f t="shared" si="1"/>
        <v>59818</v>
      </c>
      <c r="H35" s="53">
        <f t="shared" si="2"/>
        <v>0.05587281489424928</v>
      </c>
      <c r="I35" s="19">
        <f t="shared" si="3"/>
        <v>0.3712567926927969</v>
      </c>
      <c r="J35" s="20">
        <f t="shared" si="4"/>
        <v>0.6287432073072031</v>
      </c>
      <c r="K35" s="39">
        <v>89459</v>
      </c>
      <c r="L35" s="56">
        <f t="shared" si="5"/>
        <v>5680</v>
      </c>
      <c r="M35" s="40">
        <f t="shared" si="6"/>
        <v>6.349277322572352</v>
      </c>
      <c r="N35" t="s">
        <v>14</v>
      </c>
    </row>
    <row r="36" spans="1:14" ht="12.75">
      <c r="A36" s="15" t="s">
        <v>73</v>
      </c>
      <c r="B36" s="14" t="s">
        <v>74</v>
      </c>
      <c r="C36" s="39">
        <v>1081487</v>
      </c>
      <c r="D36" s="40">
        <f t="shared" si="0"/>
        <v>8.991416447909222</v>
      </c>
      <c r="E36" s="47">
        <v>97241</v>
      </c>
      <c r="F36" s="18">
        <v>29826</v>
      </c>
      <c r="G36" s="48">
        <f t="shared" si="1"/>
        <v>67415</v>
      </c>
      <c r="H36" s="53">
        <f t="shared" si="2"/>
        <v>0.057107268240487015</v>
      </c>
      <c r="I36" s="19">
        <f t="shared" si="3"/>
        <v>0.30672247303092315</v>
      </c>
      <c r="J36" s="20">
        <f t="shared" si="4"/>
        <v>0.6932775269690769</v>
      </c>
      <c r="K36" s="39">
        <v>88013</v>
      </c>
      <c r="L36" s="56">
        <f t="shared" si="5"/>
        <v>9228</v>
      </c>
      <c r="M36" s="40">
        <f t="shared" si="6"/>
        <v>10.484814743276562</v>
      </c>
      <c r="N36" t="s">
        <v>5</v>
      </c>
    </row>
    <row r="37" spans="1:14" ht="12.75">
      <c r="A37" s="15" t="s">
        <v>75</v>
      </c>
      <c r="B37" s="14" t="s">
        <v>76</v>
      </c>
      <c r="C37" s="39">
        <v>171668</v>
      </c>
      <c r="D37" s="40">
        <f t="shared" si="0"/>
        <v>3.7205536267679475</v>
      </c>
      <c r="E37" s="47">
        <v>6387</v>
      </c>
      <c r="F37" s="18">
        <v>2740</v>
      </c>
      <c r="G37" s="48">
        <f t="shared" si="1"/>
        <v>3647</v>
      </c>
      <c r="H37" s="53">
        <f t="shared" si="2"/>
        <v>0.003750929363663378</v>
      </c>
      <c r="I37" s="19">
        <f t="shared" si="3"/>
        <v>0.4289963989353374</v>
      </c>
      <c r="J37" s="20">
        <f t="shared" si="4"/>
        <v>0.5710036010646626</v>
      </c>
      <c r="K37" s="39">
        <v>5927</v>
      </c>
      <c r="L37" s="56">
        <f t="shared" si="5"/>
        <v>460</v>
      </c>
      <c r="M37" s="40">
        <f t="shared" si="6"/>
        <v>7.761093301839042</v>
      </c>
      <c r="N37" t="s">
        <v>9</v>
      </c>
    </row>
    <row r="38" spans="1:14" ht="12.75">
      <c r="A38" s="15" t="s">
        <v>77</v>
      </c>
      <c r="B38" s="14" t="s">
        <v>78</v>
      </c>
      <c r="C38" s="39">
        <v>1096980</v>
      </c>
      <c r="D38" s="40">
        <f t="shared" si="0"/>
        <v>2.781545698189575</v>
      </c>
      <c r="E38" s="47">
        <v>30513</v>
      </c>
      <c r="F38" s="18">
        <v>7788</v>
      </c>
      <c r="G38" s="48">
        <f t="shared" si="1"/>
        <v>22725</v>
      </c>
      <c r="H38" s="53">
        <f t="shared" si="2"/>
        <v>0.017919540891413913</v>
      </c>
      <c r="I38" s="19">
        <f t="shared" si="3"/>
        <v>0.2552354734047783</v>
      </c>
      <c r="J38" s="20">
        <f t="shared" si="4"/>
        <v>0.7447645265952217</v>
      </c>
      <c r="K38" s="39">
        <v>25224</v>
      </c>
      <c r="L38" s="56">
        <f t="shared" si="5"/>
        <v>5289</v>
      </c>
      <c r="M38" s="40">
        <f t="shared" si="6"/>
        <v>20.96812559467174</v>
      </c>
      <c r="N38" t="s">
        <v>7</v>
      </c>
    </row>
    <row r="39" spans="1:14" ht="12.75">
      <c r="A39" s="15" t="s">
        <v>79</v>
      </c>
      <c r="B39" s="14" t="s">
        <v>80</v>
      </c>
      <c r="C39" s="39">
        <v>963511</v>
      </c>
      <c r="D39" s="40">
        <f t="shared" si="0"/>
        <v>12.928030920248965</v>
      </c>
      <c r="E39" s="47">
        <v>124563</v>
      </c>
      <c r="F39" s="18">
        <v>44672</v>
      </c>
      <c r="G39" s="48">
        <f t="shared" si="1"/>
        <v>79891</v>
      </c>
      <c r="H39" s="53">
        <f t="shared" si="2"/>
        <v>0.07315281263911091</v>
      </c>
      <c r="I39" s="19">
        <f t="shared" si="3"/>
        <v>0.35862976967478305</v>
      </c>
      <c r="J39" s="20">
        <f t="shared" si="4"/>
        <v>0.641370230325217</v>
      </c>
      <c r="K39" s="39">
        <v>118265</v>
      </c>
      <c r="L39" s="56">
        <f t="shared" si="5"/>
        <v>6298</v>
      </c>
      <c r="M39" s="40">
        <f t="shared" si="6"/>
        <v>5.325328710945757</v>
      </c>
      <c r="N39" t="s">
        <v>14</v>
      </c>
    </row>
    <row r="40" spans="1:14" ht="12.75">
      <c r="A40" s="15" t="s">
        <v>81</v>
      </c>
      <c r="B40" s="14" t="s">
        <v>82</v>
      </c>
      <c r="C40" s="39">
        <v>352986</v>
      </c>
      <c r="D40" s="40">
        <f t="shared" si="0"/>
        <v>7.497464488676605</v>
      </c>
      <c r="E40" s="47">
        <v>26465</v>
      </c>
      <c r="F40" s="18">
        <v>11220</v>
      </c>
      <c r="G40" s="48">
        <f t="shared" si="1"/>
        <v>15245</v>
      </c>
      <c r="H40" s="53">
        <f t="shared" si="2"/>
        <v>0.015542249195138767</v>
      </c>
      <c r="I40" s="19">
        <f t="shared" si="3"/>
        <v>0.42395616852446627</v>
      </c>
      <c r="J40" s="20">
        <f t="shared" si="4"/>
        <v>0.5760438314755337</v>
      </c>
      <c r="K40" s="39">
        <v>24597</v>
      </c>
      <c r="L40" s="56">
        <f t="shared" si="5"/>
        <v>1868</v>
      </c>
      <c r="M40" s="40">
        <f t="shared" si="6"/>
        <v>7.594422083993983</v>
      </c>
      <c r="N40" t="s">
        <v>9</v>
      </c>
    </row>
    <row r="41" spans="1:14" ht="12.75">
      <c r="A41" s="15" t="s">
        <v>83</v>
      </c>
      <c r="B41" s="14" t="s">
        <v>84</v>
      </c>
      <c r="C41" s="39">
        <v>1029789</v>
      </c>
      <c r="D41" s="40">
        <f t="shared" si="0"/>
        <v>8.448138405051909</v>
      </c>
      <c r="E41" s="47">
        <v>86998</v>
      </c>
      <c r="F41" s="18">
        <v>24073</v>
      </c>
      <c r="G41" s="48">
        <f t="shared" si="1"/>
        <v>62925</v>
      </c>
      <c r="H41" s="53">
        <f t="shared" si="2"/>
        <v>0.051091804098948895</v>
      </c>
      <c r="I41" s="19">
        <f t="shared" si="3"/>
        <v>0.27670751051748316</v>
      </c>
      <c r="J41" s="20">
        <f t="shared" si="4"/>
        <v>0.7232924894825168</v>
      </c>
      <c r="K41" s="39">
        <v>78813</v>
      </c>
      <c r="L41" s="56">
        <f t="shared" si="5"/>
        <v>8185</v>
      </c>
      <c r="M41" s="40">
        <f t="shared" si="6"/>
        <v>10.385342519635085</v>
      </c>
      <c r="N41" t="s">
        <v>7</v>
      </c>
    </row>
    <row r="42" spans="1:14" ht="12.75">
      <c r="A42" s="15" t="s">
        <v>85</v>
      </c>
      <c r="B42" s="14" t="s">
        <v>0</v>
      </c>
      <c r="C42" s="39">
        <v>593121</v>
      </c>
      <c r="D42" s="40">
        <f t="shared" si="0"/>
        <v>5.09170978603017</v>
      </c>
      <c r="E42" s="47">
        <v>30200</v>
      </c>
      <c r="F42" s="18">
        <v>8974</v>
      </c>
      <c r="G42" s="48">
        <f t="shared" si="1"/>
        <v>21226</v>
      </c>
      <c r="H42" s="53">
        <f t="shared" si="2"/>
        <v>0.01773572362339659</v>
      </c>
      <c r="I42" s="19">
        <f t="shared" si="3"/>
        <v>0.2971523178807947</v>
      </c>
      <c r="J42" s="20">
        <f t="shared" si="4"/>
        <v>0.7028476821192053</v>
      </c>
      <c r="K42" s="39">
        <v>27048</v>
      </c>
      <c r="L42" s="56">
        <f t="shared" si="5"/>
        <v>3152</v>
      </c>
      <c r="M42" s="40">
        <f t="shared" si="6"/>
        <v>11.653356994971901</v>
      </c>
      <c r="N42" t="s">
        <v>8</v>
      </c>
    </row>
    <row r="43" spans="1:14" ht="12.75">
      <c r="A43" s="15" t="s">
        <v>86</v>
      </c>
      <c r="B43" s="14" t="s">
        <v>87</v>
      </c>
      <c r="C43" s="39">
        <v>164169</v>
      </c>
      <c r="D43" s="40">
        <f t="shared" si="0"/>
        <v>1.6428192898781133</v>
      </c>
      <c r="E43" s="47">
        <v>2697</v>
      </c>
      <c r="F43" s="18">
        <v>1353</v>
      </c>
      <c r="G43" s="48">
        <f t="shared" si="1"/>
        <v>1344</v>
      </c>
      <c r="H43" s="53">
        <f t="shared" si="2"/>
        <v>0.001583882338155649</v>
      </c>
      <c r="I43" s="19">
        <f t="shared" si="3"/>
        <v>0.5016685205784205</v>
      </c>
      <c r="J43" s="20">
        <f t="shared" si="4"/>
        <v>0.4983314794215795</v>
      </c>
      <c r="K43" s="39">
        <v>2591</v>
      </c>
      <c r="L43" s="56">
        <f t="shared" si="5"/>
        <v>106</v>
      </c>
      <c r="M43" s="40">
        <f t="shared" si="6"/>
        <v>4.091084523350058</v>
      </c>
      <c r="N43" t="s">
        <v>9</v>
      </c>
    </row>
    <row r="44" spans="1:14" ht="12.75">
      <c r="A44" s="15" t="s">
        <v>88</v>
      </c>
      <c r="B44" s="14" t="s">
        <v>89</v>
      </c>
      <c r="C44" s="39">
        <v>1928962</v>
      </c>
      <c r="D44" s="40">
        <f t="shared" si="0"/>
        <v>1.4360573199472049</v>
      </c>
      <c r="E44" s="47">
        <v>27701</v>
      </c>
      <c r="F44" s="18">
        <v>13113</v>
      </c>
      <c r="G44" s="48">
        <f t="shared" si="1"/>
        <v>14588</v>
      </c>
      <c r="H44" s="53">
        <f t="shared" si="2"/>
        <v>0.016268121857341358</v>
      </c>
      <c r="I44" s="19">
        <f t="shared" si="3"/>
        <v>0.47337641240388434</v>
      </c>
      <c r="J44" s="20">
        <f t="shared" si="4"/>
        <v>0.5266235875961157</v>
      </c>
      <c r="K44" s="39">
        <v>26261</v>
      </c>
      <c r="L44" s="56">
        <f t="shared" si="5"/>
        <v>1440</v>
      </c>
      <c r="M44" s="40">
        <f t="shared" si="6"/>
        <v>5.483416473096988</v>
      </c>
      <c r="N44" t="s">
        <v>3</v>
      </c>
    </row>
    <row r="45" spans="1:14" ht="12.75">
      <c r="A45" s="15" t="s">
        <v>90</v>
      </c>
      <c r="B45" s="14" t="s">
        <v>91</v>
      </c>
      <c r="C45" s="39">
        <v>95223</v>
      </c>
      <c r="D45" s="40">
        <f t="shared" si="0"/>
        <v>5.410457557522867</v>
      </c>
      <c r="E45" s="47">
        <v>5152</v>
      </c>
      <c r="F45" s="18">
        <v>1264</v>
      </c>
      <c r="G45" s="48">
        <f t="shared" si="1"/>
        <v>3888</v>
      </c>
      <c r="H45" s="53">
        <f t="shared" si="2"/>
        <v>0.003025643977077458</v>
      </c>
      <c r="I45" s="19">
        <f t="shared" si="3"/>
        <v>0.2453416149068323</v>
      </c>
      <c r="J45" s="20">
        <f t="shared" si="4"/>
        <v>0.7546583850931677</v>
      </c>
      <c r="K45" s="39">
        <v>4438</v>
      </c>
      <c r="L45" s="56">
        <f t="shared" si="5"/>
        <v>714</v>
      </c>
      <c r="M45" s="40">
        <f t="shared" si="6"/>
        <v>16.08832807570978</v>
      </c>
      <c r="N45" t="s">
        <v>9</v>
      </c>
    </row>
    <row r="46" spans="1:14" ht="12.75">
      <c r="A46" s="15" t="s">
        <v>92</v>
      </c>
      <c r="B46" s="14" t="s">
        <v>93</v>
      </c>
      <c r="C46" s="39">
        <v>811401</v>
      </c>
      <c r="D46" s="40">
        <f t="shared" si="0"/>
        <v>1.548186408446625</v>
      </c>
      <c r="E46" s="47">
        <v>12562</v>
      </c>
      <c r="F46" s="18">
        <v>5868</v>
      </c>
      <c r="G46" s="48">
        <f t="shared" si="1"/>
        <v>6694</v>
      </c>
      <c r="H46" s="53">
        <f t="shared" si="2"/>
        <v>0.007377356296592979</v>
      </c>
      <c r="I46" s="19">
        <f t="shared" si="3"/>
        <v>0.46712306957490846</v>
      </c>
      <c r="J46" s="20">
        <f t="shared" si="4"/>
        <v>0.5328769304250915</v>
      </c>
      <c r="K46" s="39">
        <v>11334</v>
      </c>
      <c r="L46" s="56">
        <f t="shared" si="5"/>
        <v>1228</v>
      </c>
      <c r="M46" s="40">
        <f t="shared" si="6"/>
        <v>10.834656784895007</v>
      </c>
      <c r="N46" t="s">
        <v>11</v>
      </c>
    </row>
    <row r="47" spans="1:14" ht="12.75">
      <c r="A47" s="15" t="s">
        <v>94</v>
      </c>
      <c r="B47" s="14" t="s">
        <v>95</v>
      </c>
      <c r="C47" s="39">
        <v>144607</v>
      </c>
      <c r="D47" s="40">
        <f t="shared" si="0"/>
        <v>2.8408030040039556</v>
      </c>
      <c r="E47" s="47">
        <v>4108</v>
      </c>
      <c r="F47" s="18">
        <v>1923</v>
      </c>
      <c r="G47" s="48">
        <f t="shared" si="1"/>
        <v>2185</v>
      </c>
      <c r="H47" s="53">
        <f t="shared" si="2"/>
        <v>0.002412528233275271</v>
      </c>
      <c r="I47" s="19">
        <f t="shared" si="3"/>
        <v>0.4681110029211295</v>
      </c>
      <c r="J47" s="20">
        <f t="shared" si="4"/>
        <v>0.5318889970788705</v>
      </c>
      <c r="K47" s="39">
        <v>3790</v>
      </c>
      <c r="L47" s="56">
        <f t="shared" si="5"/>
        <v>318</v>
      </c>
      <c r="M47" s="40">
        <f t="shared" si="6"/>
        <v>8.390501319261213</v>
      </c>
      <c r="N47" t="s">
        <v>4</v>
      </c>
    </row>
    <row r="48" spans="1:14" ht="12.75">
      <c r="A48" s="15" t="s">
        <v>96</v>
      </c>
      <c r="B48" s="14" t="s">
        <v>97</v>
      </c>
      <c r="C48" s="39">
        <v>707242</v>
      </c>
      <c r="D48" s="40">
        <f t="shared" si="0"/>
        <v>1.1230950650555256</v>
      </c>
      <c r="E48" s="47">
        <v>7943</v>
      </c>
      <c r="F48" s="18">
        <v>3844</v>
      </c>
      <c r="G48" s="48">
        <f t="shared" si="1"/>
        <v>4099</v>
      </c>
      <c r="H48" s="53">
        <f t="shared" si="2"/>
        <v>0.004664730223199971</v>
      </c>
      <c r="I48" s="19">
        <f t="shared" si="3"/>
        <v>0.48394813042930884</v>
      </c>
      <c r="J48" s="20">
        <f t="shared" si="4"/>
        <v>0.5160518695706912</v>
      </c>
      <c r="K48" s="39">
        <v>7464</v>
      </c>
      <c r="L48" s="56">
        <f t="shared" si="5"/>
        <v>479</v>
      </c>
      <c r="M48" s="40">
        <f t="shared" si="6"/>
        <v>6.417470525187567</v>
      </c>
      <c r="N48" t="s">
        <v>10</v>
      </c>
    </row>
    <row r="49" spans="1:14" ht="12.75">
      <c r="A49" s="15" t="s">
        <v>98</v>
      </c>
      <c r="B49" s="14" t="s">
        <v>112</v>
      </c>
      <c r="C49" s="39">
        <v>2578719</v>
      </c>
      <c r="D49" s="40">
        <f t="shared" si="0"/>
        <v>1.7915872183049026</v>
      </c>
      <c r="E49" s="47">
        <v>46200</v>
      </c>
      <c r="F49" s="18">
        <v>20676</v>
      </c>
      <c r="G49" s="48">
        <f t="shared" si="1"/>
        <v>25524</v>
      </c>
      <c r="H49" s="53">
        <f t="shared" si="2"/>
        <v>0.02713213349009677</v>
      </c>
      <c r="I49" s="19">
        <f t="shared" si="3"/>
        <v>0.44753246753246756</v>
      </c>
      <c r="J49" s="20">
        <f t="shared" si="4"/>
        <v>0.5524675324675324</v>
      </c>
      <c r="K49" s="39">
        <v>43189</v>
      </c>
      <c r="L49" s="56">
        <f t="shared" si="5"/>
        <v>3011</v>
      </c>
      <c r="M49" s="40">
        <f t="shared" si="6"/>
        <v>6.971682604366853</v>
      </c>
      <c r="N49" t="s">
        <v>12</v>
      </c>
    </row>
    <row r="50" spans="1:14" ht="12.75">
      <c r="A50" s="15" t="s">
        <v>99</v>
      </c>
      <c r="B50" s="14" t="s">
        <v>100</v>
      </c>
      <c r="C50" s="39">
        <v>534874</v>
      </c>
      <c r="D50" s="40">
        <f t="shared" si="0"/>
        <v>2.061607032684333</v>
      </c>
      <c r="E50" s="47">
        <v>11027</v>
      </c>
      <c r="F50" s="18">
        <v>4973</v>
      </c>
      <c r="G50" s="48">
        <f t="shared" si="1"/>
        <v>6054</v>
      </c>
      <c r="H50" s="53">
        <f t="shared" si="2"/>
        <v>0.006475888225006431</v>
      </c>
      <c r="I50" s="19">
        <f t="shared" si="3"/>
        <v>0.45098394849006984</v>
      </c>
      <c r="J50" s="20">
        <f t="shared" si="4"/>
        <v>0.5490160515099302</v>
      </c>
      <c r="K50" s="39">
        <v>10187</v>
      </c>
      <c r="L50" s="56">
        <f t="shared" si="5"/>
        <v>840</v>
      </c>
      <c r="M50" s="40">
        <f t="shared" si="6"/>
        <v>8.245803475017178</v>
      </c>
      <c r="N50" t="s">
        <v>9</v>
      </c>
    </row>
    <row r="51" spans="1:14" ht="12.75">
      <c r="A51" s="15" t="s">
        <v>101</v>
      </c>
      <c r="B51" s="14" t="s">
        <v>102</v>
      </c>
      <c r="C51" s="39">
        <v>1155772</v>
      </c>
      <c r="D51" s="40">
        <f t="shared" si="0"/>
        <v>2.8790280435933733</v>
      </c>
      <c r="E51" s="47">
        <v>33275</v>
      </c>
      <c r="F51" s="18">
        <v>12548</v>
      </c>
      <c r="G51" s="48">
        <f t="shared" si="1"/>
        <v>20727</v>
      </c>
      <c r="H51" s="53">
        <f t="shared" si="2"/>
        <v>0.01954159614465303</v>
      </c>
      <c r="I51" s="19">
        <f t="shared" si="3"/>
        <v>0.3770999248685199</v>
      </c>
      <c r="J51" s="20">
        <f t="shared" si="4"/>
        <v>0.62290007513148</v>
      </c>
      <c r="K51" s="39">
        <v>30728</v>
      </c>
      <c r="L51" s="56">
        <f t="shared" si="5"/>
        <v>2547</v>
      </c>
      <c r="M51" s="40">
        <f t="shared" si="6"/>
        <v>8.288857068471753</v>
      </c>
      <c r="N51" t="s">
        <v>18</v>
      </c>
    </row>
    <row r="52" spans="1:14" ht="12.75">
      <c r="A52" s="15" t="s">
        <v>103</v>
      </c>
      <c r="B52" s="14" t="s">
        <v>104</v>
      </c>
      <c r="C52" s="39">
        <v>193383</v>
      </c>
      <c r="D52" s="40">
        <f t="shared" si="0"/>
        <v>8.642952069209807</v>
      </c>
      <c r="E52" s="47">
        <v>16714</v>
      </c>
      <c r="F52" s="18">
        <v>5966</v>
      </c>
      <c r="G52" s="48">
        <f t="shared" si="1"/>
        <v>10748</v>
      </c>
      <c r="H52" s="53">
        <f t="shared" si="2"/>
        <v>0.009815724657001677</v>
      </c>
      <c r="I52" s="19">
        <f t="shared" si="3"/>
        <v>0.35694627258585615</v>
      </c>
      <c r="J52" s="20">
        <f t="shared" si="4"/>
        <v>0.6430537274141438</v>
      </c>
      <c r="K52" s="39">
        <v>15196</v>
      </c>
      <c r="L52" s="56">
        <f t="shared" si="5"/>
        <v>1518</v>
      </c>
      <c r="M52" s="40">
        <f t="shared" si="6"/>
        <v>9.989470913398263</v>
      </c>
      <c r="N52" t="s">
        <v>9</v>
      </c>
    </row>
    <row r="53" spans="1:14" ht="12.75">
      <c r="A53" s="15" t="s">
        <v>105</v>
      </c>
      <c r="B53" s="14" t="s">
        <v>106</v>
      </c>
      <c r="C53" s="39">
        <v>973325</v>
      </c>
      <c r="D53" s="40">
        <f t="shared" si="0"/>
        <v>1.9480646238409576</v>
      </c>
      <c r="E53" s="47">
        <v>18961</v>
      </c>
      <c r="F53" s="18">
        <v>8722</v>
      </c>
      <c r="G53" s="48">
        <f t="shared" si="1"/>
        <v>10239</v>
      </c>
      <c r="H53" s="53">
        <f t="shared" si="2"/>
        <v>0.011135332967656383</v>
      </c>
      <c r="I53" s="19">
        <f t="shared" si="3"/>
        <v>0.4599968356099362</v>
      </c>
      <c r="J53" s="20">
        <f t="shared" si="4"/>
        <v>0.5400031643900638</v>
      </c>
      <c r="K53" s="39">
        <v>17606</v>
      </c>
      <c r="L53" s="56">
        <f t="shared" si="5"/>
        <v>1355</v>
      </c>
      <c r="M53" s="40">
        <f t="shared" si="6"/>
        <v>7.696239918209701</v>
      </c>
      <c r="N53" t="s">
        <v>4</v>
      </c>
    </row>
    <row r="54" spans="1:14" ht="12.75">
      <c r="A54" s="15" t="s">
        <v>107</v>
      </c>
      <c r="B54" s="14" t="s">
        <v>108</v>
      </c>
      <c r="C54" s="39">
        <v>82376</v>
      </c>
      <c r="D54" s="40">
        <f t="shared" si="0"/>
        <v>3.5131591725745364</v>
      </c>
      <c r="E54" s="47">
        <v>2894</v>
      </c>
      <c r="F54" s="18">
        <v>1157</v>
      </c>
      <c r="G54" s="48">
        <f t="shared" si="1"/>
        <v>1737</v>
      </c>
      <c r="H54" s="53">
        <f t="shared" si="2"/>
        <v>0.0016995756346393951</v>
      </c>
      <c r="I54" s="19">
        <f t="shared" si="3"/>
        <v>0.3997926744989634</v>
      </c>
      <c r="J54" s="20">
        <f t="shared" si="4"/>
        <v>0.6002073255010366</v>
      </c>
      <c r="K54" s="39">
        <v>2742</v>
      </c>
      <c r="L54" s="56">
        <f t="shared" si="5"/>
        <v>152</v>
      </c>
      <c r="M54" s="40">
        <f t="shared" si="6"/>
        <v>5.543398978847557</v>
      </c>
      <c r="N54" t="s">
        <v>20</v>
      </c>
    </row>
    <row r="55" spans="1:14" ht="12.75">
      <c r="A55" s="16" t="s">
        <v>109</v>
      </c>
      <c r="B55" s="17" t="s">
        <v>110</v>
      </c>
      <c r="C55" s="41">
        <v>78476</v>
      </c>
      <c r="D55" s="42">
        <f t="shared" si="0"/>
        <v>6.356083388551914</v>
      </c>
      <c r="E55" s="49">
        <v>4988</v>
      </c>
      <c r="F55" s="21">
        <v>2085</v>
      </c>
      <c r="G55" s="50">
        <f t="shared" si="1"/>
        <v>2903</v>
      </c>
      <c r="H55" s="54">
        <f t="shared" si="2"/>
        <v>0.0029293307759437814</v>
      </c>
      <c r="I55" s="22">
        <f t="shared" si="3"/>
        <v>0.4180032076984763</v>
      </c>
      <c r="J55" s="23">
        <f t="shared" si="4"/>
        <v>0.5819967923015237</v>
      </c>
      <c r="K55" s="41">
        <v>4732</v>
      </c>
      <c r="L55" s="57">
        <f t="shared" si="5"/>
        <v>256</v>
      </c>
      <c r="M55" s="42">
        <f t="shared" si="6"/>
        <v>5.409974640743871</v>
      </c>
      <c r="N55" t="s">
        <v>21</v>
      </c>
    </row>
  </sheetData>
  <mergeCells count="3">
    <mergeCell ref="E1:G1"/>
    <mergeCell ref="H1:J1"/>
    <mergeCell ref="K1:M1"/>
  </mergeCells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3" sqref="A3"/>
    </sheetView>
  </sheetViews>
  <sheetFormatPr defaultColWidth="11.421875" defaultRowHeight="12.75"/>
  <cols>
    <col min="1" max="1" width="20.140625" style="1" customWidth="1"/>
    <col min="2" max="16384" width="11.421875" style="1" customWidth="1"/>
  </cols>
  <sheetData>
    <row r="1" ht="12.75">
      <c r="A1" s="2" t="s">
        <v>26</v>
      </c>
    </row>
    <row r="2" ht="12.75">
      <c r="A2" s="3" t="s">
        <v>22</v>
      </c>
    </row>
    <row r="4" spans="1:2" ht="12.75">
      <c r="A4" s="2" t="s">
        <v>23</v>
      </c>
      <c r="B4" s="2" t="s">
        <v>27</v>
      </c>
    </row>
    <row r="5" spans="1:2" ht="12.75">
      <c r="A5" s="2" t="s">
        <v>126</v>
      </c>
      <c r="B5" s="2" t="s">
        <v>127</v>
      </c>
    </row>
    <row r="6" spans="1:2" ht="12.75">
      <c r="A6" s="2" t="s">
        <v>24</v>
      </c>
      <c r="B6" s="2" t="s">
        <v>111</v>
      </c>
    </row>
    <row r="7" spans="1:2" ht="12.75">
      <c r="A7" s="2" t="s">
        <v>128</v>
      </c>
      <c r="B7" s="2" t="s">
        <v>129</v>
      </c>
    </row>
    <row r="8" ht="12.75">
      <c r="B8" s="2"/>
    </row>
    <row r="9" ht="12.75">
      <c r="A9" s="2" t="s">
        <v>25</v>
      </c>
    </row>
    <row r="10" spans="1:2" ht="12.75">
      <c r="A10" s="2" t="s">
        <v>30</v>
      </c>
      <c r="B10" s="1" t="s">
        <v>115</v>
      </c>
    </row>
    <row r="11" spans="1:2" ht="12.75">
      <c r="A11" s="1" t="s">
        <v>122</v>
      </c>
      <c r="B11" s="2" t="s">
        <v>130</v>
      </c>
    </row>
    <row r="12" spans="1:2" ht="12.75">
      <c r="A12" s="1" t="s">
        <v>116</v>
      </c>
      <c r="B12" s="2" t="s">
        <v>131</v>
      </c>
    </row>
    <row r="13" spans="1:2" ht="12.75">
      <c r="A13" s="59" t="s">
        <v>113</v>
      </c>
      <c r="B13" s="2" t="s">
        <v>132</v>
      </c>
    </row>
    <row r="14" spans="1:2" ht="12.75">
      <c r="A14" s="1" t="s">
        <v>29</v>
      </c>
      <c r="B14" s="2" t="s">
        <v>133</v>
      </c>
    </row>
    <row r="15" spans="1:2" ht="12.75">
      <c r="A15" s="1" t="s">
        <v>117</v>
      </c>
      <c r="B15" s="2" t="s">
        <v>134</v>
      </c>
    </row>
    <row r="16" spans="1:2" ht="12.75">
      <c r="A16" s="1" t="s">
        <v>118</v>
      </c>
      <c r="B16" s="2" t="s">
        <v>135</v>
      </c>
    </row>
    <row r="17" spans="1:2" ht="12.75">
      <c r="A17" s="59" t="s">
        <v>114</v>
      </c>
      <c r="B17" s="2" t="s">
        <v>136</v>
      </c>
    </row>
    <row r="18" spans="1:2" ht="12.75">
      <c r="A18" s="1" t="s">
        <v>29</v>
      </c>
      <c r="B18" s="2" t="s">
        <v>137</v>
      </c>
    </row>
    <row r="19" spans="1:2" ht="12.75">
      <c r="A19" s="1" t="s">
        <v>117</v>
      </c>
      <c r="B19" s="2" t="s">
        <v>138</v>
      </c>
    </row>
    <row r="20" spans="1:2" ht="12.75">
      <c r="A20" s="1" t="s">
        <v>118</v>
      </c>
      <c r="B20" s="2" t="s">
        <v>139</v>
      </c>
    </row>
    <row r="21" spans="1:2" ht="12.75">
      <c r="A21" s="4" t="s">
        <v>125</v>
      </c>
      <c r="B21" s="2" t="s">
        <v>140</v>
      </c>
    </row>
    <row r="22" spans="1:2" ht="12.75">
      <c r="A22" s="1" t="s">
        <v>124</v>
      </c>
      <c r="B22" s="2" t="s">
        <v>141</v>
      </c>
    </row>
    <row r="23" spans="1:2" ht="12.75">
      <c r="A23" s="1" t="s">
        <v>125</v>
      </c>
      <c r="B23" s="2" t="s">
        <v>142</v>
      </c>
    </row>
    <row r="24" spans="1:2" ht="12.75">
      <c r="A24" s="1" t="s">
        <v>114</v>
      </c>
      <c r="B24" s="2" t="s">
        <v>143</v>
      </c>
    </row>
    <row r="25" ht="12.75">
      <c r="B25" s="2"/>
    </row>
    <row r="27" ht="12.75">
      <c r="A27" s="2" t="s">
        <v>28</v>
      </c>
    </row>
    <row r="28" ht="12.75">
      <c r="A28" s="2" t="s">
        <v>144</v>
      </c>
    </row>
    <row r="29" spans="1:2" ht="12.75">
      <c r="A29" s="2"/>
      <c r="B29" s="60" t="s">
        <v>145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2011-12-23T18:08:29Z</cp:lastPrinted>
  <dcterms:created xsi:type="dcterms:W3CDTF">2002-07-26T15:22:24Z</dcterms:created>
  <dcterms:modified xsi:type="dcterms:W3CDTF">2011-12-23T19:02:52Z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