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25170" windowHeight="6375" activeTab="1"/>
  </bookViews>
  <sheets>
    <sheet name="metadatos" sheetId="1" r:id="rId1"/>
    <sheet name="numero-int" sheetId="2" r:id="rId2"/>
    <sheet name="numero-acu" sheetId="3" r:id="rId3"/>
    <sheet name="poblacion-int" sheetId="4" r:id="rId4"/>
    <sheet name="poblacion-acu" sheetId="5" r:id="rId5"/>
    <sheet name="porcentaje-int" sheetId="6" r:id="rId6"/>
    <sheet name="porcentaje-acu" sheetId="7" r:id="rId7"/>
  </sheets>
  <definedNames>
    <definedName name="_xlnm.Print_Area" localSheetId="2">'numero-acu'!$A$1:$Q$23</definedName>
    <definedName name="_xlnm.Print_Area" localSheetId="1">'numero-int'!$A$1:$S$23</definedName>
    <definedName name="_xlnm.Print_Area" localSheetId="4">'poblacion-acu'!$A$1:$Q$23</definedName>
    <definedName name="_xlnm.Print_Area" localSheetId="3">'poblacion-int'!$A$1:$R$23</definedName>
    <definedName name="_xlnm.Print_Area" localSheetId="6">'porcentaje-acu'!$A$1:$Q$23</definedName>
    <definedName name="_xlnm.Print_Area" localSheetId="5">'porcentaje-int'!$A$1:$Q$23</definedName>
    <definedName name="TablaProvincias" localSheetId="0">#REF!</definedName>
    <definedName name="TablaProvincias">#REF!</definedName>
  </definedNames>
  <calcPr fullCalcOnLoad="1"/>
</workbook>
</file>

<file path=xl/sharedStrings.xml><?xml version="1.0" encoding="utf-8"?>
<sst xmlns="http://schemas.openxmlformats.org/spreadsheetml/2006/main" count="396" uniqueCount="94">
  <si>
    <t>Cantabria</t>
  </si>
  <si>
    <t>Ceuta</t>
  </si>
  <si>
    <t>Melilla</t>
  </si>
  <si>
    <t>Andalucía</t>
  </si>
  <si>
    <t>Aragón</t>
  </si>
  <si>
    <t>Canarias</t>
  </si>
  <si>
    <t>Castilla-La Mancha</t>
  </si>
  <si>
    <t>Castilla y León</t>
  </si>
  <si>
    <t>Cataluña</t>
  </si>
  <si>
    <t>Extremadura</t>
  </si>
  <si>
    <t>Galicia</t>
  </si>
  <si>
    <t>País Vasco</t>
  </si>
  <si>
    <t>Balears (Illes)</t>
  </si>
  <si>
    <t>Asturias (Principado de)</t>
  </si>
  <si>
    <t>Comunidad Valenciana</t>
  </si>
  <si>
    <t>Madrid (Comunidad de)</t>
  </si>
  <si>
    <t>Murcia (Región de)</t>
  </si>
  <si>
    <t>Rioja (La)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</si>
  <si>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</si>
  <si>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</si>
  <si>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</si>
  <si>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</si>
  <si>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</si>
  <si>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</si>
  <si>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</si>
  <si>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</si>
  <si>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</si>
  <si>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</si>
  <si>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</si>
  <si>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</si>
  <si>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</si>
  <si>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</si>
  <si>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</si>
  <si>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</si>
  <si>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</si>
  <si>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</si>
  <si>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</si>
  <si>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Navarra (Comunidad Foral de)</t>
  </si>
  <si>
    <t>TOTAL</t>
  </si>
  <si>
    <t>&gt;=1000001</t>
  </si>
  <si>
    <t>500001-1000000</t>
  </si>
  <si>
    <t>200001-500000</t>
  </si>
  <si>
    <t>100001-200000</t>
  </si>
  <si>
    <t>50001-100000</t>
  </si>
  <si>
    <t>20001-50000</t>
  </si>
  <si>
    <t>10001-20000</t>
  </si>
  <si>
    <t>5001-10000</t>
  </si>
  <si>
    <t>2001-5000</t>
  </si>
  <si>
    <t>1001-2000</t>
  </si>
  <si>
    <t>501-1000</t>
  </si>
  <si>
    <t>201-500</t>
  </si>
  <si>
    <t>101-200</t>
  </si>
  <si>
    <t>España - Datos y Mapas</t>
  </si>
  <si>
    <t>http://alarcos.esi.uclm.es/per/fruiz/pobesp/</t>
  </si>
  <si>
    <t>Temas:</t>
  </si>
  <si>
    <t>Territorios:</t>
  </si>
  <si>
    <t>código de autonomía</t>
  </si>
  <si>
    <t>(*)</t>
  </si>
  <si>
    <t>Fuente:</t>
  </si>
  <si>
    <t>Subtemas:</t>
  </si>
  <si>
    <t>Estadística</t>
  </si>
  <si>
    <t>Tablas:</t>
  </si>
  <si>
    <t>numero-int:</t>
  </si>
  <si>
    <t>numero-acu:</t>
  </si>
  <si>
    <t>poblacion-int:</t>
  </si>
  <si>
    <t>poblacion-acu:</t>
  </si>
  <si>
    <t>porcentaje-int:</t>
  </si>
  <si>
    <t>porcentaje-acu:</t>
  </si>
  <si>
    <t>Porcentaje acumulado de población por intervalos de tamaño</t>
  </si>
  <si>
    <t>Tamaño</t>
  </si>
  <si>
    <t>Porcentaje de población en cada intervalo de tamaño</t>
  </si>
  <si>
    <t>ca</t>
  </si>
  <si>
    <t>autonomia</t>
  </si>
  <si>
    <t>media</t>
  </si>
  <si>
    <t>total</t>
  </si>
  <si>
    <t>nombre de autonomía</t>
  </si>
  <si>
    <t>intervalos (*)</t>
  </si>
  <si>
    <t xml:space="preserve"> 501-1000</t>
  </si>
  <si>
    <t>Intervalos de Tamaño</t>
  </si>
  <si>
    <t>TOTAL ESPAÑA:</t>
  </si>
  <si>
    <t>Número de entidades en cada intervalo de tamaño</t>
  </si>
  <si>
    <t>Número acumulado de entidades por intervalos de tamaño</t>
  </si>
  <si>
    <t>Población de los entidades en cada intervalo de tamaño</t>
  </si>
  <si>
    <t>Población acumulada de los entidades en cada intervalo de tamaño</t>
  </si>
  <si>
    <t>suma total (número de entidades / población)</t>
  </si>
  <si>
    <t>tamaño medio de los entidades</t>
  </si>
  <si>
    <t>15 intervalos de tamaño diferentes (número de entidades / población / porcentaje de población)</t>
  </si>
  <si>
    <t xml:space="preserve"> 0</t>
  </si>
  <si>
    <t>Autonomías, Entidades Singulares</t>
  </si>
  <si>
    <t>http://www.ine.es/nomen2/index.do</t>
  </si>
  <si>
    <t>1-100</t>
  </si>
  <si>
    <t>0</t>
  </si>
  <si>
    <t>Lista de Columnas:</t>
  </si>
  <si>
    <t>Nomenclátor. Relación de Unidades Poblacionales (INE). Datos a 1-enero-2011.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</si>
</sst>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%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000000"/>
    <numFmt numFmtId="188" formatCode="0.00000"/>
    <numFmt numFmtId="189" formatCode="0.0000"/>
    <numFmt numFmtId="190" formatCode="0.0000000"/>
    <numFmt numFmtId="191" formatCode="0.00000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dddd\,\ mmmm\ dd\,\ yyyy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5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0" xfId="0" applyFont="1" applyAlignment="1">
      <alignment/>
    </xf>
    <xf numFmtId="1" fontId="0" fillId="0" borderId="6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0" fillId="0" borderId="5" xfId="0" applyNumberFormat="1" applyFont="1" applyBorder="1" applyAlignment="1">
      <alignment horizontal="centerContinuous" vertical="center"/>
    </xf>
    <xf numFmtId="2" fontId="0" fillId="0" borderId="6" xfId="0" applyNumberFormat="1" applyFon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2" fontId="0" fillId="0" borderId="5" xfId="0" applyNumberFormat="1" applyFont="1" applyBorder="1" applyAlignment="1">
      <alignment/>
    </xf>
    <xf numFmtId="2" fontId="0" fillId="0" borderId="5" xfId="0" applyNumberFormat="1" applyBorder="1" applyAlignment="1">
      <alignment/>
    </xf>
    <xf numFmtId="1" fontId="0" fillId="0" borderId="5" xfId="0" applyNumberFormat="1" applyFont="1" applyBorder="1" applyAlignment="1">
      <alignment horizontal="centerContinuous" vertical="center" wrapText="1"/>
    </xf>
    <xf numFmtId="0" fontId="10" fillId="0" borderId="0" xfId="22" applyFont="1">
      <alignment/>
      <protection/>
    </xf>
    <xf numFmtId="0" fontId="10" fillId="0" borderId="0" xfId="22">
      <alignment/>
      <protection/>
    </xf>
    <xf numFmtId="0" fontId="8" fillId="0" borderId="0" xfId="17" applyAlignment="1">
      <alignment/>
    </xf>
    <xf numFmtId="0" fontId="6" fillId="0" borderId="0" xfId="15" applyAlignment="1">
      <alignment/>
    </xf>
    <xf numFmtId="0" fontId="10" fillId="0" borderId="0" xfId="22" applyFont="1" applyAlignment="1">
      <alignment horizontal="right"/>
      <protection/>
    </xf>
    <xf numFmtId="0" fontId="10" fillId="0" borderId="0" xfId="22" applyAlignment="1">
      <alignment horizontal="right"/>
      <protection/>
    </xf>
    <xf numFmtId="1" fontId="4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0" fillId="0" borderId="0" xfId="22" applyFont="1" applyAlignment="1" quotePrefix="1">
      <alignment horizontal="right"/>
      <protection/>
    </xf>
    <xf numFmtId="1" fontId="4" fillId="0" borderId="5" xfId="0" applyNumberFormat="1" applyFont="1" applyBorder="1" applyAlignment="1" quotePrefix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2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Hyperlink" xfId="15"/>
    <cellStyle name="Followed Hyperlink" xfId="16"/>
    <cellStyle name="Hipervínculo_list-aut" xfId="17"/>
    <cellStyle name="Comma" xfId="18"/>
    <cellStyle name="Comma [0]" xfId="19"/>
    <cellStyle name="Currency" xfId="20"/>
    <cellStyle name="Currency [0]" xfId="21"/>
    <cellStyle name="Normal_r00-L8-MSP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esi.uclm.es/per/fruiz/pobesp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workbookViewId="0" topLeftCell="A1">
      <selection activeCell="A3" sqref="A3"/>
    </sheetView>
  </sheetViews>
  <sheetFormatPr defaultColWidth="11.421875" defaultRowHeight="12.75"/>
  <cols>
    <col min="1" max="1" width="14.421875" style="31" customWidth="1"/>
    <col min="2" max="16384" width="11.421875" style="31" customWidth="1"/>
  </cols>
  <sheetData>
    <row r="1" ht="12.75">
      <c r="A1" s="30" t="s">
        <v>52</v>
      </c>
    </row>
    <row r="2" ht="12.75">
      <c r="A2" s="32" t="s">
        <v>53</v>
      </c>
    </row>
    <row r="4" spans="1:2" ht="12.75">
      <c r="A4" s="30" t="s">
        <v>54</v>
      </c>
      <c r="B4" s="30" t="s">
        <v>69</v>
      </c>
    </row>
    <row r="5" spans="1:2" ht="12.75">
      <c r="A5" s="30" t="s">
        <v>59</v>
      </c>
      <c r="B5" s="30" t="s">
        <v>60</v>
      </c>
    </row>
    <row r="6" spans="1:2" ht="12.75">
      <c r="A6" s="30" t="s">
        <v>55</v>
      </c>
      <c r="B6" s="30" t="s">
        <v>88</v>
      </c>
    </row>
    <row r="7" spans="1:2" ht="12.75">
      <c r="A7" s="30" t="s">
        <v>61</v>
      </c>
      <c r="B7" s="30"/>
    </row>
    <row r="8" spans="1:2" ht="12.75">
      <c r="A8" s="34" t="s">
        <v>62</v>
      </c>
      <c r="B8" s="30" t="s">
        <v>80</v>
      </c>
    </row>
    <row r="9" spans="1:2" ht="12.75">
      <c r="A9" s="34" t="s">
        <v>63</v>
      </c>
      <c r="B9" s="30" t="s">
        <v>81</v>
      </c>
    </row>
    <row r="10" spans="1:2" ht="12.75">
      <c r="A10" s="34" t="s">
        <v>64</v>
      </c>
      <c r="B10" s="30" t="s">
        <v>82</v>
      </c>
    </row>
    <row r="11" spans="1:2" ht="12.75">
      <c r="A11" s="34" t="s">
        <v>65</v>
      </c>
      <c r="B11" s="30" t="s">
        <v>83</v>
      </c>
    </row>
    <row r="12" spans="1:2" ht="12.75">
      <c r="A12" s="34" t="s">
        <v>66</v>
      </c>
      <c r="B12" s="30" t="s">
        <v>70</v>
      </c>
    </row>
    <row r="13" spans="1:2" ht="12.75">
      <c r="A13" s="34" t="s">
        <v>67</v>
      </c>
      <c r="B13" s="30" t="s">
        <v>68</v>
      </c>
    </row>
    <row r="15" ht="12.75">
      <c r="A15" s="30" t="s">
        <v>92</v>
      </c>
    </row>
    <row r="16" spans="1:2" ht="12.75">
      <c r="A16" s="31" t="s">
        <v>71</v>
      </c>
      <c r="B16" s="30" t="s">
        <v>56</v>
      </c>
    </row>
    <row r="17" spans="1:2" ht="12.75">
      <c r="A17" s="31" t="s">
        <v>72</v>
      </c>
      <c r="B17" s="30" t="s">
        <v>75</v>
      </c>
    </row>
    <row r="18" spans="1:2" ht="12.75">
      <c r="A18" s="31" t="s">
        <v>74</v>
      </c>
      <c r="B18" s="30" t="s">
        <v>84</v>
      </c>
    </row>
    <row r="19" spans="1:2" ht="12.75">
      <c r="A19" s="31" t="s">
        <v>73</v>
      </c>
      <c r="B19" s="30" t="s">
        <v>85</v>
      </c>
    </row>
    <row r="20" spans="1:2" ht="12.75">
      <c r="A20" s="30" t="s">
        <v>76</v>
      </c>
      <c r="B20" s="30" t="s">
        <v>86</v>
      </c>
    </row>
    <row r="21" ht="12.75">
      <c r="B21" s="30"/>
    </row>
    <row r="22" spans="1:2" ht="12.75">
      <c r="A22" s="30" t="s">
        <v>57</v>
      </c>
      <c r="B22" s="30"/>
    </row>
    <row r="23" spans="1:2" ht="12.75">
      <c r="A23" s="35" t="s">
        <v>39</v>
      </c>
      <c r="B23" s="30"/>
    </row>
    <row r="24" ht="12.75">
      <c r="A24" s="35" t="s">
        <v>40</v>
      </c>
    </row>
    <row r="25" ht="12.75">
      <c r="A25" s="35" t="s">
        <v>41</v>
      </c>
    </row>
    <row r="26" ht="12.75">
      <c r="A26" s="35" t="s">
        <v>42</v>
      </c>
    </row>
    <row r="27" ht="12.75">
      <c r="A27" s="35" t="s">
        <v>43</v>
      </c>
    </row>
    <row r="28" ht="12.75">
      <c r="A28" s="35" t="s">
        <v>44</v>
      </c>
    </row>
    <row r="29" ht="12.75">
      <c r="A29" s="35" t="s">
        <v>45</v>
      </c>
    </row>
    <row r="30" ht="12.75">
      <c r="A30" s="35" t="s">
        <v>46</v>
      </c>
    </row>
    <row r="31" ht="12.75">
      <c r="A31" s="35" t="s">
        <v>47</v>
      </c>
    </row>
    <row r="32" ht="12.75">
      <c r="A32" s="35" t="s">
        <v>48</v>
      </c>
    </row>
    <row r="33" ht="12.75">
      <c r="A33" s="35" t="s">
        <v>49</v>
      </c>
    </row>
    <row r="34" ht="12.75">
      <c r="A34" s="35" t="s">
        <v>50</v>
      </c>
    </row>
    <row r="35" ht="12.75">
      <c r="A35" s="35" t="s">
        <v>51</v>
      </c>
    </row>
    <row r="36" ht="12.75">
      <c r="A36" s="34" t="s">
        <v>90</v>
      </c>
    </row>
    <row r="37" ht="12.75">
      <c r="A37" s="39" t="s">
        <v>87</v>
      </c>
    </row>
    <row r="39" ht="12.75">
      <c r="A39" s="30" t="s">
        <v>58</v>
      </c>
    </row>
    <row r="40" ht="12.75">
      <c r="A40" s="30" t="s">
        <v>93</v>
      </c>
    </row>
    <row r="41" ht="12.75">
      <c r="B41" s="33" t="s">
        <v>89</v>
      </c>
    </row>
    <row r="42" ht="12.75">
      <c r="A42" s="30"/>
    </row>
  </sheetData>
  <hyperlinks>
    <hyperlink ref="A2" r:id="rId1" display="http://alarcos.esi.uclm.es/per/fruiz/pobesp/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="90" zoomScaleNormal="9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2" sqref="A2"/>
    </sheetView>
  </sheetViews>
  <sheetFormatPr defaultColWidth="11.421875" defaultRowHeight="12.75"/>
  <cols>
    <col min="1" max="1" width="3.7109375" style="9" customWidth="1"/>
    <col min="2" max="2" width="27.8515625" style="0" bestFit="1" customWidth="1"/>
    <col min="3" max="4" width="8.7109375" style="18" customWidth="1"/>
    <col min="5" max="6" width="9.7109375" style="18" customWidth="1"/>
    <col min="7" max="8" width="9.28125" style="18" customWidth="1"/>
    <col min="9" max="9" width="9.28125" style="6" customWidth="1"/>
    <col min="10" max="12" width="8.7109375" style="6" customWidth="1"/>
    <col min="13" max="15" width="8.28125" style="6" customWidth="1"/>
    <col min="16" max="19" width="7.7109375" style="6" customWidth="1"/>
  </cols>
  <sheetData>
    <row r="1" spans="1:4" ht="14.25">
      <c r="A1" s="38" t="str">
        <f>+metadatos!B8</f>
        <v>Número de entidades en cada intervalo de tamaño</v>
      </c>
      <c r="B1" s="37"/>
      <c r="C1" s="19"/>
      <c r="D1" s="19"/>
    </row>
    <row r="2" spans="1:19" ht="12.75">
      <c r="A2" s="37"/>
      <c r="B2" s="37"/>
      <c r="C2"/>
      <c r="D2"/>
      <c r="E2" s="41" t="s">
        <v>78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3"/>
    </row>
    <row r="3" spans="1:19" ht="25.5" customHeight="1">
      <c r="A3" s="20" t="s">
        <v>71</v>
      </c>
      <c r="B3" s="21" t="s">
        <v>72</v>
      </c>
      <c r="C3" s="22" t="s">
        <v>74</v>
      </c>
      <c r="D3" s="29" t="s">
        <v>73</v>
      </c>
      <c r="E3" s="36" t="s">
        <v>39</v>
      </c>
      <c r="F3" s="36" t="s">
        <v>40</v>
      </c>
      <c r="G3" s="36" t="s">
        <v>41</v>
      </c>
      <c r="H3" s="36" t="s">
        <v>42</v>
      </c>
      <c r="I3" s="36" t="s">
        <v>43</v>
      </c>
      <c r="J3" s="36" t="s">
        <v>44</v>
      </c>
      <c r="K3" s="36" t="s">
        <v>45</v>
      </c>
      <c r="L3" s="36" t="s">
        <v>46</v>
      </c>
      <c r="M3" s="36" t="s">
        <v>47</v>
      </c>
      <c r="N3" s="36" t="s">
        <v>48</v>
      </c>
      <c r="O3" s="36" t="s">
        <v>77</v>
      </c>
      <c r="P3" s="36" t="s">
        <v>50</v>
      </c>
      <c r="Q3" s="36" t="s">
        <v>51</v>
      </c>
      <c r="R3" s="36" t="s">
        <v>90</v>
      </c>
      <c r="S3" s="40" t="s">
        <v>91</v>
      </c>
    </row>
    <row r="4" spans="1:19" ht="12.75">
      <c r="A4" s="11" t="s">
        <v>18</v>
      </c>
      <c r="B4" s="2" t="s">
        <v>3</v>
      </c>
      <c r="C4" s="15">
        <f>+SUM(E4:S4)</f>
        <v>2804</v>
      </c>
      <c r="D4" s="15">
        <f>+'poblacion-int'!C4/'numero-int'!C4</f>
        <v>3004.3159771754636</v>
      </c>
      <c r="E4" s="15"/>
      <c r="F4" s="15">
        <v>2</v>
      </c>
      <c r="G4" s="15">
        <v>2</v>
      </c>
      <c r="H4" s="15">
        <v>6</v>
      </c>
      <c r="I4" s="7">
        <v>11</v>
      </c>
      <c r="J4" s="7">
        <v>43</v>
      </c>
      <c r="K4" s="7">
        <v>82</v>
      </c>
      <c r="L4" s="7">
        <v>131</v>
      </c>
      <c r="M4" s="7">
        <v>259</v>
      </c>
      <c r="N4" s="7">
        <v>222</v>
      </c>
      <c r="O4" s="7">
        <v>256</v>
      </c>
      <c r="P4" s="7">
        <v>426</v>
      </c>
      <c r="Q4" s="7">
        <v>276</v>
      </c>
      <c r="R4" s="7">
        <v>1014</v>
      </c>
      <c r="S4" s="7">
        <v>74</v>
      </c>
    </row>
    <row r="5" spans="1:19" ht="12.75">
      <c r="A5" s="12" t="s">
        <v>19</v>
      </c>
      <c r="B5" s="3" t="s">
        <v>4</v>
      </c>
      <c r="C5" s="16">
        <f aca="true" t="shared" si="0" ref="C5:C22">+SUM(E5:S5)</f>
        <v>1555</v>
      </c>
      <c r="D5" s="16">
        <f>+'poblacion-int'!C5/'numero-int'!C5</f>
        <v>865.7832797427652</v>
      </c>
      <c r="E5" s="16"/>
      <c r="F5" s="16">
        <v>1</v>
      </c>
      <c r="G5" s="16"/>
      <c r="H5" s="16"/>
      <c r="I5" s="8">
        <v>1</v>
      </c>
      <c r="J5" s="8">
        <v>2</v>
      </c>
      <c r="K5" s="8">
        <v>8</v>
      </c>
      <c r="L5" s="8">
        <v>13</v>
      </c>
      <c r="M5" s="8">
        <v>38</v>
      </c>
      <c r="N5" s="8">
        <v>52</v>
      </c>
      <c r="O5" s="8">
        <v>97</v>
      </c>
      <c r="P5" s="8">
        <v>200</v>
      </c>
      <c r="Q5" s="8">
        <v>240</v>
      </c>
      <c r="R5" s="8">
        <v>837</v>
      </c>
      <c r="S5" s="8">
        <v>66</v>
      </c>
    </row>
    <row r="6" spans="1:19" ht="12.75">
      <c r="A6" s="12" t="s">
        <v>20</v>
      </c>
      <c r="B6" s="3" t="s">
        <v>13</v>
      </c>
      <c r="C6" s="16">
        <f t="shared" si="0"/>
        <v>6944</v>
      </c>
      <c r="D6" s="16">
        <f>+'poblacion-int'!C6/'numero-int'!C6</f>
        <v>155.74409562211983</v>
      </c>
      <c r="E6" s="16"/>
      <c r="F6" s="16"/>
      <c r="G6" s="16">
        <v>1</v>
      </c>
      <c r="H6" s="16">
        <v>1</v>
      </c>
      <c r="I6" s="8">
        <v>1</v>
      </c>
      <c r="J6" s="8">
        <v>2</v>
      </c>
      <c r="K6" s="8">
        <v>3</v>
      </c>
      <c r="L6" s="8">
        <v>12</v>
      </c>
      <c r="M6" s="8">
        <v>21</v>
      </c>
      <c r="N6" s="8">
        <v>19</v>
      </c>
      <c r="O6" s="8">
        <v>50</v>
      </c>
      <c r="P6" s="8">
        <v>174</v>
      </c>
      <c r="Q6" s="8">
        <v>378</v>
      </c>
      <c r="R6" s="8">
        <v>5609</v>
      </c>
      <c r="S6" s="8">
        <v>673</v>
      </c>
    </row>
    <row r="7" spans="1:19" ht="12.75">
      <c r="A7" s="12" t="s">
        <v>21</v>
      </c>
      <c r="B7" s="3" t="s">
        <v>12</v>
      </c>
      <c r="C7" s="16">
        <f t="shared" si="0"/>
        <v>316</v>
      </c>
      <c r="D7" s="16">
        <f>+'poblacion-int'!C7/'numero-int'!C7</f>
        <v>3522.512658227848</v>
      </c>
      <c r="E7" s="16"/>
      <c r="F7" s="16"/>
      <c r="G7" s="16">
        <v>1</v>
      </c>
      <c r="H7" s="16"/>
      <c r="I7" s="8"/>
      <c r="J7" s="8">
        <v>6</v>
      </c>
      <c r="K7" s="8">
        <v>10</v>
      </c>
      <c r="L7" s="8">
        <v>30</v>
      </c>
      <c r="M7" s="8">
        <v>54</v>
      </c>
      <c r="N7" s="8">
        <v>32</v>
      </c>
      <c r="O7" s="8">
        <v>44</v>
      </c>
      <c r="P7" s="8">
        <v>49</v>
      </c>
      <c r="Q7" s="8">
        <v>33</v>
      </c>
      <c r="R7" s="8">
        <v>55</v>
      </c>
      <c r="S7" s="8">
        <v>2</v>
      </c>
    </row>
    <row r="8" spans="1:19" ht="12.75">
      <c r="A8" s="12" t="s">
        <v>22</v>
      </c>
      <c r="B8" s="3" t="s">
        <v>5</v>
      </c>
      <c r="C8" s="16">
        <f t="shared" si="0"/>
        <v>1107</v>
      </c>
      <c r="D8" s="16">
        <f>+'poblacion-int'!C8/'numero-int'!C8</f>
        <v>1921.20054200542</v>
      </c>
      <c r="E8" s="16"/>
      <c r="F8" s="16"/>
      <c r="G8" s="16">
        <v>1</v>
      </c>
      <c r="H8" s="16">
        <v>1</v>
      </c>
      <c r="I8" s="8">
        <v>1</v>
      </c>
      <c r="J8" s="8">
        <v>7</v>
      </c>
      <c r="K8" s="8">
        <v>25</v>
      </c>
      <c r="L8" s="8">
        <v>46</v>
      </c>
      <c r="M8" s="8">
        <v>112</v>
      </c>
      <c r="N8" s="8">
        <v>122</v>
      </c>
      <c r="O8" s="8">
        <v>168</v>
      </c>
      <c r="P8" s="8">
        <v>200</v>
      </c>
      <c r="Q8" s="8">
        <v>140</v>
      </c>
      <c r="R8" s="8">
        <v>263</v>
      </c>
      <c r="S8" s="8">
        <v>21</v>
      </c>
    </row>
    <row r="9" spans="1:19" ht="12.75">
      <c r="A9" s="12" t="s">
        <v>23</v>
      </c>
      <c r="B9" s="3" t="s">
        <v>0</v>
      </c>
      <c r="C9" s="16">
        <f t="shared" si="0"/>
        <v>928</v>
      </c>
      <c r="D9" s="16">
        <f>+'poblacion-int'!C9/'numero-int'!C9</f>
        <v>639.1390086206897</v>
      </c>
      <c r="E9" s="16"/>
      <c r="F9" s="16"/>
      <c r="G9" s="16"/>
      <c r="H9" s="16">
        <v>1</v>
      </c>
      <c r="I9" s="8"/>
      <c r="J9" s="8">
        <v>2</v>
      </c>
      <c r="K9" s="8">
        <v>8</v>
      </c>
      <c r="L9" s="8">
        <v>8</v>
      </c>
      <c r="M9" s="8">
        <v>19</v>
      </c>
      <c r="N9" s="8">
        <v>40</v>
      </c>
      <c r="O9" s="8">
        <v>73</v>
      </c>
      <c r="P9" s="8">
        <v>118</v>
      </c>
      <c r="Q9" s="8">
        <v>143</v>
      </c>
      <c r="R9" s="8">
        <v>512</v>
      </c>
      <c r="S9" s="8">
        <v>4</v>
      </c>
    </row>
    <row r="10" spans="1:19" ht="12.75">
      <c r="A10" s="12" t="s">
        <v>24</v>
      </c>
      <c r="B10" s="3" t="s">
        <v>7</v>
      </c>
      <c r="C10" s="16">
        <f t="shared" si="0"/>
        <v>6173</v>
      </c>
      <c r="D10" s="16">
        <f>+'poblacion-int'!C10/'numero-int'!C10</f>
        <v>414.4602300340191</v>
      </c>
      <c r="E10" s="16"/>
      <c r="F10" s="16"/>
      <c r="G10" s="16">
        <v>1</v>
      </c>
      <c r="H10" s="16">
        <v>3</v>
      </c>
      <c r="I10" s="8">
        <v>4</v>
      </c>
      <c r="J10" s="8">
        <v>7</v>
      </c>
      <c r="K10" s="8">
        <v>7</v>
      </c>
      <c r="L10" s="8">
        <v>28</v>
      </c>
      <c r="M10" s="8">
        <v>75</v>
      </c>
      <c r="N10" s="8">
        <v>111</v>
      </c>
      <c r="O10" s="8">
        <v>240</v>
      </c>
      <c r="P10" s="8">
        <v>712</v>
      </c>
      <c r="Q10" s="8">
        <v>912</v>
      </c>
      <c r="R10" s="8">
        <v>3833</v>
      </c>
      <c r="S10" s="8">
        <v>240</v>
      </c>
    </row>
    <row r="11" spans="1:19" ht="12.75">
      <c r="A11" s="12" t="s">
        <v>25</v>
      </c>
      <c r="B11" s="3" t="s">
        <v>6</v>
      </c>
      <c r="C11" s="16">
        <f t="shared" si="0"/>
        <v>1696</v>
      </c>
      <c r="D11" s="16">
        <f>+'poblacion-int'!C11/'numero-int'!C11</f>
        <v>1247.248820754717</v>
      </c>
      <c r="E11" s="16"/>
      <c r="F11" s="16"/>
      <c r="G11" s="16"/>
      <c r="H11" s="16">
        <v>1</v>
      </c>
      <c r="I11" s="8">
        <v>6</v>
      </c>
      <c r="J11" s="8">
        <v>7</v>
      </c>
      <c r="K11" s="8">
        <v>23</v>
      </c>
      <c r="L11" s="8">
        <v>34</v>
      </c>
      <c r="M11" s="8">
        <v>116</v>
      </c>
      <c r="N11" s="8">
        <v>109</v>
      </c>
      <c r="O11" s="8">
        <v>167</v>
      </c>
      <c r="P11" s="8">
        <v>222</v>
      </c>
      <c r="Q11" s="8">
        <v>209</v>
      </c>
      <c r="R11" s="8">
        <v>771</v>
      </c>
      <c r="S11" s="8">
        <v>31</v>
      </c>
    </row>
    <row r="12" spans="1:19" ht="12.75">
      <c r="A12" s="12" t="s">
        <v>26</v>
      </c>
      <c r="B12" s="3" t="s">
        <v>8</v>
      </c>
      <c r="C12" s="16">
        <f t="shared" si="0"/>
        <v>3897</v>
      </c>
      <c r="D12" s="16">
        <f>+'poblacion-int'!C12/'numero-int'!C12</f>
        <v>1934.7236335642801</v>
      </c>
      <c r="E12" s="16">
        <v>1</v>
      </c>
      <c r="F12" s="16"/>
      <c r="G12" s="16">
        <v>3</v>
      </c>
      <c r="H12" s="16">
        <v>5</v>
      </c>
      <c r="I12" s="8">
        <v>14</v>
      </c>
      <c r="J12" s="8">
        <v>34</v>
      </c>
      <c r="K12" s="8">
        <v>47</v>
      </c>
      <c r="L12" s="8">
        <v>94</v>
      </c>
      <c r="M12" s="8">
        <v>154</v>
      </c>
      <c r="N12" s="8">
        <v>217</v>
      </c>
      <c r="O12" s="8">
        <v>293</v>
      </c>
      <c r="P12" s="8">
        <v>478</v>
      </c>
      <c r="Q12" s="8">
        <v>442</v>
      </c>
      <c r="R12" s="8">
        <v>2001</v>
      </c>
      <c r="S12" s="8">
        <v>114</v>
      </c>
    </row>
    <row r="13" spans="1:19" ht="12.75">
      <c r="A13" s="12" t="s">
        <v>27</v>
      </c>
      <c r="B13" s="3" t="s">
        <v>14</v>
      </c>
      <c r="C13" s="16">
        <f t="shared" si="0"/>
        <v>1148</v>
      </c>
      <c r="D13" s="16">
        <f>+'poblacion-int'!C13/'numero-int'!C13</f>
        <v>4457.482578397213</v>
      </c>
      <c r="E13" s="16"/>
      <c r="F13" s="16">
        <v>1</v>
      </c>
      <c r="G13" s="16">
        <v>1</v>
      </c>
      <c r="H13" s="16">
        <v>3</v>
      </c>
      <c r="I13" s="8">
        <v>7</v>
      </c>
      <c r="J13" s="8">
        <v>47</v>
      </c>
      <c r="K13" s="8">
        <v>45</v>
      </c>
      <c r="L13" s="8">
        <v>63</v>
      </c>
      <c r="M13" s="8">
        <v>123</v>
      </c>
      <c r="N13" s="8">
        <v>127</v>
      </c>
      <c r="O13" s="8">
        <v>119</v>
      </c>
      <c r="P13" s="8">
        <v>143</v>
      </c>
      <c r="Q13" s="8">
        <v>115</v>
      </c>
      <c r="R13" s="8">
        <v>320</v>
      </c>
      <c r="S13" s="8">
        <v>34</v>
      </c>
    </row>
    <row r="14" spans="1:19" ht="12.75">
      <c r="A14" s="12" t="s">
        <v>28</v>
      </c>
      <c r="B14" s="3" t="s">
        <v>9</v>
      </c>
      <c r="C14" s="16">
        <f t="shared" si="0"/>
        <v>622</v>
      </c>
      <c r="D14" s="16">
        <f>+'poblacion-int'!C14/'numero-int'!C14</f>
        <v>1783.548231511254</v>
      </c>
      <c r="E14" s="16"/>
      <c r="F14" s="16"/>
      <c r="G14" s="16"/>
      <c r="H14" s="16">
        <v>1</v>
      </c>
      <c r="I14" s="8">
        <v>2</v>
      </c>
      <c r="J14" s="8">
        <v>4</v>
      </c>
      <c r="K14" s="8">
        <v>6</v>
      </c>
      <c r="L14" s="8">
        <v>26</v>
      </c>
      <c r="M14" s="8">
        <v>65</v>
      </c>
      <c r="N14" s="8">
        <v>80</v>
      </c>
      <c r="O14" s="8">
        <v>118</v>
      </c>
      <c r="P14" s="8">
        <v>127</v>
      </c>
      <c r="Q14" s="8">
        <v>57</v>
      </c>
      <c r="R14" s="8">
        <v>124</v>
      </c>
      <c r="S14" s="8">
        <v>12</v>
      </c>
    </row>
    <row r="15" spans="1:19" ht="12.75">
      <c r="A15" s="12" t="s">
        <v>29</v>
      </c>
      <c r="B15" s="3" t="s">
        <v>10</v>
      </c>
      <c r="C15" s="16">
        <f t="shared" si="0"/>
        <v>30139</v>
      </c>
      <c r="D15" s="16">
        <f>+'poblacion-int'!C15/'numero-int'!C15</f>
        <v>92.75098709313514</v>
      </c>
      <c r="E15" s="16"/>
      <c r="F15" s="16"/>
      <c r="G15" s="16">
        <v>2</v>
      </c>
      <c r="H15" s="16">
        <v>1</v>
      </c>
      <c r="I15" s="8">
        <v>4</v>
      </c>
      <c r="J15" s="8">
        <v>1</v>
      </c>
      <c r="K15" s="8">
        <v>13</v>
      </c>
      <c r="L15" s="8">
        <v>24</v>
      </c>
      <c r="M15" s="8">
        <v>68</v>
      </c>
      <c r="N15" s="8">
        <v>84</v>
      </c>
      <c r="O15" s="8">
        <v>193</v>
      </c>
      <c r="P15" s="8">
        <v>928</v>
      </c>
      <c r="Q15" s="8">
        <v>1729</v>
      </c>
      <c r="R15" s="8">
        <v>25684</v>
      </c>
      <c r="S15" s="8">
        <v>1408</v>
      </c>
    </row>
    <row r="16" spans="1:19" ht="12.75">
      <c r="A16" s="12" t="s">
        <v>30</v>
      </c>
      <c r="B16" s="3" t="s">
        <v>15</v>
      </c>
      <c r="C16" s="16">
        <f t="shared" si="0"/>
        <v>786</v>
      </c>
      <c r="D16" s="16">
        <f>+'poblacion-int'!C16/'numero-int'!C16</f>
        <v>8256.590330788804</v>
      </c>
      <c r="E16" s="16">
        <v>1</v>
      </c>
      <c r="F16" s="16"/>
      <c r="G16" s="16">
        <v>1</v>
      </c>
      <c r="H16" s="16">
        <v>8</v>
      </c>
      <c r="I16" s="8">
        <v>7</v>
      </c>
      <c r="J16" s="8">
        <v>14</v>
      </c>
      <c r="K16" s="8">
        <v>22</v>
      </c>
      <c r="L16" s="8">
        <v>35</v>
      </c>
      <c r="M16" s="8">
        <v>53</v>
      </c>
      <c r="N16" s="8">
        <v>38</v>
      </c>
      <c r="O16" s="8">
        <v>50</v>
      </c>
      <c r="P16" s="8">
        <v>55</v>
      </c>
      <c r="Q16" s="8">
        <v>56</v>
      </c>
      <c r="R16" s="8">
        <v>283</v>
      </c>
      <c r="S16" s="8">
        <v>163</v>
      </c>
    </row>
    <row r="17" spans="1:19" ht="12.75">
      <c r="A17" s="12" t="s">
        <v>31</v>
      </c>
      <c r="B17" s="3" t="s">
        <v>16</v>
      </c>
      <c r="C17" s="16">
        <f t="shared" si="0"/>
        <v>961</v>
      </c>
      <c r="D17" s="16">
        <f>+'poblacion-int'!C17/'numero-int'!C17</f>
        <v>1529.7284079084286</v>
      </c>
      <c r="E17" s="16"/>
      <c r="F17" s="16"/>
      <c r="G17" s="16"/>
      <c r="H17" s="16">
        <v>1</v>
      </c>
      <c r="I17" s="8">
        <v>2</v>
      </c>
      <c r="J17" s="8">
        <v>10</v>
      </c>
      <c r="K17" s="8">
        <v>23</v>
      </c>
      <c r="L17" s="8">
        <v>28</v>
      </c>
      <c r="M17" s="8">
        <v>48</v>
      </c>
      <c r="N17" s="8">
        <v>63</v>
      </c>
      <c r="O17" s="8">
        <v>79</v>
      </c>
      <c r="P17" s="8">
        <v>125</v>
      </c>
      <c r="Q17" s="8">
        <v>132</v>
      </c>
      <c r="R17" s="8">
        <v>390</v>
      </c>
      <c r="S17" s="8">
        <v>60</v>
      </c>
    </row>
    <row r="18" spans="1:19" ht="12.75">
      <c r="A18" s="12" t="s">
        <v>32</v>
      </c>
      <c r="B18" s="3" t="s">
        <v>37</v>
      </c>
      <c r="C18" s="16">
        <f t="shared" si="0"/>
        <v>939</v>
      </c>
      <c r="D18" s="16">
        <f>+'poblacion-int'!C18/'numero-int'!C18</f>
        <v>683.7603833865815</v>
      </c>
      <c r="E18" s="16"/>
      <c r="F18" s="16"/>
      <c r="G18" s="16"/>
      <c r="H18" s="16">
        <v>1</v>
      </c>
      <c r="I18" s="8"/>
      <c r="J18" s="8">
        <v>2</v>
      </c>
      <c r="K18" s="8">
        <v>7</v>
      </c>
      <c r="L18" s="8">
        <v>10</v>
      </c>
      <c r="M18" s="8">
        <v>39</v>
      </c>
      <c r="N18" s="8">
        <v>20</v>
      </c>
      <c r="O18" s="8">
        <v>31</v>
      </c>
      <c r="P18" s="8">
        <v>75</v>
      </c>
      <c r="Q18" s="8">
        <v>121</v>
      </c>
      <c r="R18" s="8">
        <v>568</v>
      </c>
      <c r="S18" s="8">
        <v>65</v>
      </c>
    </row>
    <row r="19" spans="1:19" ht="12.75">
      <c r="A19" s="12" t="s">
        <v>33</v>
      </c>
      <c r="B19" s="3" t="s">
        <v>11</v>
      </c>
      <c r="C19" s="16">
        <f t="shared" si="0"/>
        <v>1302</v>
      </c>
      <c r="D19" s="16">
        <f>+'poblacion-int'!C19/'numero-int'!C19</f>
        <v>1677.884792626728</v>
      </c>
      <c r="E19" s="16"/>
      <c r="F19" s="16"/>
      <c r="G19" s="16">
        <v>2</v>
      </c>
      <c r="H19" s="16">
        <v>1</v>
      </c>
      <c r="I19" s="8">
        <v>2</v>
      </c>
      <c r="J19" s="8">
        <v>12</v>
      </c>
      <c r="K19" s="8">
        <v>19</v>
      </c>
      <c r="L19" s="8">
        <v>28</v>
      </c>
      <c r="M19" s="8">
        <v>51</v>
      </c>
      <c r="N19" s="8">
        <v>52</v>
      </c>
      <c r="O19" s="8">
        <v>73</v>
      </c>
      <c r="P19" s="8">
        <v>162</v>
      </c>
      <c r="Q19" s="8">
        <v>210</v>
      </c>
      <c r="R19" s="8">
        <v>676</v>
      </c>
      <c r="S19" s="8">
        <v>14</v>
      </c>
    </row>
    <row r="20" spans="1:19" ht="12.75">
      <c r="A20" s="12" t="s">
        <v>34</v>
      </c>
      <c r="B20" s="3" t="s">
        <v>17</v>
      </c>
      <c r="C20" s="16">
        <f t="shared" si="0"/>
        <v>257</v>
      </c>
      <c r="D20" s="16">
        <f>+'poblacion-int'!C20/'numero-int'!C20</f>
        <v>1256.634241245136</v>
      </c>
      <c r="E20" s="16"/>
      <c r="F20" s="16"/>
      <c r="G20" s="16"/>
      <c r="H20" s="16">
        <v>1</v>
      </c>
      <c r="I20" s="8"/>
      <c r="J20" s="8">
        <v>1</v>
      </c>
      <c r="K20" s="8">
        <v>2</v>
      </c>
      <c r="L20" s="8">
        <v>5</v>
      </c>
      <c r="M20" s="8">
        <v>10</v>
      </c>
      <c r="N20" s="8">
        <v>12</v>
      </c>
      <c r="O20" s="8">
        <v>13</v>
      </c>
      <c r="P20" s="8">
        <v>39</v>
      </c>
      <c r="Q20" s="8">
        <v>41</v>
      </c>
      <c r="R20" s="8">
        <v>125</v>
      </c>
      <c r="S20" s="8">
        <v>8</v>
      </c>
    </row>
    <row r="21" spans="1:19" ht="12.75">
      <c r="A21" s="12" t="s">
        <v>35</v>
      </c>
      <c r="B21" s="3" t="s">
        <v>1</v>
      </c>
      <c r="C21" s="16">
        <f t="shared" si="0"/>
        <v>3</v>
      </c>
      <c r="D21" s="16">
        <f>+'poblacion-int'!C21/'numero-int'!C21</f>
        <v>27458.666666666668</v>
      </c>
      <c r="E21" s="16"/>
      <c r="F21" s="16"/>
      <c r="G21" s="16"/>
      <c r="H21" s="16"/>
      <c r="I21" s="8">
        <v>1</v>
      </c>
      <c r="J21" s="8"/>
      <c r="K21" s="8"/>
      <c r="L21" s="8">
        <v>1</v>
      </c>
      <c r="M21" s="8"/>
      <c r="N21" s="8">
        <v>1</v>
      </c>
      <c r="O21" s="8"/>
      <c r="P21" s="8"/>
      <c r="Q21" s="8"/>
      <c r="R21" s="8"/>
      <c r="S21" s="8"/>
    </row>
    <row r="22" spans="1:19" ht="12.75">
      <c r="A22" s="13" t="s">
        <v>36</v>
      </c>
      <c r="B22" s="4" t="s">
        <v>2</v>
      </c>
      <c r="C22" s="16">
        <f t="shared" si="0"/>
        <v>1</v>
      </c>
      <c r="D22" s="16">
        <f>+'poblacion-int'!C22/'numero-int'!C22</f>
        <v>78476</v>
      </c>
      <c r="E22" s="16"/>
      <c r="F22" s="16"/>
      <c r="G22" s="16"/>
      <c r="H22" s="16"/>
      <c r="I22" s="8">
        <v>1</v>
      </c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10"/>
      <c r="B23" s="1" t="s">
        <v>79</v>
      </c>
      <c r="C23" s="17">
        <f>SUM(C4:C22)</f>
        <v>61578</v>
      </c>
      <c r="D23" s="17">
        <f>+'poblacion-int'!C23/'numero-int'!C23</f>
        <v>766.3531293643833</v>
      </c>
      <c r="E23" s="17">
        <f aca="true" t="shared" si="1" ref="E23:S23">SUM(E4:E22)</f>
        <v>2</v>
      </c>
      <c r="F23" s="17">
        <f t="shared" si="1"/>
        <v>4</v>
      </c>
      <c r="G23" s="17">
        <f t="shared" si="1"/>
        <v>15</v>
      </c>
      <c r="H23" s="17">
        <f t="shared" si="1"/>
        <v>35</v>
      </c>
      <c r="I23" s="5">
        <f t="shared" si="1"/>
        <v>64</v>
      </c>
      <c r="J23" s="5">
        <f t="shared" si="1"/>
        <v>201</v>
      </c>
      <c r="K23" s="5">
        <f t="shared" si="1"/>
        <v>350</v>
      </c>
      <c r="L23" s="5">
        <f t="shared" si="1"/>
        <v>616</v>
      </c>
      <c r="M23" s="5">
        <f t="shared" si="1"/>
        <v>1305</v>
      </c>
      <c r="N23" s="5">
        <f t="shared" si="1"/>
        <v>1401</v>
      </c>
      <c r="O23" s="5">
        <f t="shared" si="1"/>
        <v>2064</v>
      </c>
      <c r="P23" s="5">
        <f t="shared" si="1"/>
        <v>4233</v>
      </c>
      <c r="Q23" s="5">
        <f t="shared" si="1"/>
        <v>5234</v>
      </c>
      <c r="R23" s="5">
        <f t="shared" si="1"/>
        <v>43065</v>
      </c>
      <c r="S23" s="5">
        <f t="shared" si="1"/>
        <v>2989</v>
      </c>
    </row>
  </sheetData>
  <mergeCells count="1">
    <mergeCell ref="E2:S2"/>
  </mergeCells>
  <printOptions gridLines="1" horizontalCentered="1"/>
  <pageMargins left="0.5905511811023623" right="0.5905511811023623" top="1.1811023622047245" bottom="0.7874015748031497" header="0.984251968503937" footer="0.5905511811023623"/>
  <pageSetup fitToHeight="1" fitToWidth="1" horizontalDpi="300" verticalDpi="300" orientation="landscape" paperSize="9" scale="76" r:id="rId1"/>
  <headerFooter alignWithMargins="0">
    <oddHeader>&amp;CEspaña - Entidades Singulares por Comunidades Autónomas</oddHeader>
    <oddFooter>&amp;L&amp;F - &amp;P&amp;Rhttp://alarcos.esi.uclm.es/per/fruiz/pobesp/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Zeros="0" zoomScale="90" zoomScaleNormal="9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" sqref="B2"/>
    </sheetView>
  </sheetViews>
  <sheetFormatPr defaultColWidth="11.421875" defaultRowHeight="12.75"/>
  <cols>
    <col min="1" max="1" width="3.7109375" style="9" customWidth="1"/>
    <col min="2" max="2" width="27.8515625" style="0" bestFit="1" customWidth="1"/>
    <col min="3" max="4" width="9.7109375" style="18" customWidth="1"/>
    <col min="5" max="6" width="9.28125" style="18" customWidth="1"/>
    <col min="7" max="7" width="9.28125" style="6" customWidth="1"/>
    <col min="8" max="10" width="8.7109375" style="6" customWidth="1"/>
    <col min="11" max="13" width="8.28125" style="6" customWidth="1"/>
    <col min="14" max="17" width="7.7109375" style="6" customWidth="1"/>
    <col min="18" max="19" width="7.7109375" style="0" customWidth="1"/>
  </cols>
  <sheetData>
    <row r="1" spans="1:17" ht="14.25">
      <c r="A1" s="38" t="str">
        <f>+metadatos!B9</f>
        <v>Número acumulado de entidades por intervalos de tamaño</v>
      </c>
      <c r="B1" s="37"/>
      <c r="C1" s="14"/>
      <c r="D1" s="14"/>
      <c r="E1" s="14"/>
      <c r="F1" s="14"/>
      <c r="G1"/>
      <c r="H1"/>
      <c r="I1"/>
      <c r="J1"/>
      <c r="K1"/>
      <c r="L1"/>
      <c r="M1"/>
      <c r="N1"/>
      <c r="O1"/>
      <c r="P1"/>
      <c r="Q1"/>
    </row>
    <row r="2" spans="1:17" ht="12.75">
      <c r="A2" s="37"/>
      <c r="B2" s="37"/>
      <c r="C2" s="41" t="s">
        <v>78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ht="25.5" customHeight="1">
      <c r="A3" s="20" t="s">
        <v>71</v>
      </c>
      <c r="B3" s="21" t="s">
        <v>72</v>
      </c>
      <c r="C3" s="36" t="s">
        <v>39</v>
      </c>
      <c r="D3" s="36" t="s">
        <v>40</v>
      </c>
      <c r="E3" s="36" t="s">
        <v>41</v>
      </c>
      <c r="F3" s="36" t="s">
        <v>42</v>
      </c>
      <c r="G3" s="36" t="s">
        <v>43</v>
      </c>
      <c r="H3" s="36" t="s">
        <v>44</v>
      </c>
      <c r="I3" s="36" t="s">
        <v>45</v>
      </c>
      <c r="J3" s="36" t="s">
        <v>46</v>
      </c>
      <c r="K3" s="36" t="s">
        <v>47</v>
      </c>
      <c r="L3" s="36" t="s">
        <v>48</v>
      </c>
      <c r="M3" s="36" t="s">
        <v>77</v>
      </c>
      <c r="N3" s="36" t="s">
        <v>50</v>
      </c>
      <c r="O3" s="36" t="s">
        <v>51</v>
      </c>
      <c r="P3" s="36" t="s">
        <v>90</v>
      </c>
      <c r="Q3" s="36" t="s">
        <v>91</v>
      </c>
    </row>
    <row r="4" spans="1:17" ht="12.75">
      <c r="A4" s="11" t="s">
        <v>18</v>
      </c>
      <c r="B4" s="2" t="s">
        <v>3</v>
      </c>
      <c r="C4" s="15">
        <f>+'numero-int'!E4</f>
        <v>0</v>
      </c>
      <c r="D4" s="15">
        <f>+C4+'numero-int'!F4</f>
        <v>2</v>
      </c>
      <c r="E4" s="15">
        <f>+D4+'numero-int'!G4</f>
        <v>4</v>
      </c>
      <c r="F4" s="15">
        <f>+E4+'numero-int'!H4</f>
        <v>10</v>
      </c>
      <c r="G4" s="7">
        <f>+F4+'numero-int'!I4</f>
        <v>21</v>
      </c>
      <c r="H4" s="7">
        <f>+G4+'numero-int'!J4</f>
        <v>64</v>
      </c>
      <c r="I4" s="7">
        <f>+H4+'numero-int'!K4</f>
        <v>146</v>
      </c>
      <c r="J4" s="7">
        <f>+I4+'numero-int'!L4</f>
        <v>277</v>
      </c>
      <c r="K4" s="7">
        <f>+J4+'numero-int'!M4</f>
        <v>536</v>
      </c>
      <c r="L4" s="7">
        <f>+K4+'numero-int'!N4</f>
        <v>758</v>
      </c>
      <c r="M4" s="7">
        <f>+L4+'numero-int'!O4</f>
        <v>1014</v>
      </c>
      <c r="N4" s="7">
        <f>+M4+'numero-int'!P4</f>
        <v>1440</v>
      </c>
      <c r="O4" s="7">
        <f>+N4+'numero-int'!Q4</f>
        <v>1716</v>
      </c>
      <c r="P4" s="7">
        <f>+O4+'numero-int'!R4</f>
        <v>2730</v>
      </c>
      <c r="Q4" s="7">
        <f>+P4+'numero-int'!S4</f>
        <v>2804</v>
      </c>
    </row>
    <row r="5" spans="1:17" ht="12.75">
      <c r="A5" s="12" t="s">
        <v>19</v>
      </c>
      <c r="B5" s="3" t="s">
        <v>4</v>
      </c>
      <c r="C5" s="16">
        <f>+'numero-int'!E5</f>
        <v>0</v>
      </c>
      <c r="D5" s="16">
        <f>+C5+'numero-int'!F5</f>
        <v>1</v>
      </c>
      <c r="E5" s="16">
        <f>+D5+'numero-int'!G5</f>
        <v>1</v>
      </c>
      <c r="F5" s="16">
        <f>+E5+'numero-int'!H5</f>
        <v>1</v>
      </c>
      <c r="G5" s="8">
        <f>+F5+'numero-int'!I5</f>
        <v>2</v>
      </c>
      <c r="H5" s="8">
        <f>+G5+'numero-int'!J5</f>
        <v>4</v>
      </c>
      <c r="I5" s="8">
        <f>+H5+'numero-int'!K5</f>
        <v>12</v>
      </c>
      <c r="J5" s="8">
        <f>+I5+'numero-int'!L5</f>
        <v>25</v>
      </c>
      <c r="K5" s="8">
        <f>+J5+'numero-int'!M5</f>
        <v>63</v>
      </c>
      <c r="L5" s="8">
        <f>+K5+'numero-int'!N5</f>
        <v>115</v>
      </c>
      <c r="M5" s="8">
        <f>+L5+'numero-int'!O5</f>
        <v>212</v>
      </c>
      <c r="N5" s="8">
        <f>+M5+'numero-int'!P5</f>
        <v>412</v>
      </c>
      <c r="O5" s="8">
        <f>+N5+'numero-int'!Q5</f>
        <v>652</v>
      </c>
      <c r="P5" s="8">
        <f>+O5+'numero-int'!R5</f>
        <v>1489</v>
      </c>
      <c r="Q5" s="8">
        <f>+P5+'numero-int'!S5</f>
        <v>1555</v>
      </c>
    </row>
    <row r="6" spans="1:17" ht="12.75">
      <c r="A6" s="12" t="s">
        <v>20</v>
      </c>
      <c r="B6" s="3" t="s">
        <v>13</v>
      </c>
      <c r="C6" s="16">
        <f>+'numero-int'!E6</f>
        <v>0</v>
      </c>
      <c r="D6" s="16">
        <f>+C6+'numero-int'!F6</f>
        <v>0</v>
      </c>
      <c r="E6" s="16">
        <f>+D6+'numero-int'!G6</f>
        <v>1</v>
      </c>
      <c r="F6" s="16">
        <f>+E6+'numero-int'!H6</f>
        <v>2</v>
      </c>
      <c r="G6" s="8">
        <f>+F6+'numero-int'!I6</f>
        <v>3</v>
      </c>
      <c r="H6" s="8">
        <f>+G6+'numero-int'!J6</f>
        <v>5</v>
      </c>
      <c r="I6" s="8">
        <f>+H6+'numero-int'!K6</f>
        <v>8</v>
      </c>
      <c r="J6" s="8">
        <f>+I6+'numero-int'!L6</f>
        <v>20</v>
      </c>
      <c r="K6" s="8">
        <f>+J6+'numero-int'!M6</f>
        <v>41</v>
      </c>
      <c r="L6" s="8">
        <f>+K6+'numero-int'!N6</f>
        <v>60</v>
      </c>
      <c r="M6" s="8">
        <f>+L6+'numero-int'!O6</f>
        <v>110</v>
      </c>
      <c r="N6" s="8">
        <f>+M6+'numero-int'!P6</f>
        <v>284</v>
      </c>
      <c r="O6" s="8">
        <f>+N6+'numero-int'!Q6</f>
        <v>662</v>
      </c>
      <c r="P6" s="8">
        <f>+O6+'numero-int'!R6</f>
        <v>6271</v>
      </c>
      <c r="Q6" s="8">
        <f>+P6+'numero-int'!S6</f>
        <v>6944</v>
      </c>
    </row>
    <row r="7" spans="1:17" ht="12.75">
      <c r="A7" s="12" t="s">
        <v>21</v>
      </c>
      <c r="B7" s="3" t="s">
        <v>12</v>
      </c>
      <c r="C7" s="16">
        <f>+'numero-int'!E7</f>
        <v>0</v>
      </c>
      <c r="D7" s="16">
        <f>+C7+'numero-int'!F7</f>
        <v>0</v>
      </c>
      <c r="E7" s="16">
        <f>+D7+'numero-int'!G7</f>
        <v>1</v>
      </c>
      <c r="F7" s="16">
        <f>+E7+'numero-int'!H7</f>
        <v>1</v>
      </c>
      <c r="G7" s="8">
        <f>+F7+'numero-int'!I7</f>
        <v>1</v>
      </c>
      <c r="H7" s="8">
        <f>+G7+'numero-int'!J7</f>
        <v>7</v>
      </c>
      <c r="I7" s="8">
        <f>+H7+'numero-int'!K7</f>
        <v>17</v>
      </c>
      <c r="J7" s="8">
        <f>+I7+'numero-int'!L7</f>
        <v>47</v>
      </c>
      <c r="K7" s="8">
        <f>+J7+'numero-int'!M7</f>
        <v>101</v>
      </c>
      <c r="L7" s="8">
        <f>+K7+'numero-int'!N7</f>
        <v>133</v>
      </c>
      <c r="M7" s="8">
        <f>+L7+'numero-int'!O7</f>
        <v>177</v>
      </c>
      <c r="N7" s="8">
        <f>+M7+'numero-int'!P7</f>
        <v>226</v>
      </c>
      <c r="O7" s="8">
        <f>+N7+'numero-int'!Q7</f>
        <v>259</v>
      </c>
      <c r="P7" s="8">
        <f>+O7+'numero-int'!R7</f>
        <v>314</v>
      </c>
      <c r="Q7" s="8">
        <f>+P7+'numero-int'!S7</f>
        <v>316</v>
      </c>
    </row>
    <row r="8" spans="1:17" ht="12.75">
      <c r="A8" s="12" t="s">
        <v>22</v>
      </c>
      <c r="B8" s="3" t="s">
        <v>5</v>
      </c>
      <c r="C8" s="16">
        <f>+'numero-int'!E8</f>
        <v>0</v>
      </c>
      <c r="D8" s="16">
        <f>+C8+'numero-int'!F8</f>
        <v>0</v>
      </c>
      <c r="E8" s="16">
        <f>+D8+'numero-int'!G8</f>
        <v>1</v>
      </c>
      <c r="F8" s="16">
        <f>+E8+'numero-int'!H8</f>
        <v>2</v>
      </c>
      <c r="G8" s="8">
        <f>+F8+'numero-int'!I8</f>
        <v>3</v>
      </c>
      <c r="H8" s="8">
        <f>+G8+'numero-int'!J8</f>
        <v>10</v>
      </c>
      <c r="I8" s="8">
        <f>+H8+'numero-int'!K8</f>
        <v>35</v>
      </c>
      <c r="J8" s="8">
        <f>+I8+'numero-int'!L8</f>
        <v>81</v>
      </c>
      <c r="K8" s="8">
        <f>+J8+'numero-int'!M8</f>
        <v>193</v>
      </c>
      <c r="L8" s="8">
        <f>+K8+'numero-int'!N8</f>
        <v>315</v>
      </c>
      <c r="M8" s="8">
        <f>+L8+'numero-int'!O8</f>
        <v>483</v>
      </c>
      <c r="N8" s="8">
        <f>+M8+'numero-int'!P8</f>
        <v>683</v>
      </c>
      <c r="O8" s="8">
        <f>+N8+'numero-int'!Q8</f>
        <v>823</v>
      </c>
      <c r="P8" s="8">
        <f>+O8+'numero-int'!R8</f>
        <v>1086</v>
      </c>
      <c r="Q8" s="8">
        <f>+P8+'numero-int'!S8</f>
        <v>1107</v>
      </c>
    </row>
    <row r="9" spans="1:17" ht="12.75">
      <c r="A9" s="12" t="s">
        <v>23</v>
      </c>
      <c r="B9" s="3" t="s">
        <v>0</v>
      </c>
      <c r="C9" s="16">
        <f>+'numero-int'!E9</f>
        <v>0</v>
      </c>
      <c r="D9" s="16">
        <f>+C9+'numero-int'!F9</f>
        <v>0</v>
      </c>
      <c r="E9" s="16">
        <f>+D9+'numero-int'!G9</f>
        <v>0</v>
      </c>
      <c r="F9" s="16">
        <f>+E9+'numero-int'!H9</f>
        <v>1</v>
      </c>
      <c r="G9" s="8">
        <f>+F9+'numero-int'!I9</f>
        <v>1</v>
      </c>
      <c r="H9" s="8">
        <f>+G9+'numero-int'!J9</f>
        <v>3</v>
      </c>
      <c r="I9" s="8">
        <f>+H9+'numero-int'!K9</f>
        <v>11</v>
      </c>
      <c r="J9" s="8">
        <f>+I9+'numero-int'!L9</f>
        <v>19</v>
      </c>
      <c r="K9" s="8">
        <f>+J9+'numero-int'!M9</f>
        <v>38</v>
      </c>
      <c r="L9" s="8">
        <f>+K9+'numero-int'!N9</f>
        <v>78</v>
      </c>
      <c r="M9" s="8">
        <f>+L9+'numero-int'!O9</f>
        <v>151</v>
      </c>
      <c r="N9" s="8">
        <f>+M9+'numero-int'!P9</f>
        <v>269</v>
      </c>
      <c r="O9" s="8">
        <f>+N9+'numero-int'!Q9</f>
        <v>412</v>
      </c>
      <c r="P9" s="8">
        <f>+O9+'numero-int'!R9</f>
        <v>924</v>
      </c>
      <c r="Q9" s="8">
        <f>+P9+'numero-int'!S9</f>
        <v>928</v>
      </c>
    </row>
    <row r="10" spans="1:17" ht="12.75">
      <c r="A10" s="12" t="s">
        <v>24</v>
      </c>
      <c r="B10" s="3" t="s">
        <v>7</v>
      </c>
      <c r="C10" s="16">
        <f>+'numero-int'!E10</f>
        <v>0</v>
      </c>
      <c r="D10" s="16">
        <f>+C10+'numero-int'!F10</f>
        <v>0</v>
      </c>
      <c r="E10" s="16">
        <f>+D10+'numero-int'!G10</f>
        <v>1</v>
      </c>
      <c r="F10" s="16">
        <f>+E10+'numero-int'!H10</f>
        <v>4</v>
      </c>
      <c r="G10" s="8">
        <f>+F10+'numero-int'!I10</f>
        <v>8</v>
      </c>
      <c r="H10" s="8">
        <f>+G10+'numero-int'!J10</f>
        <v>15</v>
      </c>
      <c r="I10" s="8">
        <f>+H10+'numero-int'!K10</f>
        <v>22</v>
      </c>
      <c r="J10" s="8">
        <f>+I10+'numero-int'!L10</f>
        <v>50</v>
      </c>
      <c r="K10" s="8">
        <f>+J10+'numero-int'!M10</f>
        <v>125</v>
      </c>
      <c r="L10" s="8">
        <f>+K10+'numero-int'!N10</f>
        <v>236</v>
      </c>
      <c r="M10" s="8">
        <f>+L10+'numero-int'!O10</f>
        <v>476</v>
      </c>
      <c r="N10" s="8">
        <f>+M10+'numero-int'!P10</f>
        <v>1188</v>
      </c>
      <c r="O10" s="8">
        <f>+N10+'numero-int'!Q10</f>
        <v>2100</v>
      </c>
      <c r="P10" s="8">
        <f>+O10+'numero-int'!R10</f>
        <v>5933</v>
      </c>
      <c r="Q10" s="8">
        <f>+P10+'numero-int'!S10</f>
        <v>6173</v>
      </c>
    </row>
    <row r="11" spans="1:17" ht="12.75">
      <c r="A11" s="12" t="s">
        <v>25</v>
      </c>
      <c r="B11" s="3" t="s">
        <v>6</v>
      </c>
      <c r="C11" s="16">
        <f>+'numero-int'!E11</f>
        <v>0</v>
      </c>
      <c r="D11" s="16">
        <f>+C11+'numero-int'!F11</f>
        <v>0</v>
      </c>
      <c r="E11" s="16">
        <f>+D11+'numero-int'!G11</f>
        <v>0</v>
      </c>
      <c r="F11" s="16">
        <f>+E11+'numero-int'!H11</f>
        <v>1</v>
      </c>
      <c r="G11" s="8">
        <f>+F11+'numero-int'!I11</f>
        <v>7</v>
      </c>
      <c r="H11" s="8">
        <f>+G11+'numero-int'!J11</f>
        <v>14</v>
      </c>
      <c r="I11" s="8">
        <f>+H11+'numero-int'!K11</f>
        <v>37</v>
      </c>
      <c r="J11" s="8">
        <f>+I11+'numero-int'!L11</f>
        <v>71</v>
      </c>
      <c r="K11" s="8">
        <f>+J11+'numero-int'!M11</f>
        <v>187</v>
      </c>
      <c r="L11" s="8">
        <f>+K11+'numero-int'!N11</f>
        <v>296</v>
      </c>
      <c r="M11" s="8">
        <f>+L11+'numero-int'!O11</f>
        <v>463</v>
      </c>
      <c r="N11" s="8">
        <f>+M11+'numero-int'!P11</f>
        <v>685</v>
      </c>
      <c r="O11" s="8">
        <f>+N11+'numero-int'!Q11</f>
        <v>894</v>
      </c>
      <c r="P11" s="8">
        <f>+O11+'numero-int'!R11</f>
        <v>1665</v>
      </c>
      <c r="Q11" s="8">
        <f>+P11+'numero-int'!S11</f>
        <v>1696</v>
      </c>
    </row>
    <row r="12" spans="1:17" ht="12.75">
      <c r="A12" s="12" t="s">
        <v>26</v>
      </c>
      <c r="B12" s="3" t="s">
        <v>8</v>
      </c>
      <c r="C12" s="16">
        <f>+'numero-int'!E12</f>
        <v>1</v>
      </c>
      <c r="D12" s="16">
        <f>+C12+'numero-int'!F12</f>
        <v>1</v>
      </c>
      <c r="E12" s="16">
        <f>+D12+'numero-int'!G12</f>
        <v>4</v>
      </c>
      <c r="F12" s="16">
        <f>+E12+'numero-int'!H12</f>
        <v>9</v>
      </c>
      <c r="G12" s="8">
        <f>+F12+'numero-int'!I12</f>
        <v>23</v>
      </c>
      <c r="H12" s="8">
        <f>+G12+'numero-int'!J12</f>
        <v>57</v>
      </c>
      <c r="I12" s="8">
        <f>+H12+'numero-int'!K12</f>
        <v>104</v>
      </c>
      <c r="J12" s="8">
        <f>+I12+'numero-int'!L12</f>
        <v>198</v>
      </c>
      <c r="K12" s="8">
        <f>+J12+'numero-int'!M12</f>
        <v>352</v>
      </c>
      <c r="L12" s="8">
        <f>+K12+'numero-int'!N12</f>
        <v>569</v>
      </c>
      <c r="M12" s="8">
        <f>+L12+'numero-int'!O12</f>
        <v>862</v>
      </c>
      <c r="N12" s="8">
        <f>+M12+'numero-int'!P12</f>
        <v>1340</v>
      </c>
      <c r="O12" s="8">
        <f>+N12+'numero-int'!Q12</f>
        <v>1782</v>
      </c>
      <c r="P12" s="8">
        <f>+O12+'numero-int'!R12</f>
        <v>3783</v>
      </c>
      <c r="Q12" s="8">
        <f>+P12+'numero-int'!S12</f>
        <v>3897</v>
      </c>
    </row>
    <row r="13" spans="1:17" ht="12.75">
      <c r="A13" s="12" t="s">
        <v>27</v>
      </c>
      <c r="B13" s="3" t="s">
        <v>14</v>
      </c>
      <c r="C13" s="16">
        <f>+'numero-int'!E13</f>
        <v>0</v>
      </c>
      <c r="D13" s="16">
        <f>+C13+'numero-int'!F13</f>
        <v>1</v>
      </c>
      <c r="E13" s="16">
        <f>+D13+'numero-int'!G13</f>
        <v>2</v>
      </c>
      <c r="F13" s="16">
        <f>+E13+'numero-int'!H13</f>
        <v>5</v>
      </c>
      <c r="G13" s="8">
        <f>+F13+'numero-int'!I13</f>
        <v>12</v>
      </c>
      <c r="H13" s="8">
        <f>+G13+'numero-int'!J13</f>
        <v>59</v>
      </c>
      <c r="I13" s="8">
        <f>+H13+'numero-int'!K13</f>
        <v>104</v>
      </c>
      <c r="J13" s="8">
        <f>+I13+'numero-int'!L13</f>
        <v>167</v>
      </c>
      <c r="K13" s="8">
        <f>+J13+'numero-int'!M13</f>
        <v>290</v>
      </c>
      <c r="L13" s="8">
        <f>+K13+'numero-int'!N13</f>
        <v>417</v>
      </c>
      <c r="M13" s="8">
        <f>+L13+'numero-int'!O13</f>
        <v>536</v>
      </c>
      <c r="N13" s="8">
        <f>+M13+'numero-int'!P13</f>
        <v>679</v>
      </c>
      <c r="O13" s="8">
        <f>+N13+'numero-int'!Q13</f>
        <v>794</v>
      </c>
      <c r="P13" s="8">
        <f>+O13+'numero-int'!R13</f>
        <v>1114</v>
      </c>
      <c r="Q13" s="8">
        <f>+P13+'numero-int'!S13</f>
        <v>1148</v>
      </c>
    </row>
    <row r="14" spans="1:17" ht="12.75">
      <c r="A14" s="12" t="s">
        <v>28</v>
      </c>
      <c r="B14" s="3" t="s">
        <v>9</v>
      </c>
      <c r="C14" s="16">
        <f>+'numero-int'!E14</f>
        <v>0</v>
      </c>
      <c r="D14" s="16">
        <f>+C14+'numero-int'!F14</f>
        <v>0</v>
      </c>
      <c r="E14" s="16">
        <f>+D14+'numero-int'!G14</f>
        <v>0</v>
      </c>
      <c r="F14" s="16">
        <f>+E14+'numero-int'!H14</f>
        <v>1</v>
      </c>
      <c r="G14" s="8">
        <f>+F14+'numero-int'!I14</f>
        <v>3</v>
      </c>
      <c r="H14" s="8">
        <f>+G14+'numero-int'!J14</f>
        <v>7</v>
      </c>
      <c r="I14" s="8">
        <f>+H14+'numero-int'!K14</f>
        <v>13</v>
      </c>
      <c r="J14" s="8">
        <f>+I14+'numero-int'!L14</f>
        <v>39</v>
      </c>
      <c r="K14" s="8">
        <f>+J14+'numero-int'!M14</f>
        <v>104</v>
      </c>
      <c r="L14" s="8">
        <f>+K14+'numero-int'!N14</f>
        <v>184</v>
      </c>
      <c r="M14" s="8">
        <f>+L14+'numero-int'!O14</f>
        <v>302</v>
      </c>
      <c r="N14" s="8">
        <f>+M14+'numero-int'!P14</f>
        <v>429</v>
      </c>
      <c r="O14" s="8">
        <f>+N14+'numero-int'!Q14</f>
        <v>486</v>
      </c>
      <c r="P14" s="8">
        <f>+O14+'numero-int'!R14</f>
        <v>610</v>
      </c>
      <c r="Q14" s="8">
        <f>+P14+'numero-int'!S14</f>
        <v>622</v>
      </c>
    </row>
    <row r="15" spans="1:17" ht="12.75">
      <c r="A15" s="12" t="s">
        <v>29</v>
      </c>
      <c r="B15" s="3" t="s">
        <v>10</v>
      </c>
      <c r="C15" s="16">
        <f>+'numero-int'!E15</f>
        <v>0</v>
      </c>
      <c r="D15" s="16">
        <f>+C15+'numero-int'!F15</f>
        <v>0</v>
      </c>
      <c r="E15" s="16">
        <f>+D15+'numero-int'!G15</f>
        <v>2</v>
      </c>
      <c r="F15" s="16">
        <f>+E15+'numero-int'!H15</f>
        <v>3</v>
      </c>
      <c r="G15" s="8">
        <f>+F15+'numero-int'!I15</f>
        <v>7</v>
      </c>
      <c r="H15" s="8">
        <f>+G15+'numero-int'!J15</f>
        <v>8</v>
      </c>
      <c r="I15" s="8">
        <f>+H15+'numero-int'!K15</f>
        <v>21</v>
      </c>
      <c r="J15" s="8">
        <f>+I15+'numero-int'!L15</f>
        <v>45</v>
      </c>
      <c r="K15" s="8">
        <f>+J15+'numero-int'!M15</f>
        <v>113</v>
      </c>
      <c r="L15" s="8">
        <f>+K15+'numero-int'!N15</f>
        <v>197</v>
      </c>
      <c r="M15" s="8">
        <f>+L15+'numero-int'!O15</f>
        <v>390</v>
      </c>
      <c r="N15" s="8">
        <f>+M15+'numero-int'!P15</f>
        <v>1318</v>
      </c>
      <c r="O15" s="8">
        <f>+N15+'numero-int'!Q15</f>
        <v>3047</v>
      </c>
      <c r="P15" s="8">
        <f>+O15+'numero-int'!R15</f>
        <v>28731</v>
      </c>
      <c r="Q15" s="8">
        <f>+P15+'numero-int'!S15</f>
        <v>30139</v>
      </c>
    </row>
    <row r="16" spans="1:17" ht="12.75">
      <c r="A16" s="12" t="s">
        <v>30</v>
      </c>
      <c r="B16" s="3" t="s">
        <v>15</v>
      </c>
      <c r="C16" s="16">
        <f>+'numero-int'!E16</f>
        <v>1</v>
      </c>
      <c r="D16" s="16">
        <f>+C16+'numero-int'!F16</f>
        <v>1</v>
      </c>
      <c r="E16" s="16">
        <f>+D16+'numero-int'!G16</f>
        <v>2</v>
      </c>
      <c r="F16" s="16">
        <f>+E16+'numero-int'!H16</f>
        <v>10</v>
      </c>
      <c r="G16" s="8">
        <f>+F16+'numero-int'!I16</f>
        <v>17</v>
      </c>
      <c r="H16" s="8">
        <f>+G16+'numero-int'!J16</f>
        <v>31</v>
      </c>
      <c r="I16" s="8">
        <f>+H16+'numero-int'!K16</f>
        <v>53</v>
      </c>
      <c r="J16" s="8">
        <f>+I16+'numero-int'!L16</f>
        <v>88</v>
      </c>
      <c r="K16" s="8">
        <f>+J16+'numero-int'!M16</f>
        <v>141</v>
      </c>
      <c r="L16" s="8">
        <f>+K16+'numero-int'!N16</f>
        <v>179</v>
      </c>
      <c r="M16" s="8">
        <f>+L16+'numero-int'!O16</f>
        <v>229</v>
      </c>
      <c r="N16" s="8">
        <f>+M16+'numero-int'!P16</f>
        <v>284</v>
      </c>
      <c r="O16" s="8">
        <f>+N16+'numero-int'!Q16</f>
        <v>340</v>
      </c>
      <c r="P16" s="8">
        <f>+O16+'numero-int'!R16</f>
        <v>623</v>
      </c>
      <c r="Q16" s="8">
        <f>+P16+'numero-int'!S16</f>
        <v>786</v>
      </c>
    </row>
    <row r="17" spans="1:17" ht="12.75">
      <c r="A17" s="12" t="s">
        <v>31</v>
      </c>
      <c r="B17" s="3" t="s">
        <v>16</v>
      </c>
      <c r="C17" s="16">
        <f>+'numero-int'!E17</f>
        <v>0</v>
      </c>
      <c r="D17" s="16">
        <f>+C17+'numero-int'!F17</f>
        <v>0</v>
      </c>
      <c r="E17" s="16">
        <f>+D17+'numero-int'!G17</f>
        <v>0</v>
      </c>
      <c r="F17" s="16">
        <f>+E17+'numero-int'!H17</f>
        <v>1</v>
      </c>
      <c r="G17" s="8">
        <f>+F17+'numero-int'!I17</f>
        <v>3</v>
      </c>
      <c r="H17" s="8">
        <f>+G17+'numero-int'!J17</f>
        <v>13</v>
      </c>
      <c r="I17" s="8">
        <f>+H17+'numero-int'!K17</f>
        <v>36</v>
      </c>
      <c r="J17" s="8">
        <f>+I17+'numero-int'!L17</f>
        <v>64</v>
      </c>
      <c r="K17" s="8">
        <f>+J17+'numero-int'!M17</f>
        <v>112</v>
      </c>
      <c r="L17" s="8">
        <f>+K17+'numero-int'!N17</f>
        <v>175</v>
      </c>
      <c r="M17" s="8">
        <f>+L17+'numero-int'!O17</f>
        <v>254</v>
      </c>
      <c r="N17" s="8">
        <f>+M17+'numero-int'!P17</f>
        <v>379</v>
      </c>
      <c r="O17" s="8">
        <f>+N17+'numero-int'!Q17</f>
        <v>511</v>
      </c>
      <c r="P17" s="8">
        <f>+O17+'numero-int'!R17</f>
        <v>901</v>
      </c>
      <c r="Q17" s="8">
        <f>+P17+'numero-int'!S17</f>
        <v>961</v>
      </c>
    </row>
    <row r="18" spans="1:17" ht="12.75">
      <c r="A18" s="12" t="s">
        <v>32</v>
      </c>
      <c r="B18" s="3" t="s">
        <v>37</v>
      </c>
      <c r="C18" s="16">
        <f>+'numero-int'!E18</f>
        <v>0</v>
      </c>
      <c r="D18" s="16">
        <f>+C18+'numero-int'!F18</f>
        <v>0</v>
      </c>
      <c r="E18" s="16">
        <f>+D18+'numero-int'!G18</f>
        <v>0</v>
      </c>
      <c r="F18" s="16">
        <f>+E18+'numero-int'!H18</f>
        <v>1</v>
      </c>
      <c r="G18" s="8">
        <f>+F18+'numero-int'!I18</f>
        <v>1</v>
      </c>
      <c r="H18" s="8">
        <f>+G18+'numero-int'!J18</f>
        <v>3</v>
      </c>
      <c r="I18" s="8">
        <f>+H18+'numero-int'!K18</f>
        <v>10</v>
      </c>
      <c r="J18" s="8">
        <f>+I18+'numero-int'!L18</f>
        <v>20</v>
      </c>
      <c r="K18" s="8">
        <f>+J18+'numero-int'!M18</f>
        <v>59</v>
      </c>
      <c r="L18" s="8">
        <f>+K18+'numero-int'!N18</f>
        <v>79</v>
      </c>
      <c r="M18" s="8">
        <f>+L18+'numero-int'!O18</f>
        <v>110</v>
      </c>
      <c r="N18" s="8">
        <f>+M18+'numero-int'!P18</f>
        <v>185</v>
      </c>
      <c r="O18" s="8">
        <f>+N18+'numero-int'!Q18</f>
        <v>306</v>
      </c>
      <c r="P18" s="8">
        <f>+O18+'numero-int'!R18</f>
        <v>874</v>
      </c>
      <c r="Q18" s="8">
        <f>+P18+'numero-int'!S18</f>
        <v>939</v>
      </c>
    </row>
    <row r="19" spans="1:17" ht="12.75">
      <c r="A19" s="12" t="s">
        <v>33</v>
      </c>
      <c r="B19" s="3" t="s">
        <v>11</v>
      </c>
      <c r="C19" s="16">
        <f>+'numero-int'!E19</f>
        <v>0</v>
      </c>
      <c r="D19" s="16">
        <f>+C19+'numero-int'!F19</f>
        <v>0</v>
      </c>
      <c r="E19" s="16">
        <f>+D19+'numero-int'!G19</f>
        <v>2</v>
      </c>
      <c r="F19" s="16">
        <f>+E19+'numero-int'!H19</f>
        <v>3</v>
      </c>
      <c r="G19" s="8">
        <f>+F19+'numero-int'!I19</f>
        <v>5</v>
      </c>
      <c r="H19" s="8">
        <f>+G19+'numero-int'!J19</f>
        <v>17</v>
      </c>
      <c r="I19" s="8">
        <f>+H19+'numero-int'!K19</f>
        <v>36</v>
      </c>
      <c r="J19" s="8">
        <f>+I19+'numero-int'!L19</f>
        <v>64</v>
      </c>
      <c r="K19" s="8">
        <f>+J19+'numero-int'!M19</f>
        <v>115</v>
      </c>
      <c r="L19" s="8">
        <f>+K19+'numero-int'!N19</f>
        <v>167</v>
      </c>
      <c r="M19" s="8">
        <f>+L19+'numero-int'!O19</f>
        <v>240</v>
      </c>
      <c r="N19" s="8">
        <f>+M19+'numero-int'!P19</f>
        <v>402</v>
      </c>
      <c r="O19" s="8">
        <f>+N19+'numero-int'!Q19</f>
        <v>612</v>
      </c>
      <c r="P19" s="8">
        <f>+O19+'numero-int'!R19</f>
        <v>1288</v>
      </c>
      <c r="Q19" s="8">
        <f>+P19+'numero-int'!S19</f>
        <v>1302</v>
      </c>
    </row>
    <row r="20" spans="1:17" ht="12.75">
      <c r="A20" s="12" t="s">
        <v>34</v>
      </c>
      <c r="B20" s="3" t="s">
        <v>17</v>
      </c>
      <c r="C20" s="16">
        <f>+'numero-int'!E20</f>
        <v>0</v>
      </c>
      <c r="D20" s="16">
        <f>+C20+'numero-int'!F20</f>
        <v>0</v>
      </c>
      <c r="E20" s="16">
        <f>+D20+'numero-int'!G20</f>
        <v>0</v>
      </c>
      <c r="F20" s="16">
        <f>+E20+'numero-int'!H20</f>
        <v>1</v>
      </c>
      <c r="G20" s="8">
        <f>+F20+'numero-int'!I20</f>
        <v>1</v>
      </c>
      <c r="H20" s="8">
        <f>+G20+'numero-int'!J20</f>
        <v>2</v>
      </c>
      <c r="I20" s="8">
        <f>+H20+'numero-int'!K20</f>
        <v>4</v>
      </c>
      <c r="J20" s="8">
        <f>+I20+'numero-int'!L20</f>
        <v>9</v>
      </c>
      <c r="K20" s="8">
        <f>+J20+'numero-int'!M20</f>
        <v>19</v>
      </c>
      <c r="L20" s="8">
        <f>+K20+'numero-int'!N20</f>
        <v>31</v>
      </c>
      <c r="M20" s="8">
        <f>+L20+'numero-int'!O20</f>
        <v>44</v>
      </c>
      <c r="N20" s="8">
        <f>+M20+'numero-int'!P20</f>
        <v>83</v>
      </c>
      <c r="O20" s="8">
        <f>+N20+'numero-int'!Q20</f>
        <v>124</v>
      </c>
      <c r="P20" s="8">
        <f>+O20+'numero-int'!R20</f>
        <v>249</v>
      </c>
      <c r="Q20" s="8">
        <f>+P20+'numero-int'!S20</f>
        <v>257</v>
      </c>
    </row>
    <row r="21" spans="1:17" ht="12.75">
      <c r="A21" s="12" t="s">
        <v>35</v>
      </c>
      <c r="B21" s="3" t="s">
        <v>1</v>
      </c>
      <c r="C21" s="16">
        <f>+'numero-int'!E21</f>
        <v>0</v>
      </c>
      <c r="D21" s="16">
        <f>+C21+'numero-int'!F21</f>
        <v>0</v>
      </c>
      <c r="E21" s="16">
        <f>+D21+'numero-int'!G21</f>
        <v>0</v>
      </c>
      <c r="F21" s="16">
        <f>+E21+'numero-int'!H21</f>
        <v>0</v>
      </c>
      <c r="G21" s="8">
        <f>+F21+'numero-int'!I21</f>
        <v>1</v>
      </c>
      <c r="H21" s="8">
        <f>+G21+'numero-int'!J21</f>
        <v>1</v>
      </c>
      <c r="I21" s="8">
        <f>+H21+'numero-int'!K21</f>
        <v>1</v>
      </c>
      <c r="J21" s="8">
        <f>+I21+'numero-int'!L21</f>
        <v>2</v>
      </c>
      <c r="K21" s="8">
        <f>+J21+'numero-int'!M21</f>
        <v>2</v>
      </c>
      <c r="L21" s="8">
        <f>+K21+'numero-int'!N21</f>
        <v>3</v>
      </c>
      <c r="M21" s="8">
        <f>+L21+'numero-int'!O21</f>
        <v>3</v>
      </c>
      <c r="N21" s="8">
        <f>+M21+'numero-int'!P21</f>
        <v>3</v>
      </c>
      <c r="O21" s="8">
        <f>+N21+'numero-int'!Q21</f>
        <v>3</v>
      </c>
      <c r="P21" s="8">
        <f>+O21+'numero-int'!R21</f>
        <v>3</v>
      </c>
      <c r="Q21" s="8">
        <f>+P21+'numero-int'!S21</f>
        <v>3</v>
      </c>
    </row>
    <row r="22" spans="1:17" ht="12.75">
      <c r="A22" s="13" t="s">
        <v>36</v>
      </c>
      <c r="B22" s="4" t="s">
        <v>2</v>
      </c>
      <c r="C22" s="16">
        <f>+'numero-int'!E22</f>
        <v>0</v>
      </c>
      <c r="D22" s="16">
        <f>+C22+'numero-int'!F22</f>
        <v>0</v>
      </c>
      <c r="E22" s="16">
        <f>+D22+'numero-int'!G22</f>
        <v>0</v>
      </c>
      <c r="F22" s="16">
        <f>+E22+'numero-int'!H22</f>
        <v>0</v>
      </c>
      <c r="G22" s="8">
        <f>+F22+'numero-int'!I22</f>
        <v>1</v>
      </c>
      <c r="H22" s="8">
        <f>+G22+'numero-int'!J22</f>
        <v>1</v>
      </c>
      <c r="I22" s="8">
        <f>+H22+'numero-int'!K22</f>
        <v>1</v>
      </c>
      <c r="J22" s="8">
        <f>+I22+'numero-int'!L22</f>
        <v>1</v>
      </c>
      <c r="K22" s="8">
        <f>+J22+'numero-int'!M22</f>
        <v>1</v>
      </c>
      <c r="L22" s="8">
        <f>+K22+'numero-int'!N22</f>
        <v>1</v>
      </c>
      <c r="M22" s="8">
        <f>+L22+'numero-int'!O22</f>
        <v>1</v>
      </c>
      <c r="N22" s="8">
        <f>+M22+'numero-int'!P22</f>
        <v>1</v>
      </c>
      <c r="O22" s="8">
        <f>+N22+'numero-int'!Q22</f>
        <v>1</v>
      </c>
      <c r="P22" s="8">
        <f>+O22+'numero-int'!R22</f>
        <v>1</v>
      </c>
      <c r="Q22" s="8">
        <f>+P22+'numero-int'!S22</f>
        <v>1</v>
      </c>
    </row>
    <row r="23" spans="1:17" ht="12.75">
      <c r="A23" s="10"/>
      <c r="B23" s="1" t="s">
        <v>79</v>
      </c>
      <c r="C23" s="17">
        <f aca="true" t="shared" si="0" ref="C23:M23">SUM(C4:C22)</f>
        <v>2</v>
      </c>
      <c r="D23" s="17">
        <f t="shared" si="0"/>
        <v>6</v>
      </c>
      <c r="E23" s="17">
        <f t="shared" si="0"/>
        <v>21</v>
      </c>
      <c r="F23" s="17">
        <f t="shared" si="0"/>
        <v>56</v>
      </c>
      <c r="G23" s="5">
        <f t="shared" si="0"/>
        <v>120</v>
      </c>
      <c r="H23" s="5">
        <f t="shared" si="0"/>
        <v>321</v>
      </c>
      <c r="I23" s="5">
        <f t="shared" si="0"/>
        <v>671</v>
      </c>
      <c r="J23" s="5">
        <f t="shared" si="0"/>
        <v>1287</v>
      </c>
      <c r="K23" s="5">
        <f t="shared" si="0"/>
        <v>2592</v>
      </c>
      <c r="L23" s="5">
        <f t="shared" si="0"/>
        <v>3993</v>
      </c>
      <c r="M23" s="5">
        <f t="shared" si="0"/>
        <v>6057</v>
      </c>
      <c r="N23" s="5">
        <f>SUM(N4:N22)</f>
        <v>10290</v>
      </c>
      <c r="O23" s="5">
        <f>SUM(O4:O22)</f>
        <v>15524</v>
      </c>
      <c r="P23" s="5">
        <f>SUM(P4:P22)</f>
        <v>58589</v>
      </c>
      <c r="Q23" s="5">
        <f>SUM(Q4:Q22)</f>
        <v>61578</v>
      </c>
    </row>
  </sheetData>
  <mergeCells count="1">
    <mergeCell ref="C2:Q2"/>
  </mergeCells>
  <printOptions gridLines="1" horizontalCentered="1"/>
  <pageMargins left="0.5905511811023623" right="0.5905511811023623" top="1.1811023622047245" bottom="0.7874015748031497" header="0.984251968503937" footer="0.5905511811023623"/>
  <pageSetup fitToHeight="1" fitToWidth="1" horizontalDpi="300" verticalDpi="300" orientation="landscape" paperSize="9" scale="85" r:id="rId1"/>
  <headerFooter alignWithMargins="0">
    <oddHeader>&amp;CEspaña - Entidades Singulares por Comunidades Autónomas</oddHeader>
    <oddFooter>&amp;L&amp;F - &amp;P&amp;Rhttp://alarcos.esi.uclm.es/per/fruiz/pobesp/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="90" zoomScaleNormal="90" workbookViewId="0" topLeftCell="A1">
      <pane xSplit="3" ySplit="3" topLeftCell="D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21875" defaultRowHeight="12.75"/>
  <cols>
    <col min="1" max="1" width="3.7109375" style="9" customWidth="1"/>
    <col min="2" max="2" width="27.8515625" style="0" bestFit="1" customWidth="1"/>
    <col min="3" max="3" width="9.7109375" style="18" customWidth="1"/>
    <col min="4" max="7" width="9.28125" style="18" customWidth="1"/>
    <col min="8" max="13" width="9.28125" style="6" customWidth="1"/>
    <col min="14" max="17" width="8.7109375" style="6" customWidth="1"/>
    <col min="18" max="18" width="8.28125" style="6" customWidth="1"/>
    <col min="19" max="19" width="7.7109375" style="0" customWidth="1"/>
  </cols>
  <sheetData>
    <row r="1" spans="1:18" ht="14.25">
      <c r="A1" s="38" t="str">
        <f>+metadatos!B10</f>
        <v>Población de los entidades en cada intervalo de tamaño</v>
      </c>
      <c r="B1" s="37"/>
      <c r="C1" s="19"/>
      <c r="D1" s="14"/>
      <c r="E1" s="14"/>
      <c r="F1" s="14"/>
      <c r="G1" s="14"/>
      <c r="H1"/>
      <c r="I1"/>
      <c r="J1"/>
      <c r="K1"/>
      <c r="L1"/>
      <c r="M1"/>
      <c r="N1"/>
      <c r="O1"/>
      <c r="P1"/>
      <c r="Q1"/>
      <c r="R1"/>
    </row>
    <row r="2" spans="1:18" ht="12.75">
      <c r="A2" s="37"/>
      <c r="B2" s="37"/>
      <c r="C2"/>
      <c r="D2" s="41" t="s">
        <v>78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</row>
    <row r="3" spans="1:18" ht="25.5" customHeight="1">
      <c r="A3" s="20" t="s">
        <v>71</v>
      </c>
      <c r="B3" s="21" t="s">
        <v>72</v>
      </c>
      <c r="C3" s="22" t="s">
        <v>38</v>
      </c>
      <c r="D3" s="36" t="s">
        <v>39</v>
      </c>
      <c r="E3" s="36" t="s">
        <v>40</v>
      </c>
      <c r="F3" s="36" t="s">
        <v>41</v>
      </c>
      <c r="G3" s="36" t="s">
        <v>42</v>
      </c>
      <c r="H3" s="36" t="s">
        <v>43</v>
      </c>
      <c r="I3" s="36" t="s">
        <v>44</v>
      </c>
      <c r="J3" s="36" t="s">
        <v>45</v>
      </c>
      <c r="K3" s="36" t="s">
        <v>46</v>
      </c>
      <c r="L3" s="36" t="s">
        <v>47</v>
      </c>
      <c r="M3" s="36" t="s">
        <v>48</v>
      </c>
      <c r="N3" s="36" t="s">
        <v>77</v>
      </c>
      <c r="O3" s="36" t="s">
        <v>50</v>
      </c>
      <c r="P3" s="36" t="s">
        <v>51</v>
      </c>
      <c r="Q3" s="36" t="s">
        <v>90</v>
      </c>
      <c r="R3" s="36" t="s">
        <v>91</v>
      </c>
    </row>
    <row r="4" spans="1:18" ht="12.75">
      <c r="A4" s="11" t="s">
        <v>18</v>
      </c>
      <c r="B4" s="2" t="s">
        <v>3</v>
      </c>
      <c r="C4" s="15">
        <f aca="true" t="shared" si="0" ref="C4:C22">+SUM(D4:R4)</f>
        <v>8424102</v>
      </c>
      <c r="D4" s="15"/>
      <c r="E4" s="15">
        <v>1222937</v>
      </c>
      <c r="F4" s="15">
        <v>533815</v>
      </c>
      <c r="G4" s="15">
        <v>856480</v>
      </c>
      <c r="H4" s="7">
        <v>790360</v>
      </c>
      <c r="I4" s="7">
        <v>1341494</v>
      </c>
      <c r="J4" s="7">
        <v>1210924</v>
      </c>
      <c r="K4" s="7">
        <v>932711</v>
      </c>
      <c r="L4" s="7">
        <v>824500</v>
      </c>
      <c r="M4" s="7">
        <v>318277</v>
      </c>
      <c r="N4" s="7">
        <v>181025</v>
      </c>
      <c r="O4" s="7">
        <v>138054</v>
      </c>
      <c r="P4" s="7">
        <v>40936</v>
      </c>
      <c r="Q4" s="7">
        <v>32589</v>
      </c>
      <c r="R4" s="7">
        <v>0</v>
      </c>
    </row>
    <row r="5" spans="1:18" ht="12.75">
      <c r="A5" s="12" t="s">
        <v>19</v>
      </c>
      <c r="B5" s="3" t="s">
        <v>4</v>
      </c>
      <c r="C5" s="16">
        <f t="shared" si="0"/>
        <v>1346293</v>
      </c>
      <c r="D5" s="16"/>
      <c r="E5" s="16">
        <v>645493</v>
      </c>
      <c r="F5" s="16"/>
      <c r="G5" s="16"/>
      <c r="H5" s="8">
        <v>52017</v>
      </c>
      <c r="I5" s="8">
        <v>53634</v>
      </c>
      <c r="J5" s="8">
        <v>118994</v>
      </c>
      <c r="K5" s="8">
        <v>96698</v>
      </c>
      <c r="L5" s="8">
        <v>117892</v>
      </c>
      <c r="M5" s="8">
        <v>69896</v>
      </c>
      <c r="N5" s="8">
        <v>67401</v>
      </c>
      <c r="O5" s="8">
        <v>63040</v>
      </c>
      <c r="P5" s="8">
        <v>33571</v>
      </c>
      <c r="Q5" s="8">
        <v>27657</v>
      </c>
      <c r="R5" s="8">
        <v>0</v>
      </c>
    </row>
    <row r="6" spans="1:18" ht="12.75">
      <c r="A6" s="12" t="s">
        <v>20</v>
      </c>
      <c r="B6" s="3" t="s">
        <v>13</v>
      </c>
      <c r="C6" s="16">
        <f t="shared" si="0"/>
        <v>1081487</v>
      </c>
      <c r="D6" s="16"/>
      <c r="E6" s="16"/>
      <c r="F6" s="16">
        <v>263655</v>
      </c>
      <c r="G6" s="16">
        <v>190554</v>
      </c>
      <c r="H6" s="8">
        <v>78457</v>
      </c>
      <c r="I6" s="8">
        <v>63909</v>
      </c>
      <c r="J6" s="8">
        <v>40171</v>
      </c>
      <c r="K6" s="8">
        <v>85240</v>
      </c>
      <c r="L6" s="8">
        <v>69634</v>
      </c>
      <c r="M6" s="8">
        <v>26415</v>
      </c>
      <c r="N6" s="8">
        <v>32723</v>
      </c>
      <c r="O6" s="8">
        <v>50901</v>
      </c>
      <c r="P6" s="8">
        <v>51493</v>
      </c>
      <c r="Q6" s="8">
        <v>128335</v>
      </c>
      <c r="R6" s="8">
        <v>0</v>
      </c>
    </row>
    <row r="7" spans="1:18" ht="12.75">
      <c r="A7" s="12" t="s">
        <v>21</v>
      </c>
      <c r="B7" s="3" t="s">
        <v>12</v>
      </c>
      <c r="C7" s="16">
        <f t="shared" si="0"/>
        <v>1113114</v>
      </c>
      <c r="D7" s="16"/>
      <c r="E7" s="16"/>
      <c r="F7" s="16">
        <v>303005</v>
      </c>
      <c r="G7" s="16"/>
      <c r="H7" s="8"/>
      <c r="I7" s="8">
        <v>179001</v>
      </c>
      <c r="J7" s="8">
        <v>139956</v>
      </c>
      <c r="K7" s="8">
        <v>211254</v>
      </c>
      <c r="L7" s="8">
        <v>179354</v>
      </c>
      <c r="M7" s="8">
        <v>44926</v>
      </c>
      <c r="N7" s="8">
        <v>31720</v>
      </c>
      <c r="O7" s="8">
        <v>16793</v>
      </c>
      <c r="P7" s="8">
        <v>4819</v>
      </c>
      <c r="Q7" s="8">
        <v>2286</v>
      </c>
      <c r="R7" s="8">
        <v>0</v>
      </c>
    </row>
    <row r="8" spans="1:18" ht="12.75">
      <c r="A8" s="12" t="s">
        <v>22</v>
      </c>
      <c r="B8" s="3" t="s">
        <v>5</v>
      </c>
      <c r="C8" s="16">
        <f t="shared" si="0"/>
        <v>2126769</v>
      </c>
      <c r="D8" s="16"/>
      <c r="E8" s="16"/>
      <c r="F8" s="16">
        <v>308245</v>
      </c>
      <c r="G8" s="16">
        <v>162712</v>
      </c>
      <c r="H8" s="8">
        <v>57357</v>
      </c>
      <c r="I8" s="8">
        <v>192892</v>
      </c>
      <c r="J8" s="8">
        <v>363184</v>
      </c>
      <c r="K8" s="8">
        <v>313276</v>
      </c>
      <c r="L8" s="8">
        <v>341632</v>
      </c>
      <c r="M8" s="8">
        <v>172095</v>
      </c>
      <c r="N8" s="8">
        <v>120550</v>
      </c>
      <c r="O8" s="8">
        <v>62514</v>
      </c>
      <c r="P8" s="8">
        <v>19791</v>
      </c>
      <c r="Q8" s="8">
        <v>12521</v>
      </c>
      <c r="R8" s="8">
        <v>0</v>
      </c>
    </row>
    <row r="9" spans="1:18" ht="12.75">
      <c r="A9" s="12" t="s">
        <v>23</v>
      </c>
      <c r="B9" s="3" t="s">
        <v>0</v>
      </c>
      <c r="C9" s="16">
        <f t="shared" si="0"/>
        <v>593121</v>
      </c>
      <c r="D9" s="16"/>
      <c r="E9" s="16"/>
      <c r="F9" s="16"/>
      <c r="G9" s="16">
        <v>138878</v>
      </c>
      <c r="H9" s="8"/>
      <c r="I9" s="8">
        <v>52934</v>
      </c>
      <c r="J9" s="8">
        <v>98285</v>
      </c>
      <c r="K9" s="8">
        <v>59005</v>
      </c>
      <c r="L9" s="8">
        <v>60162</v>
      </c>
      <c r="M9" s="8">
        <v>57355</v>
      </c>
      <c r="N9" s="8">
        <v>49588</v>
      </c>
      <c r="O9" s="8">
        <v>37138</v>
      </c>
      <c r="P9" s="8">
        <v>20684</v>
      </c>
      <c r="Q9" s="8">
        <v>19092</v>
      </c>
      <c r="R9" s="8">
        <v>0</v>
      </c>
    </row>
    <row r="10" spans="1:18" ht="12.75">
      <c r="A10" s="12" t="s">
        <v>24</v>
      </c>
      <c r="B10" s="3" t="s">
        <v>7</v>
      </c>
      <c r="C10" s="16">
        <f t="shared" si="0"/>
        <v>2558463</v>
      </c>
      <c r="D10" s="16"/>
      <c r="E10" s="16"/>
      <c r="F10" s="16">
        <v>308842</v>
      </c>
      <c r="G10" s="16">
        <v>453917</v>
      </c>
      <c r="H10" s="8">
        <v>258041</v>
      </c>
      <c r="I10" s="8">
        <v>208626</v>
      </c>
      <c r="J10" s="8">
        <v>97982</v>
      </c>
      <c r="K10" s="8">
        <v>189801</v>
      </c>
      <c r="L10" s="8">
        <v>237648</v>
      </c>
      <c r="M10" s="8">
        <v>153765</v>
      </c>
      <c r="N10" s="8">
        <v>167405</v>
      </c>
      <c r="O10" s="8">
        <v>218272</v>
      </c>
      <c r="P10" s="8">
        <v>129671</v>
      </c>
      <c r="Q10" s="8">
        <v>134493</v>
      </c>
      <c r="R10" s="8">
        <v>0</v>
      </c>
    </row>
    <row r="11" spans="1:18" ht="12.75">
      <c r="A11" s="12" t="s">
        <v>25</v>
      </c>
      <c r="B11" s="3" t="s">
        <v>6</v>
      </c>
      <c r="C11" s="16">
        <f t="shared" si="0"/>
        <v>2115334</v>
      </c>
      <c r="D11" s="16"/>
      <c r="E11" s="16"/>
      <c r="F11" s="16"/>
      <c r="G11" s="16">
        <v>165131</v>
      </c>
      <c r="H11" s="8">
        <v>433043</v>
      </c>
      <c r="I11" s="8">
        <v>213132</v>
      </c>
      <c r="J11" s="8">
        <v>309847</v>
      </c>
      <c r="K11" s="8">
        <v>228865</v>
      </c>
      <c r="L11" s="8">
        <v>362166</v>
      </c>
      <c r="M11" s="8">
        <v>156074</v>
      </c>
      <c r="N11" s="8">
        <v>117671</v>
      </c>
      <c r="O11" s="8">
        <v>71844</v>
      </c>
      <c r="P11" s="8">
        <v>29281</v>
      </c>
      <c r="Q11" s="8">
        <v>28280</v>
      </c>
      <c r="R11" s="8">
        <v>0</v>
      </c>
    </row>
    <row r="12" spans="1:18" ht="12.75">
      <c r="A12" s="12" t="s">
        <v>26</v>
      </c>
      <c r="B12" s="3" t="s">
        <v>8</v>
      </c>
      <c r="C12" s="16">
        <f t="shared" si="0"/>
        <v>7539618</v>
      </c>
      <c r="D12" s="16">
        <v>1615448</v>
      </c>
      <c r="E12" s="16"/>
      <c r="F12" s="16">
        <v>685224</v>
      </c>
      <c r="G12" s="16">
        <v>675111</v>
      </c>
      <c r="H12" s="8">
        <v>947570</v>
      </c>
      <c r="I12" s="8">
        <v>1026040</v>
      </c>
      <c r="J12" s="8">
        <v>667251</v>
      </c>
      <c r="K12" s="8">
        <v>656751</v>
      </c>
      <c r="L12" s="8">
        <v>473320</v>
      </c>
      <c r="M12" s="8">
        <v>299669</v>
      </c>
      <c r="N12" s="8">
        <v>209612</v>
      </c>
      <c r="O12" s="8">
        <v>153703</v>
      </c>
      <c r="P12" s="8">
        <v>63304</v>
      </c>
      <c r="Q12" s="8">
        <v>66615</v>
      </c>
      <c r="R12" s="8">
        <v>0</v>
      </c>
    </row>
    <row r="13" spans="1:18" ht="12.75">
      <c r="A13" s="12" t="s">
        <v>27</v>
      </c>
      <c r="B13" s="3" t="s">
        <v>14</v>
      </c>
      <c r="C13" s="16">
        <f t="shared" si="0"/>
        <v>5117190</v>
      </c>
      <c r="D13" s="16"/>
      <c r="E13" s="16">
        <v>762128</v>
      </c>
      <c r="F13" s="16">
        <v>326454</v>
      </c>
      <c r="G13" s="16">
        <v>471001</v>
      </c>
      <c r="H13" s="8">
        <v>420084</v>
      </c>
      <c r="I13" s="8">
        <v>1331593</v>
      </c>
      <c r="J13" s="8">
        <v>634935</v>
      </c>
      <c r="K13" s="8">
        <v>453219</v>
      </c>
      <c r="L13" s="8">
        <v>377301</v>
      </c>
      <c r="M13" s="8">
        <v>179640</v>
      </c>
      <c r="N13" s="8">
        <v>84617</v>
      </c>
      <c r="O13" s="8">
        <v>47873</v>
      </c>
      <c r="P13" s="8">
        <v>16807</v>
      </c>
      <c r="Q13" s="8">
        <v>11538</v>
      </c>
      <c r="R13" s="8">
        <v>0</v>
      </c>
    </row>
    <row r="14" spans="1:18" ht="12.75">
      <c r="A14" s="12" t="s">
        <v>28</v>
      </c>
      <c r="B14" s="3" t="s">
        <v>9</v>
      </c>
      <c r="C14" s="16">
        <f t="shared" si="0"/>
        <v>1109367</v>
      </c>
      <c r="D14" s="16"/>
      <c r="E14" s="16"/>
      <c r="F14" s="16"/>
      <c r="G14" s="16">
        <v>129702</v>
      </c>
      <c r="H14" s="8">
        <v>151452</v>
      </c>
      <c r="I14" s="8">
        <v>129725</v>
      </c>
      <c r="J14" s="8">
        <v>84584</v>
      </c>
      <c r="K14" s="8">
        <v>168681</v>
      </c>
      <c r="L14" s="8">
        <v>190913</v>
      </c>
      <c r="M14" s="8">
        <v>112777</v>
      </c>
      <c r="N14" s="8">
        <v>84563</v>
      </c>
      <c r="O14" s="8">
        <v>43610</v>
      </c>
      <c r="P14" s="8">
        <v>8486</v>
      </c>
      <c r="Q14" s="8">
        <v>4874</v>
      </c>
      <c r="R14" s="8">
        <v>0</v>
      </c>
    </row>
    <row r="15" spans="1:18" ht="12.75">
      <c r="A15" s="12" t="s">
        <v>29</v>
      </c>
      <c r="B15" s="3" t="s">
        <v>10</v>
      </c>
      <c r="C15" s="16">
        <f t="shared" si="0"/>
        <v>2795422</v>
      </c>
      <c r="D15" s="16"/>
      <c r="E15" s="16"/>
      <c r="F15" s="16">
        <v>424606</v>
      </c>
      <c r="G15" s="16">
        <v>100919</v>
      </c>
      <c r="H15" s="8">
        <v>295049</v>
      </c>
      <c r="I15" s="8">
        <v>32406</v>
      </c>
      <c r="J15" s="8">
        <v>172773</v>
      </c>
      <c r="K15" s="8">
        <v>172977</v>
      </c>
      <c r="L15" s="8">
        <v>210959</v>
      </c>
      <c r="M15" s="8">
        <v>120181</v>
      </c>
      <c r="N15" s="8">
        <v>134246</v>
      </c>
      <c r="O15" s="8">
        <v>275235</v>
      </c>
      <c r="P15" s="8">
        <v>237419</v>
      </c>
      <c r="Q15" s="8">
        <v>618652</v>
      </c>
      <c r="R15" s="8">
        <v>0</v>
      </c>
    </row>
    <row r="16" spans="1:18" ht="12.75">
      <c r="A16" s="12" t="s">
        <v>30</v>
      </c>
      <c r="B16" s="3" t="s">
        <v>15</v>
      </c>
      <c r="C16" s="16">
        <f t="shared" si="0"/>
        <v>6489680</v>
      </c>
      <c r="D16" s="16">
        <v>3265038</v>
      </c>
      <c r="E16" s="16"/>
      <c r="F16" s="16">
        <v>203448</v>
      </c>
      <c r="G16" s="16">
        <v>1202853</v>
      </c>
      <c r="H16" s="8">
        <v>469230</v>
      </c>
      <c r="I16" s="8">
        <v>502040</v>
      </c>
      <c r="J16" s="8">
        <v>304438</v>
      </c>
      <c r="K16" s="8">
        <v>250130</v>
      </c>
      <c r="L16" s="8">
        <v>166364</v>
      </c>
      <c r="M16" s="8">
        <v>58795</v>
      </c>
      <c r="N16" s="8">
        <v>35905</v>
      </c>
      <c r="O16" s="8">
        <v>16791</v>
      </c>
      <c r="P16" s="8">
        <v>8147</v>
      </c>
      <c r="Q16" s="8">
        <v>6501</v>
      </c>
      <c r="R16" s="8">
        <v>0</v>
      </c>
    </row>
    <row r="17" spans="1:18" ht="12.75">
      <c r="A17" s="12" t="s">
        <v>31</v>
      </c>
      <c r="B17" s="3" t="s">
        <v>16</v>
      </c>
      <c r="C17" s="16">
        <f t="shared" si="0"/>
        <v>1470069</v>
      </c>
      <c r="D17" s="16"/>
      <c r="E17" s="16"/>
      <c r="F17" s="16"/>
      <c r="G17" s="16">
        <v>176258</v>
      </c>
      <c r="H17" s="8">
        <v>120678</v>
      </c>
      <c r="I17" s="8">
        <v>305376</v>
      </c>
      <c r="J17" s="8">
        <v>309248</v>
      </c>
      <c r="K17" s="8">
        <v>189887</v>
      </c>
      <c r="L17" s="8">
        <v>152600</v>
      </c>
      <c r="M17" s="8">
        <v>85171</v>
      </c>
      <c r="N17" s="8">
        <v>56565</v>
      </c>
      <c r="O17" s="8">
        <v>42679</v>
      </c>
      <c r="P17" s="8">
        <v>19177</v>
      </c>
      <c r="Q17" s="8">
        <v>12430</v>
      </c>
      <c r="R17" s="8">
        <v>0</v>
      </c>
    </row>
    <row r="18" spans="1:18" ht="12.75">
      <c r="A18" s="12" t="s">
        <v>32</v>
      </c>
      <c r="B18" s="3" t="s">
        <v>37</v>
      </c>
      <c r="C18" s="16">
        <f t="shared" si="0"/>
        <v>642051</v>
      </c>
      <c r="D18" s="16"/>
      <c r="E18" s="16"/>
      <c r="F18" s="16"/>
      <c r="G18" s="16">
        <v>197932</v>
      </c>
      <c r="H18" s="8"/>
      <c r="I18" s="8">
        <v>56981</v>
      </c>
      <c r="J18" s="8">
        <v>89359</v>
      </c>
      <c r="K18" s="8">
        <v>69566</v>
      </c>
      <c r="L18" s="8">
        <v>118199</v>
      </c>
      <c r="M18" s="8">
        <v>26808</v>
      </c>
      <c r="N18" s="8">
        <v>22094</v>
      </c>
      <c r="O18" s="8">
        <v>23495</v>
      </c>
      <c r="P18" s="8">
        <v>17103</v>
      </c>
      <c r="Q18" s="8">
        <v>20514</v>
      </c>
      <c r="R18" s="8">
        <v>0</v>
      </c>
    </row>
    <row r="19" spans="1:18" ht="12.75">
      <c r="A19" s="12" t="s">
        <v>33</v>
      </c>
      <c r="B19" s="3" t="s">
        <v>11</v>
      </c>
      <c r="C19" s="16">
        <f t="shared" si="0"/>
        <v>2184606</v>
      </c>
      <c r="D19" s="16"/>
      <c r="E19" s="16"/>
      <c r="F19" s="16">
        <v>587146</v>
      </c>
      <c r="G19" s="16">
        <v>182972</v>
      </c>
      <c r="H19" s="8">
        <v>160511</v>
      </c>
      <c r="I19" s="8">
        <v>384896</v>
      </c>
      <c r="J19" s="8">
        <v>261399</v>
      </c>
      <c r="K19" s="8">
        <v>202835</v>
      </c>
      <c r="L19" s="8">
        <v>171992</v>
      </c>
      <c r="M19" s="8">
        <v>72405</v>
      </c>
      <c r="N19" s="8">
        <v>50980</v>
      </c>
      <c r="O19" s="8">
        <v>49713</v>
      </c>
      <c r="P19" s="8">
        <v>29645</v>
      </c>
      <c r="Q19" s="8">
        <v>30112</v>
      </c>
      <c r="R19" s="8">
        <v>0</v>
      </c>
    </row>
    <row r="20" spans="1:18" ht="12.75">
      <c r="A20" s="12" t="s">
        <v>34</v>
      </c>
      <c r="B20" s="3" t="s">
        <v>17</v>
      </c>
      <c r="C20" s="16">
        <f t="shared" si="0"/>
        <v>322955</v>
      </c>
      <c r="D20" s="16"/>
      <c r="E20" s="16"/>
      <c r="F20" s="16"/>
      <c r="G20" s="16">
        <v>150528</v>
      </c>
      <c r="H20" s="8"/>
      <c r="I20" s="8">
        <v>24836</v>
      </c>
      <c r="J20" s="8">
        <v>26232</v>
      </c>
      <c r="K20" s="8">
        <v>40190</v>
      </c>
      <c r="L20" s="8">
        <v>31429</v>
      </c>
      <c r="M20" s="8">
        <v>17404</v>
      </c>
      <c r="N20" s="8">
        <v>9151</v>
      </c>
      <c r="O20" s="8">
        <v>12669</v>
      </c>
      <c r="P20" s="8">
        <v>6079</v>
      </c>
      <c r="Q20" s="8">
        <v>4437</v>
      </c>
      <c r="R20" s="8">
        <v>0</v>
      </c>
    </row>
    <row r="21" spans="1:18" ht="12.75">
      <c r="A21" s="12" t="s">
        <v>35</v>
      </c>
      <c r="B21" s="3" t="s">
        <v>1</v>
      </c>
      <c r="C21" s="16">
        <f t="shared" si="0"/>
        <v>82376</v>
      </c>
      <c r="D21" s="16"/>
      <c r="E21" s="16"/>
      <c r="F21" s="16"/>
      <c r="G21" s="16"/>
      <c r="H21" s="8">
        <v>72209</v>
      </c>
      <c r="I21" s="8"/>
      <c r="J21" s="8"/>
      <c r="K21" s="8">
        <v>8955</v>
      </c>
      <c r="L21" s="8"/>
      <c r="M21" s="8">
        <v>1212</v>
      </c>
      <c r="N21" s="8"/>
      <c r="O21" s="8"/>
      <c r="P21" s="8"/>
      <c r="Q21" s="8"/>
      <c r="R21" s="8"/>
    </row>
    <row r="22" spans="1:18" ht="12.75">
      <c r="A22" s="13" t="s">
        <v>36</v>
      </c>
      <c r="B22" s="4" t="s">
        <v>2</v>
      </c>
      <c r="C22" s="16">
        <f t="shared" si="0"/>
        <v>78476</v>
      </c>
      <c r="D22" s="16"/>
      <c r="E22" s="16"/>
      <c r="F22" s="16"/>
      <c r="G22" s="16"/>
      <c r="H22" s="8">
        <v>78476</v>
      </c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2.75">
      <c r="A23" s="10"/>
      <c r="B23" s="1" t="s">
        <v>79</v>
      </c>
      <c r="C23" s="17">
        <f aca="true" t="shared" si="1" ref="C23:R23">SUM(C4:C22)</f>
        <v>47190493</v>
      </c>
      <c r="D23" s="17">
        <f t="shared" si="1"/>
        <v>4880486</v>
      </c>
      <c r="E23" s="17">
        <f t="shared" si="1"/>
        <v>2630558</v>
      </c>
      <c r="F23" s="17">
        <f t="shared" si="1"/>
        <v>3944440</v>
      </c>
      <c r="G23" s="17">
        <f t="shared" si="1"/>
        <v>5254948</v>
      </c>
      <c r="H23" s="5">
        <f t="shared" si="1"/>
        <v>4384534</v>
      </c>
      <c r="I23" s="5">
        <f t="shared" si="1"/>
        <v>6099515</v>
      </c>
      <c r="J23" s="5">
        <f t="shared" si="1"/>
        <v>4929562</v>
      </c>
      <c r="K23" s="5">
        <f t="shared" si="1"/>
        <v>4330041</v>
      </c>
      <c r="L23" s="5">
        <f t="shared" si="1"/>
        <v>4086065</v>
      </c>
      <c r="M23" s="5">
        <f t="shared" si="1"/>
        <v>1972865</v>
      </c>
      <c r="N23" s="5">
        <f t="shared" si="1"/>
        <v>1455816</v>
      </c>
      <c r="O23" s="5">
        <f t="shared" si="1"/>
        <v>1324324</v>
      </c>
      <c r="P23" s="5">
        <f t="shared" si="1"/>
        <v>736413</v>
      </c>
      <c r="Q23" s="5">
        <f t="shared" si="1"/>
        <v>1160926</v>
      </c>
      <c r="R23" s="5">
        <f t="shared" si="1"/>
        <v>0</v>
      </c>
    </row>
  </sheetData>
  <mergeCells count="1">
    <mergeCell ref="D2:R2"/>
  </mergeCells>
  <printOptions gridLines="1" horizontalCentered="1"/>
  <pageMargins left="0.5905511811023623" right="0.5905511811023623" top="1.1811023622047245" bottom="0.7874015748031497" header="0.984251968503937" footer="0.5905511811023623"/>
  <pageSetup fitToHeight="1" fitToWidth="1" horizontalDpi="300" verticalDpi="300" orientation="landscape" paperSize="9" scale="77" r:id="rId1"/>
  <headerFooter alignWithMargins="0">
    <oddHeader>&amp;CEspaña - Entidades Singulares por Comunidades Autónomas</oddHeader>
    <oddFooter>&amp;L&amp;F - &amp;P&amp;Rhttp://alarcos.esi.uclm.es/per/fruiz/pobesp/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Zeros="0" zoomScale="90" zoomScaleNormal="90" workbookViewId="0" topLeftCell="A1">
      <pane xSplit="2" ySplit="3" topLeftCell="C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21875" defaultRowHeight="12.75"/>
  <cols>
    <col min="1" max="1" width="3.7109375" style="9" customWidth="1"/>
    <col min="2" max="2" width="27.8515625" style="0" bestFit="1" customWidth="1"/>
    <col min="3" max="4" width="9.28125" style="18" customWidth="1"/>
    <col min="5" max="6" width="9.7109375" style="18" customWidth="1"/>
    <col min="7" max="17" width="9.7109375" style="6" customWidth="1"/>
    <col min="18" max="19" width="7.7109375" style="0" customWidth="1"/>
  </cols>
  <sheetData>
    <row r="1" spans="1:17" ht="14.25">
      <c r="A1" s="38" t="str">
        <f>+metadatos!B11</f>
        <v>Población acumulada de los entidades en cada intervalo de tamaño</v>
      </c>
      <c r="B1" s="37"/>
      <c r="C1" s="14"/>
      <c r="D1" s="14"/>
      <c r="E1" s="14"/>
      <c r="F1" s="14"/>
      <c r="G1"/>
      <c r="H1"/>
      <c r="I1"/>
      <c r="J1"/>
      <c r="K1"/>
      <c r="L1"/>
      <c r="M1"/>
      <c r="N1"/>
      <c r="O1"/>
      <c r="P1"/>
      <c r="Q1"/>
    </row>
    <row r="2" spans="1:17" ht="12.75">
      <c r="A2" s="37"/>
      <c r="B2" s="37"/>
      <c r="C2" s="41" t="s">
        <v>78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ht="25.5" customHeight="1">
      <c r="A3" s="20" t="s">
        <v>71</v>
      </c>
      <c r="B3" s="21" t="s">
        <v>72</v>
      </c>
      <c r="C3" s="36" t="s">
        <v>39</v>
      </c>
      <c r="D3" s="36" t="s">
        <v>40</v>
      </c>
      <c r="E3" s="36" t="s">
        <v>41</v>
      </c>
      <c r="F3" s="36" t="s">
        <v>42</v>
      </c>
      <c r="G3" s="36" t="s">
        <v>43</v>
      </c>
      <c r="H3" s="36" t="s">
        <v>44</v>
      </c>
      <c r="I3" s="36" t="s">
        <v>45</v>
      </c>
      <c r="J3" s="36" t="s">
        <v>46</v>
      </c>
      <c r="K3" s="36" t="s">
        <v>47</v>
      </c>
      <c r="L3" s="36" t="s">
        <v>48</v>
      </c>
      <c r="M3" s="36" t="s">
        <v>77</v>
      </c>
      <c r="N3" s="36" t="s">
        <v>50</v>
      </c>
      <c r="O3" s="36" t="s">
        <v>51</v>
      </c>
      <c r="P3" s="36" t="s">
        <v>90</v>
      </c>
      <c r="Q3" s="36" t="s">
        <v>91</v>
      </c>
    </row>
    <row r="4" spans="1:17" ht="12.75">
      <c r="A4" s="11" t="s">
        <v>18</v>
      </c>
      <c r="B4" s="2" t="s">
        <v>3</v>
      </c>
      <c r="C4" s="15">
        <f>+'poblacion-int'!D4</f>
        <v>0</v>
      </c>
      <c r="D4" s="15">
        <f>+C4+'poblacion-int'!E4</f>
        <v>1222937</v>
      </c>
      <c r="E4" s="15">
        <f>+D4+'poblacion-int'!F4</f>
        <v>1756752</v>
      </c>
      <c r="F4" s="15">
        <f>+E4+'poblacion-int'!G4</f>
        <v>2613232</v>
      </c>
      <c r="G4" s="7">
        <f>+F4+'poblacion-int'!H4</f>
        <v>3403592</v>
      </c>
      <c r="H4" s="7">
        <f>+G4+'poblacion-int'!I4</f>
        <v>4745086</v>
      </c>
      <c r="I4" s="7">
        <f>+H4+'poblacion-int'!J4</f>
        <v>5956010</v>
      </c>
      <c r="J4" s="7">
        <f>+I4+'poblacion-int'!K4</f>
        <v>6888721</v>
      </c>
      <c r="K4" s="7">
        <f>+J4+'poblacion-int'!L4</f>
        <v>7713221</v>
      </c>
      <c r="L4" s="7">
        <f>+K4+'poblacion-int'!M4</f>
        <v>8031498</v>
      </c>
      <c r="M4" s="7">
        <f>+L4+'poblacion-int'!N4</f>
        <v>8212523</v>
      </c>
      <c r="N4" s="7">
        <f>+M4+'poblacion-int'!O4</f>
        <v>8350577</v>
      </c>
      <c r="O4" s="7">
        <f>+N4+'poblacion-int'!P4</f>
        <v>8391513</v>
      </c>
      <c r="P4" s="7">
        <f>+O4+'poblacion-int'!Q4</f>
        <v>8424102</v>
      </c>
      <c r="Q4" s="7">
        <f>+P4+'poblacion-int'!R4</f>
        <v>8424102</v>
      </c>
    </row>
    <row r="5" spans="1:17" ht="12.75">
      <c r="A5" s="12" t="s">
        <v>19</v>
      </c>
      <c r="B5" s="3" t="s">
        <v>4</v>
      </c>
      <c r="C5" s="16">
        <f>+'poblacion-int'!D5</f>
        <v>0</v>
      </c>
      <c r="D5" s="16">
        <f>+C5+'poblacion-int'!E5</f>
        <v>645493</v>
      </c>
      <c r="E5" s="16">
        <f>+D5+'poblacion-int'!F5</f>
        <v>645493</v>
      </c>
      <c r="F5" s="16">
        <f>+E5+'poblacion-int'!G5</f>
        <v>645493</v>
      </c>
      <c r="G5" s="8">
        <f>+F5+'poblacion-int'!H5</f>
        <v>697510</v>
      </c>
      <c r="H5" s="8">
        <f>+G5+'poblacion-int'!I5</f>
        <v>751144</v>
      </c>
      <c r="I5" s="8">
        <f>+H5+'poblacion-int'!J5</f>
        <v>870138</v>
      </c>
      <c r="J5" s="8">
        <f>+I5+'poblacion-int'!K5</f>
        <v>966836</v>
      </c>
      <c r="K5" s="8">
        <f>+J5+'poblacion-int'!L5</f>
        <v>1084728</v>
      </c>
      <c r="L5" s="8">
        <f>+K5+'poblacion-int'!M5</f>
        <v>1154624</v>
      </c>
      <c r="M5" s="8">
        <f>+L5+'poblacion-int'!N5</f>
        <v>1222025</v>
      </c>
      <c r="N5" s="8">
        <f>+M5+'poblacion-int'!O5</f>
        <v>1285065</v>
      </c>
      <c r="O5" s="8">
        <f>+N5+'poblacion-int'!P5</f>
        <v>1318636</v>
      </c>
      <c r="P5" s="8">
        <f>+O5+'poblacion-int'!Q5</f>
        <v>1346293</v>
      </c>
      <c r="Q5" s="8">
        <f>+P5+'poblacion-int'!R5</f>
        <v>1346293</v>
      </c>
    </row>
    <row r="6" spans="1:17" ht="12.75">
      <c r="A6" s="12" t="s">
        <v>20</v>
      </c>
      <c r="B6" s="3" t="s">
        <v>13</v>
      </c>
      <c r="C6" s="16">
        <f>+'poblacion-int'!D6</f>
        <v>0</v>
      </c>
      <c r="D6" s="16">
        <f>+C6+'poblacion-int'!E6</f>
        <v>0</v>
      </c>
      <c r="E6" s="16">
        <f>+D6+'poblacion-int'!F6</f>
        <v>263655</v>
      </c>
      <c r="F6" s="16">
        <f>+E6+'poblacion-int'!G6</f>
        <v>454209</v>
      </c>
      <c r="G6" s="8">
        <f>+F6+'poblacion-int'!H6</f>
        <v>532666</v>
      </c>
      <c r="H6" s="8">
        <f>+G6+'poblacion-int'!I6</f>
        <v>596575</v>
      </c>
      <c r="I6" s="8">
        <f>+H6+'poblacion-int'!J6</f>
        <v>636746</v>
      </c>
      <c r="J6" s="8">
        <f>+I6+'poblacion-int'!K6</f>
        <v>721986</v>
      </c>
      <c r="K6" s="8">
        <f>+J6+'poblacion-int'!L6</f>
        <v>791620</v>
      </c>
      <c r="L6" s="8">
        <f>+K6+'poblacion-int'!M6</f>
        <v>818035</v>
      </c>
      <c r="M6" s="8">
        <f>+L6+'poblacion-int'!N6</f>
        <v>850758</v>
      </c>
      <c r="N6" s="8">
        <f>+M6+'poblacion-int'!O6</f>
        <v>901659</v>
      </c>
      <c r="O6" s="8">
        <f>+N6+'poblacion-int'!P6</f>
        <v>953152</v>
      </c>
      <c r="P6" s="8">
        <f>+O6+'poblacion-int'!Q6</f>
        <v>1081487</v>
      </c>
      <c r="Q6" s="8">
        <f>+P6+'poblacion-int'!R6</f>
        <v>1081487</v>
      </c>
    </row>
    <row r="7" spans="1:17" ht="12.75">
      <c r="A7" s="12" t="s">
        <v>21</v>
      </c>
      <c r="B7" s="3" t="s">
        <v>12</v>
      </c>
      <c r="C7" s="16">
        <f>+'poblacion-int'!D7</f>
        <v>0</v>
      </c>
      <c r="D7" s="16">
        <f>+C7+'poblacion-int'!E7</f>
        <v>0</v>
      </c>
      <c r="E7" s="16">
        <f>+D7+'poblacion-int'!F7</f>
        <v>303005</v>
      </c>
      <c r="F7" s="16">
        <f>+E7+'poblacion-int'!G7</f>
        <v>303005</v>
      </c>
      <c r="G7" s="8">
        <f>+F7+'poblacion-int'!H7</f>
        <v>303005</v>
      </c>
      <c r="H7" s="8">
        <f>+G7+'poblacion-int'!I7</f>
        <v>482006</v>
      </c>
      <c r="I7" s="8">
        <f>+H7+'poblacion-int'!J7</f>
        <v>621962</v>
      </c>
      <c r="J7" s="8">
        <f>+I7+'poblacion-int'!K7</f>
        <v>833216</v>
      </c>
      <c r="K7" s="8">
        <f>+J7+'poblacion-int'!L7</f>
        <v>1012570</v>
      </c>
      <c r="L7" s="8">
        <f>+K7+'poblacion-int'!M7</f>
        <v>1057496</v>
      </c>
      <c r="M7" s="8">
        <f>+L7+'poblacion-int'!N7</f>
        <v>1089216</v>
      </c>
      <c r="N7" s="8">
        <f>+M7+'poblacion-int'!O7</f>
        <v>1106009</v>
      </c>
      <c r="O7" s="8">
        <f>+N7+'poblacion-int'!P7</f>
        <v>1110828</v>
      </c>
      <c r="P7" s="8">
        <f>+O7+'poblacion-int'!Q7</f>
        <v>1113114</v>
      </c>
      <c r="Q7" s="8">
        <f>+P7+'poblacion-int'!R7</f>
        <v>1113114</v>
      </c>
    </row>
    <row r="8" spans="1:17" ht="12.75">
      <c r="A8" s="12" t="s">
        <v>22</v>
      </c>
      <c r="B8" s="3" t="s">
        <v>5</v>
      </c>
      <c r="C8" s="16">
        <f>+'poblacion-int'!D8</f>
        <v>0</v>
      </c>
      <c r="D8" s="16">
        <f>+C8+'poblacion-int'!E8</f>
        <v>0</v>
      </c>
      <c r="E8" s="16">
        <f>+D8+'poblacion-int'!F8</f>
        <v>308245</v>
      </c>
      <c r="F8" s="16">
        <f>+E8+'poblacion-int'!G8</f>
        <v>470957</v>
      </c>
      <c r="G8" s="8">
        <f>+F8+'poblacion-int'!H8</f>
        <v>528314</v>
      </c>
      <c r="H8" s="8">
        <f>+G8+'poblacion-int'!I8</f>
        <v>721206</v>
      </c>
      <c r="I8" s="8">
        <f>+H8+'poblacion-int'!J8</f>
        <v>1084390</v>
      </c>
      <c r="J8" s="8">
        <f>+I8+'poblacion-int'!K8</f>
        <v>1397666</v>
      </c>
      <c r="K8" s="8">
        <f>+J8+'poblacion-int'!L8</f>
        <v>1739298</v>
      </c>
      <c r="L8" s="8">
        <f>+K8+'poblacion-int'!M8</f>
        <v>1911393</v>
      </c>
      <c r="M8" s="8">
        <f>+L8+'poblacion-int'!N8</f>
        <v>2031943</v>
      </c>
      <c r="N8" s="8">
        <f>+M8+'poblacion-int'!O8</f>
        <v>2094457</v>
      </c>
      <c r="O8" s="8">
        <f>+N8+'poblacion-int'!P8</f>
        <v>2114248</v>
      </c>
      <c r="P8" s="8">
        <f>+O8+'poblacion-int'!Q8</f>
        <v>2126769</v>
      </c>
      <c r="Q8" s="8">
        <f>+P8+'poblacion-int'!R8</f>
        <v>2126769</v>
      </c>
    </row>
    <row r="9" spans="1:17" ht="12.75">
      <c r="A9" s="12" t="s">
        <v>23</v>
      </c>
      <c r="B9" s="3" t="s">
        <v>0</v>
      </c>
      <c r="C9" s="16">
        <f>+'poblacion-int'!D9</f>
        <v>0</v>
      </c>
      <c r="D9" s="16">
        <f>+C9+'poblacion-int'!E9</f>
        <v>0</v>
      </c>
      <c r="E9" s="16">
        <f>+D9+'poblacion-int'!F9</f>
        <v>0</v>
      </c>
      <c r="F9" s="16">
        <f>+E9+'poblacion-int'!G9</f>
        <v>138878</v>
      </c>
      <c r="G9" s="8">
        <f>+F9+'poblacion-int'!H9</f>
        <v>138878</v>
      </c>
      <c r="H9" s="8">
        <f>+G9+'poblacion-int'!I9</f>
        <v>191812</v>
      </c>
      <c r="I9" s="8">
        <f>+H9+'poblacion-int'!J9</f>
        <v>290097</v>
      </c>
      <c r="J9" s="8">
        <f>+I9+'poblacion-int'!K9</f>
        <v>349102</v>
      </c>
      <c r="K9" s="8">
        <f>+J9+'poblacion-int'!L9</f>
        <v>409264</v>
      </c>
      <c r="L9" s="8">
        <f>+K9+'poblacion-int'!M9</f>
        <v>466619</v>
      </c>
      <c r="M9" s="8">
        <f>+L9+'poblacion-int'!N9</f>
        <v>516207</v>
      </c>
      <c r="N9" s="8">
        <f>+M9+'poblacion-int'!O9</f>
        <v>553345</v>
      </c>
      <c r="O9" s="8">
        <f>+N9+'poblacion-int'!P9</f>
        <v>574029</v>
      </c>
      <c r="P9" s="8">
        <f>+O9+'poblacion-int'!Q9</f>
        <v>593121</v>
      </c>
      <c r="Q9" s="8">
        <f>+P9+'poblacion-int'!R9</f>
        <v>593121</v>
      </c>
    </row>
    <row r="10" spans="1:17" ht="12.75">
      <c r="A10" s="12" t="s">
        <v>24</v>
      </c>
      <c r="B10" s="3" t="s">
        <v>7</v>
      </c>
      <c r="C10" s="16">
        <f>+'poblacion-int'!D10</f>
        <v>0</v>
      </c>
      <c r="D10" s="16">
        <f>+C10+'poblacion-int'!E10</f>
        <v>0</v>
      </c>
      <c r="E10" s="16">
        <f>+D10+'poblacion-int'!F10</f>
        <v>308842</v>
      </c>
      <c r="F10" s="16">
        <f>+E10+'poblacion-int'!G10</f>
        <v>762759</v>
      </c>
      <c r="G10" s="8">
        <f>+F10+'poblacion-int'!H10</f>
        <v>1020800</v>
      </c>
      <c r="H10" s="8">
        <f>+G10+'poblacion-int'!I10</f>
        <v>1229426</v>
      </c>
      <c r="I10" s="8">
        <f>+H10+'poblacion-int'!J10</f>
        <v>1327408</v>
      </c>
      <c r="J10" s="8">
        <f>+I10+'poblacion-int'!K10</f>
        <v>1517209</v>
      </c>
      <c r="K10" s="8">
        <f>+J10+'poblacion-int'!L10</f>
        <v>1754857</v>
      </c>
      <c r="L10" s="8">
        <f>+K10+'poblacion-int'!M10</f>
        <v>1908622</v>
      </c>
      <c r="M10" s="8">
        <f>+L10+'poblacion-int'!N10</f>
        <v>2076027</v>
      </c>
      <c r="N10" s="8">
        <f>+M10+'poblacion-int'!O10</f>
        <v>2294299</v>
      </c>
      <c r="O10" s="8">
        <f>+N10+'poblacion-int'!P10</f>
        <v>2423970</v>
      </c>
      <c r="P10" s="8">
        <f>+O10+'poblacion-int'!Q10</f>
        <v>2558463</v>
      </c>
      <c r="Q10" s="8">
        <f>+P10+'poblacion-int'!R10</f>
        <v>2558463</v>
      </c>
    </row>
    <row r="11" spans="1:17" ht="12.75">
      <c r="A11" s="12" t="s">
        <v>25</v>
      </c>
      <c r="B11" s="3" t="s">
        <v>6</v>
      </c>
      <c r="C11" s="16">
        <f>+'poblacion-int'!D11</f>
        <v>0</v>
      </c>
      <c r="D11" s="16">
        <f>+C11+'poblacion-int'!E11</f>
        <v>0</v>
      </c>
      <c r="E11" s="16">
        <f>+D11+'poblacion-int'!F11</f>
        <v>0</v>
      </c>
      <c r="F11" s="16">
        <f>+E11+'poblacion-int'!G11</f>
        <v>165131</v>
      </c>
      <c r="G11" s="8">
        <f>+F11+'poblacion-int'!H11</f>
        <v>598174</v>
      </c>
      <c r="H11" s="8">
        <f>+G11+'poblacion-int'!I11</f>
        <v>811306</v>
      </c>
      <c r="I11" s="8">
        <f>+H11+'poblacion-int'!J11</f>
        <v>1121153</v>
      </c>
      <c r="J11" s="8">
        <f>+I11+'poblacion-int'!K11</f>
        <v>1350018</v>
      </c>
      <c r="K11" s="8">
        <f>+J11+'poblacion-int'!L11</f>
        <v>1712184</v>
      </c>
      <c r="L11" s="8">
        <f>+K11+'poblacion-int'!M11</f>
        <v>1868258</v>
      </c>
      <c r="M11" s="8">
        <f>+L11+'poblacion-int'!N11</f>
        <v>1985929</v>
      </c>
      <c r="N11" s="8">
        <f>+M11+'poblacion-int'!O11</f>
        <v>2057773</v>
      </c>
      <c r="O11" s="8">
        <f>+N11+'poblacion-int'!P11</f>
        <v>2087054</v>
      </c>
      <c r="P11" s="8">
        <f>+O11+'poblacion-int'!Q11</f>
        <v>2115334</v>
      </c>
      <c r="Q11" s="8">
        <f>+P11+'poblacion-int'!R11</f>
        <v>2115334</v>
      </c>
    </row>
    <row r="12" spans="1:17" ht="12.75">
      <c r="A12" s="12" t="s">
        <v>26</v>
      </c>
      <c r="B12" s="3" t="s">
        <v>8</v>
      </c>
      <c r="C12" s="16">
        <f>+'poblacion-int'!D12</f>
        <v>1615448</v>
      </c>
      <c r="D12" s="16">
        <f>+C12+'poblacion-int'!E12</f>
        <v>1615448</v>
      </c>
      <c r="E12" s="16">
        <f>+D12+'poblacion-int'!F12</f>
        <v>2300672</v>
      </c>
      <c r="F12" s="16">
        <f>+E12+'poblacion-int'!G12</f>
        <v>2975783</v>
      </c>
      <c r="G12" s="8">
        <f>+F12+'poblacion-int'!H12</f>
        <v>3923353</v>
      </c>
      <c r="H12" s="8">
        <f>+G12+'poblacion-int'!I12</f>
        <v>4949393</v>
      </c>
      <c r="I12" s="8">
        <f>+H12+'poblacion-int'!J12</f>
        <v>5616644</v>
      </c>
      <c r="J12" s="8">
        <f>+I12+'poblacion-int'!K12</f>
        <v>6273395</v>
      </c>
      <c r="K12" s="8">
        <f>+J12+'poblacion-int'!L12</f>
        <v>6746715</v>
      </c>
      <c r="L12" s="8">
        <f>+K12+'poblacion-int'!M12</f>
        <v>7046384</v>
      </c>
      <c r="M12" s="8">
        <f>+L12+'poblacion-int'!N12</f>
        <v>7255996</v>
      </c>
      <c r="N12" s="8">
        <f>+M12+'poblacion-int'!O12</f>
        <v>7409699</v>
      </c>
      <c r="O12" s="8">
        <f>+N12+'poblacion-int'!P12</f>
        <v>7473003</v>
      </c>
      <c r="P12" s="8">
        <f>+O12+'poblacion-int'!Q12</f>
        <v>7539618</v>
      </c>
      <c r="Q12" s="8">
        <f>+P12+'poblacion-int'!R12</f>
        <v>7539618</v>
      </c>
    </row>
    <row r="13" spans="1:17" ht="12.75">
      <c r="A13" s="12" t="s">
        <v>27</v>
      </c>
      <c r="B13" s="3" t="s">
        <v>14</v>
      </c>
      <c r="C13" s="16">
        <f>+'poblacion-int'!D13</f>
        <v>0</v>
      </c>
      <c r="D13" s="16">
        <f>+C13+'poblacion-int'!E13</f>
        <v>762128</v>
      </c>
      <c r="E13" s="16">
        <f>+D13+'poblacion-int'!F13</f>
        <v>1088582</v>
      </c>
      <c r="F13" s="16">
        <f>+E13+'poblacion-int'!G13</f>
        <v>1559583</v>
      </c>
      <c r="G13" s="8">
        <f>+F13+'poblacion-int'!H13</f>
        <v>1979667</v>
      </c>
      <c r="H13" s="8">
        <f>+G13+'poblacion-int'!I13</f>
        <v>3311260</v>
      </c>
      <c r="I13" s="8">
        <f>+H13+'poblacion-int'!J13</f>
        <v>3946195</v>
      </c>
      <c r="J13" s="8">
        <f>+I13+'poblacion-int'!K13</f>
        <v>4399414</v>
      </c>
      <c r="K13" s="8">
        <f>+J13+'poblacion-int'!L13</f>
        <v>4776715</v>
      </c>
      <c r="L13" s="8">
        <f>+K13+'poblacion-int'!M13</f>
        <v>4956355</v>
      </c>
      <c r="M13" s="8">
        <f>+L13+'poblacion-int'!N13</f>
        <v>5040972</v>
      </c>
      <c r="N13" s="8">
        <f>+M13+'poblacion-int'!O13</f>
        <v>5088845</v>
      </c>
      <c r="O13" s="8">
        <f>+N13+'poblacion-int'!P13</f>
        <v>5105652</v>
      </c>
      <c r="P13" s="8">
        <f>+O13+'poblacion-int'!Q13</f>
        <v>5117190</v>
      </c>
      <c r="Q13" s="8">
        <f>+P13+'poblacion-int'!R13</f>
        <v>5117190</v>
      </c>
    </row>
    <row r="14" spans="1:17" ht="12.75">
      <c r="A14" s="12" t="s">
        <v>28</v>
      </c>
      <c r="B14" s="3" t="s">
        <v>9</v>
      </c>
      <c r="C14" s="16">
        <f>+'poblacion-int'!D14</f>
        <v>0</v>
      </c>
      <c r="D14" s="16">
        <f>+C14+'poblacion-int'!E14</f>
        <v>0</v>
      </c>
      <c r="E14" s="16">
        <f>+D14+'poblacion-int'!F14</f>
        <v>0</v>
      </c>
      <c r="F14" s="16">
        <f>+E14+'poblacion-int'!G14</f>
        <v>129702</v>
      </c>
      <c r="G14" s="8">
        <f>+F14+'poblacion-int'!H14</f>
        <v>281154</v>
      </c>
      <c r="H14" s="8">
        <f>+G14+'poblacion-int'!I14</f>
        <v>410879</v>
      </c>
      <c r="I14" s="8">
        <f>+H14+'poblacion-int'!J14</f>
        <v>495463</v>
      </c>
      <c r="J14" s="8">
        <f>+I14+'poblacion-int'!K14</f>
        <v>664144</v>
      </c>
      <c r="K14" s="8">
        <f>+J14+'poblacion-int'!L14</f>
        <v>855057</v>
      </c>
      <c r="L14" s="8">
        <f>+K14+'poblacion-int'!M14</f>
        <v>967834</v>
      </c>
      <c r="M14" s="8">
        <f>+L14+'poblacion-int'!N14</f>
        <v>1052397</v>
      </c>
      <c r="N14" s="8">
        <f>+M14+'poblacion-int'!O14</f>
        <v>1096007</v>
      </c>
      <c r="O14" s="8">
        <f>+N14+'poblacion-int'!P14</f>
        <v>1104493</v>
      </c>
      <c r="P14" s="8">
        <f>+O14+'poblacion-int'!Q14</f>
        <v>1109367</v>
      </c>
      <c r="Q14" s="8">
        <f>+P14+'poblacion-int'!R14</f>
        <v>1109367</v>
      </c>
    </row>
    <row r="15" spans="1:17" ht="12.75">
      <c r="A15" s="12" t="s">
        <v>29</v>
      </c>
      <c r="B15" s="3" t="s">
        <v>10</v>
      </c>
      <c r="C15" s="16">
        <f>+'poblacion-int'!D15</f>
        <v>0</v>
      </c>
      <c r="D15" s="16">
        <f>+C15+'poblacion-int'!E15</f>
        <v>0</v>
      </c>
      <c r="E15" s="16">
        <f>+D15+'poblacion-int'!F15</f>
        <v>424606</v>
      </c>
      <c r="F15" s="16">
        <f>+E15+'poblacion-int'!G15</f>
        <v>525525</v>
      </c>
      <c r="G15" s="8">
        <f>+F15+'poblacion-int'!H15</f>
        <v>820574</v>
      </c>
      <c r="H15" s="8">
        <f>+G15+'poblacion-int'!I15</f>
        <v>852980</v>
      </c>
      <c r="I15" s="8">
        <f>+H15+'poblacion-int'!J15</f>
        <v>1025753</v>
      </c>
      <c r="J15" s="8">
        <f>+I15+'poblacion-int'!K15</f>
        <v>1198730</v>
      </c>
      <c r="K15" s="8">
        <f>+J15+'poblacion-int'!L15</f>
        <v>1409689</v>
      </c>
      <c r="L15" s="8">
        <f>+K15+'poblacion-int'!M15</f>
        <v>1529870</v>
      </c>
      <c r="M15" s="8">
        <f>+L15+'poblacion-int'!N15</f>
        <v>1664116</v>
      </c>
      <c r="N15" s="8">
        <f>+M15+'poblacion-int'!O15</f>
        <v>1939351</v>
      </c>
      <c r="O15" s="8">
        <f>+N15+'poblacion-int'!P15</f>
        <v>2176770</v>
      </c>
      <c r="P15" s="8">
        <f>+O15+'poblacion-int'!Q15</f>
        <v>2795422</v>
      </c>
      <c r="Q15" s="8">
        <f>+P15+'poblacion-int'!R15</f>
        <v>2795422</v>
      </c>
    </row>
    <row r="16" spans="1:17" ht="12.75">
      <c r="A16" s="12" t="s">
        <v>30</v>
      </c>
      <c r="B16" s="3" t="s">
        <v>15</v>
      </c>
      <c r="C16" s="16">
        <f>+'poblacion-int'!D16</f>
        <v>3265038</v>
      </c>
      <c r="D16" s="16">
        <f>+C16+'poblacion-int'!E16</f>
        <v>3265038</v>
      </c>
      <c r="E16" s="16">
        <f>+D16+'poblacion-int'!F16</f>
        <v>3468486</v>
      </c>
      <c r="F16" s="16">
        <f>+E16+'poblacion-int'!G16</f>
        <v>4671339</v>
      </c>
      <c r="G16" s="8">
        <f>+F16+'poblacion-int'!H16</f>
        <v>5140569</v>
      </c>
      <c r="H16" s="8">
        <f>+G16+'poblacion-int'!I16</f>
        <v>5642609</v>
      </c>
      <c r="I16" s="8">
        <f>+H16+'poblacion-int'!J16</f>
        <v>5947047</v>
      </c>
      <c r="J16" s="8">
        <f>+I16+'poblacion-int'!K16</f>
        <v>6197177</v>
      </c>
      <c r="K16" s="8">
        <f>+J16+'poblacion-int'!L16</f>
        <v>6363541</v>
      </c>
      <c r="L16" s="8">
        <f>+K16+'poblacion-int'!M16</f>
        <v>6422336</v>
      </c>
      <c r="M16" s="8">
        <f>+L16+'poblacion-int'!N16</f>
        <v>6458241</v>
      </c>
      <c r="N16" s="8">
        <f>+M16+'poblacion-int'!O16</f>
        <v>6475032</v>
      </c>
      <c r="O16" s="8">
        <f>+N16+'poblacion-int'!P16</f>
        <v>6483179</v>
      </c>
      <c r="P16" s="8">
        <f>+O16+'poblacion-int'!Q16</f>
        <v>6489680</v>
      </c>
      <c r="Q16" s="8">
        <f>+P16+'poblacion-int'!R16</f>
        <v>6489680</v>
      </c>
    </row>
    <row r="17" spans="1:17" ht="12.75">
      <c r="A17" s="12" t="s">
        <v>31</v>
      </c>
      <c r="B17" s="3" t="s">
        <v>16</v>
      </c>
      <c r="C17" s="16">
        <f>+'poblacion-int'!D17</f>
        <v>0</v>
      </c>
      <c r="D17" s="16">
        <f>+C17+'poblacion-int'!E17</f>
        <v>0</v>
      </c>
      <c r="E17" s="16">
        <f>+D17+'poblacion-int'!F17</f>
        <v>0</v>
      </c>
      <c r="F17" s="16">
        <f>+E17+'poblacion-int'!G17</f>
        <v>176258</v>
      </c>
      <c r="G17" s="8">
        <f>+F17+'poblacion-int'!H17</f>
        <v>296936</v>
      </c>
      <c r="H17" s="8">
        <f>+G17+'poblacion-int'!I17</f>
        <v>602312</v>
      </c>
      <c r="I17" s="8">
        <f>+H17+'poblacion-int'!J17</f>
        <v>911560</v>
      </c>
      <c r="J17" s="8">
        <f>+I17+'poblacion-int'!K17</f>
        <v>1101447</v>
      </c>
      <c r="K17" s="8">
        <f>+J17+'poblacion-int'!L17</f>
        <v>1254047</v>
      </c>
      <c r="L17" s="8">
        <f>+K17+'poblacion-int'!M17</f>
        <v>1339218</v>
      </c>
      <c r="M17" s="8">
        <f>+L17+'poblacion-int'!N17</f>
        <v>1395783</v>
      </c>
      <c r="N17" s="8">
        <f>+M17+'poblacion-int'!O17</f>
        <v>1438462</v>
      </c>
      <c r="O17" s="8">
        <f>+N17+'poblacion-int'!P17</f>
        <v>1457639</v>
      </c>
      <c r="P17" s="8">
        <f>+O17+'poblacion-int'!Q17</f>
        <v>1470069</v>
      </c>
      <c r="Q17" s="8">
        <f>+P17+'poblacion-int'!R17</f>
        <v>1470069</v>
      </c>
    </row>
    <row r="18" spans="1:17" ht="12.75">
      <c r="A18" s="12" t="s">
        <v>32</v>
      </c>
      <c r="B18" s="3" t="s">
        <v>37</v>
      </c>
      <c r="C18" s="16">
        <f>+'poblacion-int'!D18</f>
        <v>0</v>
      </c>
      <c r="D18" s="16">
        <f>+C18+'poblacion-int'!E18</f>
        <v>0</v>
      </c>
      <c r="E18" s="16">
        <f>+D18+'poblacion-int'!F18</f>
        <v>0</v>
      </c>
      <c r="F18" s="16">
        <f>+E18+'poblacion-int'!G18</f>
        <v>197932</v>
      </c>
      <c r="G18" s="8">
        <f>+F18+'poblacion-int'!H18</f>
        <v>197932</v>
      </c>
      <c r="H18" s="8">
        <f>+G18+'poblacion-int'!I18</f>
        <v>254913</v>
      </c>
      <c r="I18" s="8">
        <f>+H18+'poblacion-int'!J18</f>
        <v>344272</v>
      </c>
      <c r="J18" s="8">
        <f>+I18+'poblacion-int'!K18</f>
        <v>413838</v>
      </c>
      <c r="K18" s="8">
        <f>+J18+'poblacion-int'!L18</f>
        <v>532037</v>
      </c>
      <c r="L18" s="8">
        <f>+K18+'poblacion-int'!M18</f>
        <v>558845</v>
      </c>
      <c r="M18" s="8">
        <f>+L18+'poblacion-int'!N18</f>
        <v>580939</v>
      </c>
      <c r="N18" s="8">
        <f>+M18+'poblacion-int'!O18</f>
        <v>604434</v>
      </c>
      <c r="O18" s="8">
        <f>+N18+'poblacion-int'!P18</f>
        <v>621537</v>
      </c>
      <c r="P18" s="8">
        <f>+O18+'poblacion-int'!Q18</f>
        <v>642051</v>
      </c>
      <c r="Q18" s="8">
        <f>+P18+'poblacion-int'!R18</f>
        <v>642051</v>
      </c>
    </row>
    <row r="19" spans="1:17" ht="12.75">
      <c r="A19" s="12" t="s">
        <v>33</v>
      </c>
      <c r="B19" s="3" t="s">
        <v>11</v>
      </c>
      <c r="C19" s="16">
        <f>+'poblacion-int'!D19</f>
        <v>0</v>
      </c>
      <c r="D19" s="16">
        <f>+C19+'poblacion-int'!E19</f>
        <v>0</v>
      </c>
      <c r="E19" s="16">
        <f>+D19+'poblacion-int'!F19</f>
        <v>587146</v>
      </c>
      <c r="F19" s="16">
        <f>+E19+'poblacion-int'!G19</f>
        <v>770118</v>
      </c>
      <c r="G19" s="8">
        <f>+F19+'poblacion-int'!H19</f>
        <v>930629</v>
      </c>
      <c r="H19" s="8">
        <f>+G19+'poblacion-int'!I19</f>
        <v>1315525</v>
      </c>
      <c r="I19" s="8">
        <f>+H19+'poblacion-int'!J19</f>
        <v>1576924</v>
      </c>
      <c r="J19" s="8">
        <f>+I19+'poblacion-int'!K19</f>
        <v>1779759</v>
      </c>
      <c r="K19" s="8">
        <f>+J19+'poblacion-int'!L19</f>
        <v>1951751</v>
      </c>
      <c r="L19" s="8">
        <f>+K19+'poblacion-int'!M19</f>
        <v>2024156</v>
      </c>
      <c r="M19" s="8">
        <f>+L19+'poblacion-int'!N19</f>
        <v>2075136</v>
      </c>
      <c r="N19" s="8">
        <f>+M19+'poblacion-int'!O19</f>
        <v>2124849</v>
      </c>
      <c r="O19" s="8">
        <f>+N19+'poblacion-int'!P19</f>
        <v>2154494</v>
      </c>
      <c r="P19" s="8">
        <f>+O19+'poblacion-int'!Q19</f>
        <v>2184606</v>
      </c>
      <c r="Q19" s="8">
        <f>+P19+'poblacion-int'!R19</f>
        <v>2184606</v>
      </c>
    </row>
    <row r="20" spans="1:17" ht="12.75">
      <c r="A20" s="12" t="s">
        <v>34</v>
      </c>
      <c r="B20" s="3" t="s">
        <v>17</v>
      </c>
      <c r="C20" s="16">
        <f>+'poblacion-int'!D20</f>
        <v>0</v>
      </c>
      <c r="D20" s="16">
        <f>+C20+'poblacion-int'!E20</f>
        <v>0</v>
      </c>
      <c r="E20" s="16">
        <f>+D20+'poblacion-int'!F20</f>
        <v>0</v>
      </c>
      <c r="F20" s="16">
        <f>+E20+'poblacion-int'!G20</f>
        <v>150528</v>
      </c>
      <c r="G20" s="8">
        <f>+F20+'poblacion-int'!H20</f>
        <v>150528</v>
      </c>
      <c r="H20" s="8">
        <f>+G20+'poblacion-int'!I20</f>
        <v>175364</v>
      </c>
      <c r="I20" s="8">
        <f>+H20+'poblacion-int'!J20</f>
        <v>201596</v>
      </c>
      <c r="J20" s="8">
        <f>+I20+'poblacion-int'!K20</f>
        <v>241786</v>
      </c>
      <c r="K20" s="8">
        <f>+J20+'poblacion-int'!L20</f>
        <v>273215</v>
      </c>
      <c r="L20" s="8">
        <f>+K20+'poblacion-int'!M20</f>
        <v>290619</v>
      </c>
      <c r="M20" s="8">
        <f>+L20+'poblacion-int'!N20</f>
        <v>299770</v>
      </c>
      <c r="N20" s="8">
        <f>+M20+'poblacion-int'!O20</f>
        <v>312439</v>
      </c>
      <c r="O20" s="8">
        <f>+N20+'poblacion-int'!P20</f>
        <v>318518</v>
      </c>
      <c r="P20" s="8">
        <f>+O20+'poblacion-int'!Q20</f>
        <v>322955</v>
      </c>
      <c r="Q20" s="8">
        <f>+P20+'poblacion-int'!R20</f>
        <v>322955</v>
      </c>
    </row>
    <row r="21" spans="1:17" ht="12.75">
      <c r="A21" s="12" t="s">
        <v>35</v>
      </c>
      <c r="B21" s="3" t="s">
        <v>1</v>
      </c>
      <c r="C21" s="16">
        <f>+'poblacion-int'!D21</f>
        <v>0</v>
      </c>
      <c r="D21" s="16">
        <f>+C21+'poblacion-int'!E21</f>
        <v>0</v>
      </c>
      <c r="E21" s="16">
        <f>+D21+'poblacion-int'!F21</f>
        <v>0</v>
      </c>
      <c r="F21" s="16">
        <f>+E21+'poblacion-int'!G21</f>
        <v>0</v>
      </c>
      <c r="G21" s="8">
        <f>+F21+'poblacion-int'!H21</f>
        <v>72209</v>
      </c>
      <c r="H21" s="8">
        <f>+G21+'poblacion-int'!I21</f>
        <v>72209</v>
      </c>
      <c r="I21" s="8">
        <f>+H21+'poblacion-int'!J21</f>
        <v>72209</v>
      </c>
      <c r="J21" s="8">
        <f>+I21+'poblacion-int'!K21</f>
        <v>81164</v>
      </c>
      <c r="K21" s="8">
        <f>+J21+'poblacion-int'!L21</f>
        <v>81164</v>
      </c>
      <c r="L21" s="8">
        <f>+K21+'poblacion-int'!M21</f>
        <v>82376</v>
      </c>
      <c r="M21" s="8">
        <f>+L21+'poblacion-int'!N21</f>
        <v>82376</v>
      </c>
      <c r="N21" s="8">
        <f>+M21+'poblacion-int'!O21</f>
        <v>82376</v>
      </c>
      <c r="O21" s="8">
        <f>+N21+'poblacion-int'!P21</f>
        <v>82376</v>
      </c>
      <c r="P21" s="8">
        <f>+O21+'poblacion-int'!Q21</f>
        <v>82376</v>
      </c>
      <c r="Q21" s="8">
        <f>+P21+'poblacion-int'!R21</f>
        <v>82376</v>
      </c>
    </row>
    <row r="22" spans="1:17" ht="12.75">
      <c r="A22" s="13" t="s">
        <v>36</v>
      </c>
      <c r="B22" s="4" t="s">
        <v>2</v>
      </c>
      <c r="C22" s="16">
        <f>+'poblacion-int'!D22</f>
        <v>0</v>
      </c>
      <c r="D22" s="16">
        <f>+C22+'poblacion-int'!E22</f>
        <v>0</v>
      </c>
      <c r="E22" s="16">
        <f>+D22+'poblacion-int'!F22</f>
        <v>0</v>
      </c>
      <c r="F22" s="16">
        <f>+E22+'poblacion-int'!G22</f>
        <v>0</v>
      </c>
      <c r="G22" s="8">
        <f>+F22+'poblacion-int'!H22</f>
        <v>78476</v>
      </c>
      <c r="H22" s="8">
        <f>+G22+'poblacion-int'!I22</f>
        <v>78476</v>
      </c>
      <c r="I22" s="8">
        <f>+H22+'poblacion-int'!J22</f>
        <v>78476</v>
      </c>
      <c r="J22" s="8">
        <f>+I22+'poblacion-int'!K22</f>
        <v>78476</v>
      </c>
      <c r="K22" s="8">
        <f>+J22+'poblacion-int'!L22</f>
        <v>78476</v>
      </c>
      <c r="L22" s="8">
        <f>+K22+'poblacion-int'!M22</f>
        <v>78476</v>
      </c>
      <c r="M22" s="8">
        <f>+L22+'poblacion-int'!N22</f>
        <v>78476</v>
      </c>
      <c r="N22" s="8">
        <f>+M22+'poblacion-int'!O22</f>
        <v>78476</v>
      </c>
      <c r="O22" s="8">
        <f>+N22+'poblacion-int'!P22</f>
        <v>78476</v>
      </c>
      <c r="P22" s="8">
        <f>+O22+'poblacion-int'!Q22</f>
        <v>78476</v>
      </c>
      <c r="Q22" s="8">
        <f>+P22+'poblacion-int'!R22</f>
        <v>78476</v>
      </c>
    </row>
    <row r="23" spans="1:17" ht="12.75">
      <c r="A23" s="10"/>
      <c r="B23" s="1" t="s">
        <v>79</v>
      </c>
      <c r="C23" s="17">
        <f aca="true" t="shared" si="0" ref="C23:N23">SUM(C4:C22)</f>
        <v>4880486</v>
      </c>
      <c r="D23" s="17">
        <f t="shared" si="0"/>
        <v>7511044</v>
      </c>
      <c r="E23" s="17">
        <f t="shared" si="0"/>
        <v>11455484</v>
      </c>
      <c r="F23" s="17">
        <f t="shared" si="0"/>
        <v>16710432</v>
      </c>
      <c r="G23" s="5">
        <f t="shared" si="0"/>
        <v>21094966</v>
      </c>
      <c r="H23" s="5">
        <f t="shared" si="0"/>
        <v>27194481</v>
      </c>
      <c r="I23" s="5">
        <f t="shared" si="0"/>
        <v>32124043</v>
      </c>
      <c r="J23" s="5">
        <f t="shared" si="0"/>
        <v>36454084</v>
      </c>
      <c r="K23" s="5">
        <f t="shared" si="0"/>
        <v>40540149</v>
      </c>
      <c r="L23" s="5">
        <f t="shared" si="0"/>
        <v>42513014</v>
      </c>
      <c r="M23" s="5">
        <f t="shared" si="0"/>
        <v>43968830</v>
      </c>
      <c r="N23" s="5">
        <f t="shared" si="0"/>
        <v>45293154</v>
      </c>
      <c r="O23" s="5">
        <f>SUM(O4:O22)</f>
        <v>46029567</v>
      </c>
      <c r="P23" s="5">
        <f>SUM(P4:P22)</f>
        <v>47190493</v>
      </c>
      <c r="Q23" s="5">
        <f>SUM(Q4:Q22)</f>
        <v>47190493</v>
      </c>
    </row>
  </sheetData>
  <mergeCells count="1">
    <mergeCell ref="C2:Q2"/>
  </mergeCells>
  <printOptions gridLines="1" horizontalCentered="1"/>
  <pageMargins left="0.5905511811023623" right="0.5905511811023623" top="1.1811023622047245" bottom="0.7874015748031497" header="0.984251968503937" footer="0.5905511811023623"/>
  <pageSetup fitToHeight="1" fitToWidth="1" horizontalDpi="300" verticalDpi="300" orientation="landscape" paperSize="9" scale="77" r:id="rId1"/>
  <headerFooter alignWithMargins="0">
    <oddHeader>&amp;CEspaña - Entidades Singulares por Comunidades Autónomas</oddHeader>
    <oddFooter>&amp;L&amp;F - &amp;P&amp;Rhttp://alarcos.esi.uclm.es/per/fruiz/pobesp/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Zeros="0" zoomScale="90" zoomScaleNormal="90" workbookViewId="0" topLeftCell="A1">
      <pane xSplit="2" ySplit="3" topLeftCell="C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21875" defaultRowHeight="12.75"/>
  <cols>
    <col min="1" max="1" width="3.7109375" style="9" customWidth="1"/>
    <col min="2" max="2" width="27.8515625" style="0" bestFit="1" customWidth="1"/>
    <col min="3" max="4" width="9.7109375" style="18" customWidth="1"/>
    <col min="5" max="6" width="9.28125" style="18" customWidth="1"/>
    <col min="7" max="7" width="9.28125" style="6" customWidth="1"/>
    <col min="8" max="10" width="8.7109375" style="6" customWidth="1"/>
    <col min="11" max="13" width="8.28125" style="6" customWidth="1"/>
    <col min="14" max="17" width="7.7109375" style="6" customWidth="1"/>
    <col min="18" max="19" width="7.7109375" style="0" customWidth="1"/>
  </cols>
  <sheetData>
    <row r="1" spans="1:17" ht="14.25">
      <c r="A1" s="38" t="str">
        <f>+metadatos!B12</f>
        <v>Porcentaje de población en cada intervalo de tamaño</v>
      </c>
      <c r="B1" s="37"/>
      <c r="C1" s="14"/>
      <c r="D1" s="14"/>
      <c r="E1" s="14"/>
      <c r="F1" s="14"/>
      <c r="G1"/>
      <c r="H1"/>
      <c r="I1"/>
      <c r="J1"/>
      <c r="K1"/>
      <c r="L1"/>
      <c r="M1"/>
      <c r="N1"/>
      <c r="O1"/>
      <c r="P1"/>
      <c r="Q1"/>
    </row>
    <row r="2" spans="1:17" ht="12.75">
      <c r="A2" s="37"/>
      <c r="B2" s="37"/>
      <c r="C2" s="41" t="s">
        <v>78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ht="25.5" customHeight="1">
      <c r="A3" s="20" t="s">
        <v>71</v>
      </c>
      <c r="B3" s="21" t="s">
        <v>72</v>
      </c>
      <c r="C3" s="36" t="s">
        <v>39</v>
      </c>
      <c r="D3" s="36" t="s">
        <v>40</v>
      </c>
      <c r="E3" s="36" t="s">
        <v>41</v>
      </c>
      <c r="F3" s="36" t="s">
        <v>42</v>
      </c>
      <c r="G3" s="36" t="s">
        <v>43</v>
      </c>
      <c r="H3" s="36" t="s">
        <v>44</v>
      </c>
      <c r="I3" s="36" t="s">
        <v>45</v>
      </c>
      <c r="J3" s="36" t="s">
        <v>46</v>
      </c>
      <c r="K3" s="36" t="s">
        <v>47</v>
      </c>
      <c r="L3" s="36" t="s">
        <v>48</v>
      </c>
      <c r="M3" s="36" t="s">
        <v>77</v>
      </c>
      <c r="N3" s="36" t="s">
        <v>50</v>
      </c>
      <c r="O3" s="36" t="s">
        <v>51</v>
      </c>
      <c r="P3" s="36" t="s">
        <v>90</v>
      </c>
      <c r="Q3" s="36" t="s">
        <v>91</v>
      </c>
    </row>
    <row r="4" spans="1:17" ht="12.75">
      <c r="A4" s="11" t="s">
        <v>18</v>
      </c>
      <c r="B4" s="2" t="s">
        <v>3</v>
      </c>
      <c r="C4" s="23">
        <f>+'poblacion-int'!D4*100/'poblacion-int'!$C4</f>
        <v>0</v>
      </c>
      <c r="D4" s="23">
        <f>+'poblacion-int'!E4*100/'poblacion-int'!$C4</f>
        <v>14.517120044367934</v>
      </c>
      <c r="E4" s="23">
        <f>+'poblacion-int'!F4*100/'poblacion-int'!$C4</f>
        <v>6.3367585055356646</v>
      </c>
      <c r="F4" s="23">
        <f>+'poblacion-int'!G4*100/'poblacion-int'!$C4</f>
        <v>10.16701839555124</v>
      </c>
      <c r="G4" s="24">
        <f>+'poblacion-int'!H4*100/'poblacion-int'!$C4</f>
        <v>9.382127614314262</v>
      </c>
      <c r="H4" s="24">
        <f>+'poblacion-int'!I4*100/'poblacion-int'!$C4</f>
        <v>15.924474798619485</v>
      </c>
      <c r="I4" s="24">
        <f>+'poblacion-int'!J4*100/'poblacion-int'!$C4</f>
        <v>14.374517307601451</v>
      </c>
      <c r="J4" s="24">
        <f>+'poblacion-int'!K4*100/'poblacion-int'!$C4</f>
        <v>11.071933839357596</v>
      </c>
      <c r="K4" s="24">
        <f>+'poblacion-int'!L4*100/'poblacion-int'!$C4</f>
        <v>9.787393362521014</v>
      </c>
      <c r="L4" s="24">
        <f>+'poblacion-int'!M4*100/'poblacion-int'!$C4</f>
        <v>3.7781712519625237</v>
      </c>
      <c r="M4" s="24">
        <f>+'poblacion-int'!N4*100/'poblacion-int'!$C4</f>
        <v>2.1488937337178493</v>
      </c>
      <c r="N4" s="24">
        <f>+'poblacion-int'!O4*100/'poblacion-int'!$C4</f>
        <v>1.6387978208241067</v>
      </c>
      <c r="O4" s="24">
        <f>+'poblacion-int'!P4*100/'poblacion-int'!$C4</f>
        <v>0.48593903540104333</v>
      </c>
      <c r="P4" s="24">
        <f>+'poblacion-int'!Q4*100/'poblacion-int'!$C4</f>
        <v>0.3868542902258306</v>
      </c>
      <c r="Q4" s="24">
        <f>+'poblacion-int'!R4*100/'poblacion-int'!$C4</f>
        <v>0</v>
      </c>
    </row>
    <row r="5" spans="1:17" ht="12.75">
      <c r="A5" s="12" t="s">
        <v>19</v>
      </c>
      <c r="B5" s="3" t="s">
        <v>4</v>
      </c>
      <c r="C5" s="25">
        <f>+'poblacion-int'!D5*100/'poblacion-int'!$C5</f>
        <v>0</v>
      </c>
      <c r="D5" s="25">
        <f>+'poblacion-int'!E5*100/'poblacion-int'!$C5</f>
        <v>47.945952329842015</v>
      </c>
      <c r="E5" s="25">
        <f>+'poblacion-int'!F5*100/'poblacion-int'!$C5</f>
        <v>0</v>
      </c>
      <c r="F5" s="25">
        <f>+'poblacion-int'!G5*100/'poblacion-int'!$C5</f>
        <v>0</v>
      </c>
      <c r="G5" s="26">
        <f>+'poblacion-int'!H5*100/'poblacion-int'!$C5</f>
        <v>3.8637206016818033</v>
      </c>
      <c r="H5" s="26">
        <f>+'poblacion-int'!I5*100/'poblacion-int'!$C5</f>
        <v>3.983828185989231</v>
      </c>
      <c r="I5" s="26">
        <f>+'poblacion-int'!J5*100/'poblacion-int'!$C5</f>
        <v>8.838640622806476</v>
      </c>
      <c r="J5" s="26">
        <f>+'poblacion-int'!K5*100/'poblacion-int'!$C5</f>
        <v>7.1825375308346695</v>
      </c>
      <c r="K5" s="26">
        <f>+'poblacion-int'!L5*100/'poblacion-int'!$C5</f>
        <v>8.756786227069442</v>
      </c>
      <c r="L5" s="26">
        <f>+'poblacion-int'!M5*100/'poblacion-int'!$C5</f>
        <v>5.191737608380939</v>
      </c>
      <c r="M5" s="26">
        <f>+'poblacion-int'!N5*100/'poblacion-int'!$C5</f>
        <v>5.006413908413696</v>
      </c>
      <c r="N5" s="26">
        <f>+'poblacion-int'!O5*100/'poblacion-int'!$C5</f>
        <v>4.68248739316033</v>
      </c>
      <c r="O5" s="26">
        <f>+'poblacion-int'!P5*100/'poblacion-int'!$C5</f>
        <v>2.4935879485372054</v>
      </c>
      <c r="P5" s="26">
        <f>+'poblacion-int'!Q5*100/'poblacion-int'!$C5</f>
        <v>2.0543076432841887</v>
      </c>
      <c r="Q5" s="26">
        <f>+'poblacion-int'!R5*100/'poblacion-int'!$C5</f>
        <v>0</v>
      </c>
    </row>
    <row r="6" spans="1:17" ht="12.75">
      <c r="A6" s="12" t="s">
        <v>20</v>
      </c>
      <c r="B6" s="3" t="s">
        <v>13</v>
      </c>
      <c r="C6" s="25">
        <f>+'poblacion-int'!D6*100/'poblacion-int'!$C6</f>
        <v>0</v>
      </c>
      <c r="D6" s="25">
        <f>+'poblacion-int'!E6*100/'poblacion-int'!$C6</f>
        <v>0</v>
      </c>
      <c r="E6" s="25">
        <f>+'poblacion-int'!F6*100/'poblacion-int'!$C6</f>
        <v>24.378933819824002</v>
      </c>
      <c r="F6" s="25">
        <f>+'poblacion-int'!G6*100/'poblacion-int'!$C6</f>
        <v>17.61962926969996</v>
      </c>
      <c r="G6" s="26">
        <f>+'poblacion-int'!H6*100/'poblacion-int'!$C6</f>
        <v>7.254548598365029</v>
      </c>
      <c r="H6" s="26">
        <f>+'poblacion-int'!I6*100/'poblacion-int'!$C6</f>
        <v>5.909363681671624</v>
      </c>
      <c r="I6" s="26">
        <f>+'poblacion-int'!J6*100/'poblacion-int'!$C6</f>
        <v>3.714422827088999</v>
      </c>
      <c r="J6" s="26">
        <f>+'poblacion-int'!K6*100/'poblacion-int'!$C6</f>
        <v>7.881740603446921</v>
      </c>
      <c r="K6" s="26">
        <f>+'poblacion-int'!L6*100/'poblacion-int'!$C6</f>
        <v>6.438727418822418</v>
      </c>
      <c r="L6" s="26">
        <f>+'poblacion-int'!M6*100/'poblacion-int'!$C6</f>
        <v>2.4424704134215207</v>
      </c>
      <c r="M6" s="26">
        <f>+'poblacion-int'!N6*100/'poblacion-int'!$C6</f>
        <v>3.0257414097441764</v>
      </c>
      <c r="N6" s="26">
        <f>+'poblacion-int'!O6*100/'poblacion-int'!$C6</f>
        <v>4.706575298639743</v>
      </c>
      <c r="O6" s="26">
        <f>+'poblacion-int'!P6*100/'poblacion-int'!$C6</f>
        <v>4.761314745345992</v>
      </c>
      <c r="P6" s="26">
        <f>+'poblacion-int'!Q6*100/'poblacion-int'!$C6</f>
        <v>11.866531913929617</v>
      </c>
      <c r="Q6" s="26">
        <f>+'poblacion-int'!R6*100/'poblacion-int'!$C6</f>
        <v>0</v>
      </c>
    </row>
    <row r="7" spans="1:17" ht="12.75">
      <c r="A7" s="12" t="s">
        <v>21</v>
      </c>
      <c r="B7" s="3" t="s">
        <v>12</v>
      </c>
      <c r="C7" s="25">
        <f>+'poblacion-int'!D7*100/'poblacion-int'!$C7</f>
        <v>0</v>
      </c>
      <c r="D7" s="25">
        <f>+'poblacion-int'!E7*100/'poblacion-int'!$C7</f>
        <v>0</v>
      </c>
      <c r="E7" s="25">
        <f>+'poblacion-int'!F7*100/'poblacion-int'!$C7</f>
        <v>27.221380739079734</v>
      </c>
      <c r="F7" s="25">
        <f>+'poblacion-int'!G7*100/'poblacion-int'!$C7</f>
        <v>0</v>
      </c>
      <c r="G7" s="26">
        <f>+'poblacion-int'!H7*100/'poblacion-int'!$C7</f>
        <v>0</v>
      </c>
      <c r="H7" s="26">
        <f>+'poblacion-int'!I7*100/'poblacion-int'!$C7</f>
        <v>16.08110220516497</v>
      </c>
      <c r="I7" s="26">
        <f>+'poblacion-int'!J7*100/'poblacion-int'!$C7</f>
        <v>12.573375233803546</v>
      </c>
      <c r="J7" s="26">
        <f>+'poblacion-int'!K7*100/'poblacion-int'!$C7</f>
        <v>18.978649087155492</v>
      </c>
      <c r="K7" s="26">
        <f>+'poblacion-int'!L7*100/'poblacion-int'!$C7</f>
        <v>16.1128150396096</v>
      </c>
      <c r="L7" s="26">
        <f>+'poblacion-int'!M7*100/'poblacion-int'!$C7</f>
        <v>4.0360645899701195</v>
      </c>
      <c r="M7" s="26">
        <f>+'poblacion-int'!N7*100/'poblacion-int'!$C7</f>
        <v>2.84966319712087</v>
      </c>
      <c r="N7" s="26">
        <f>+'poblacion-int'!O7*100/'poblacion-int'!$C7</f>
        <v>1.5086505065968085</v>
      </c>
      <c r="O7" s="26">
        <f>+'poblacion-int'!P7*100/'poblacion-int'!$C7</f>
        <v>0.4329296011010552</v>
      </c>
      <c r="P7" s="26">
        <f>+'poblacion-int'!Q7*100/'poblacion-int'!$C7</f>
        <v>0.20536980039780292</v>
      </c>
      <c r="Q7" s="26">
        <f>+'poblacion-int'!R7*100/'poblacion-int'!$C7</f>
        <v>0</v>
      </c>
    </row>
    <row r="8" spans="1:17" ht="12.75">
      <c r="A8" s="12" t="s">
        <v>22</v>
      </c>
      <c r="B8" s="3" t="s">
        <v>5</v>
      </c>
      <c r="C8" s="25">
        <f>+'poblacion-int'!D8*100/'poblacion-int'!$C8</f>
        <v>0</v>
      </c>
      <c r="D8" s="25">
        <f>+'poblacion-int'!E8*100/'poblacion-int'!$C8</f>
        <v>0</v>
      </c>
      <c r="E8" s="25">
        <f>+'poblacion-int'!F8*100/'poblacion-int'!$C8</f>
        <v>14.493581578441288</v>
      </c>
      <c r="F8" s="25">
        <f>+'poblacion-int'!G8*100/'poblacion-int'!$C8</f>
        <v>7.650666339409686</v>
      </c>
      <c r="G8" s="26">
        <f>+'poblacion-int'!H8*100/'poblacion-int'!$C8</f>
        <v>2.696907844716563</v>
      </c>
      <c r="H8" s="26">
        <f>+'poblacion-int'!I8*100/'poblacion-int'!$C8</f>
        <v>9.069720312831342</v>
      </c>
      <c r="I8" s="26">
        <f>+'poblacion-int'!J8*100/'poblacion-int'!$C8</f>
        <v>17.076795834432417</v>
      </c>
      <c r="J8" s="26">
        <f>+'poblacion-int'!K8*100/'poblacion-int'!$C8</f>
        <v>14.730137593692591</v>
      </c>
      <c r="K8" s="26">
        <f>+'poblacion-int'!L8*100/'poblacion-int'!$C8</f>
        <v>16.06342766891938</v>
      </c>
      <c r="L8" s="26">
        <f>+'poblacion-int'!M8*100/'poblacion-int'!$C8</f>
        <v>8.091852006494358</v>
      </c>
      <c r="M8" s="26">
        <f>+'poblacion-int'!N8*100/'poblacion-int'!$C8</f>
        <v>5.6682225479118795</v>
      </c>
      <c r="N8" s="26">
        <f>+'poblacion-int'!O8*100/'poblacion-int'!$C8</f>
        <v>2.9393883397773806</v>
      </c>
      <c r="O8" s="26">
        <f>+'poblacion-int'!P8*100/'poblacion-int'!$C8</f>
        <v>0.9305665072229283</v>
      </c>
      <c r="P8" s="26">
        <f>+'poblacion-int'!Q8*100/'poblacion-int'!$C8</f>
        <v>0.5887334261501836</v>
      </c>
      <c r="Q8" s="26">
        <f>+'poblacion-int'!R8*100/'poblacion-int'!$C8</f>
        <v>0</v>
      </c>
    </row>
    <row r="9" spans="1:17" ht="12.75">
      <c r="A9" s="12" t="s">
        <v>23</v>
      </c>
      <c r="B9" s="3" t="s">
        <v>0</v>
      </c>
      <c r="C9" s="25">
        <f>+'poblacion-int'!D9*100/'poblacion-int'!$C9</f>
        <v>0</v>
      </c>
      <c r="D9" s="25">
        <f>+'poblacion-int'!E9*100/'poblacion-int'!$C9</f>
        <v>0</v>
      </c>
      <c r="E9" s="25">
        <f>+'poblacion-int'!F9*100/'poblacion-int'!$C9</f>
        <v>0</v>
      </c>
      <c r="F9" s="25">
        <f>+'poblacion-int'!G9*100/'poblacion-int'!$C9</f>
        <v>23.414783829943637</v>
      </c>
      <c r="G9" s="26">
        <f>+'poblacion-int'!H9*100/'poblacion-int'!$C9</f>
        <v>0</v>
      </c>
      <c r="H9" s="26">
        <f>+'poblacion-int'!I9*100/'poblacion-int'!$C9</f>
        <v>8.924654497143079</v>
      </c>
      <c r="I9" s="26">
        <f>+'poblacion-int'!J9*100/'poblacion-int'!$C9</f>
        <v>16.570817758939576</v>
      </c>
      <c r="J9" s="26">
        <f>+'poblacion-int'!K9*100/'poblacion-int'!$C9</f>
        <v>9.948223043864575</v>
      </c>
      <c r="K9" s="26">
        <f>+'poblacion-int'!L9*100/'poblacion-int'!$C9</f>
        <v>10.143292852554538</v>
      </c>
      <c r="L9" s="26">
        <f>+'poblacion-int'!M9*100/'poblacion-int'!$C9</f>
        <v>9.670033601912595</v>
      </c>
      <c r="M9" s="26">
        <f>+'poblacion-int'!N9*100/'poblacion-int'!$C9</f>
        <v>8.360520028796822</v>
      </c>
      <c r="N9" s="26">
        <f>+'poblacion-int'!O9*100/'poblacion-int'!$C9</f>
        <v>6.261454239522796</v>
      </c>
      <c r="O9" s="26">
        <f>+'poblacion-int'!P9*100/'poblacion-int'!$C9</f>
        <v>3.4873154044452987</v>
      </c>
      <c r="P9" s="26">
        <f>+'poblacion-int'!Q9*100/'poblacion-int'!$C9</f>
        <v>3.218904742877086</v>
      </c>
      <c r="Q9" s="26">
        <f>+'poblacion-int'!R9*100/'poblacion-int'!$C9</f>
        <v>0</v>
      </c>
    </row>
    <row r="10" spans="1:17" ht="12.75">
      <c r="A10" s="12" t="s">
        <v>24</v>
      </c>
      <c r="B10" s="3" t="s">
        <v>7</v>
      </c>
      <c r="C10" s="25">
        <f>+'poblacion-int'!D10*100/'poblacion-int'!$C10</f>
        <v>0</v>
      </c>
      <c r="D10" s="25">
        <f>+'poblacion-int'!E10*100/'poblacion-int'!$C10</f>
        <v>0</v>
      </c>
      <c r="E10" s="25">
        <f>+'poblacion-int'!F10*100/'poblacion-int'!$C10</f>
        <v>12.071388173289979</v>
      </c>
      <c r="F10" s="25">
        <f>+'poblacion-int'!G10*100/'poblacion-int'!$C10</f>
        <v>17.741784813772956</v>
      </c>
      <c r="G10" s="26">
        <f>+'poblacion-int'!H10*100/'poblacion-int'!$C10</f>
        <v>10.085781971441447</v>
      </c>
      <c r="H10" s="26">
        <f>+'poblacion-int'!I10*100/'poblacion-int'!$C10</f>
        <v>8.154348919644333</v>
      </c>
      <c r="I10" s="26">
        <f>+'poblacion-int'!J10*100/'poblacion-int'!$C10</f>
        <v>3.8297212037070696</v>
      </c>
      <c r="J10" s="26">
        <f>+'poblacion-int'!K10*100/'poblacion-int'!$C10</f>
        <v>7.418555593729517</v>
      </c>
      <c r="K10" s="26">
        <f>+'poblacion-int'!L10*100/'poblacion-int'!$C10</f>
        <v>9.288701849508865</v>
      </c>
      <c r="L10" s="26">
        <f>+'poblacion-int'!M10*100/'poblacion-int'!$C10</f>
        <v>6.010053692392659</v>
      </c>
      <c r="M10" s="26">
        <f>+'poblacion-int'!N10*100/'poblacion-int'!$C10</f>
        <v>6.543186280200261</v>
      </c>
      <c r="N10" s="26">
        <f>+'poblacion-int'!O10*100/'poblacion-int'!$C10</f>
        <v>8.531372155860765</v>
      </c>
      <c r="O10" s="26">
        <f>+'poblacion-int'!P10*100/'poblacion-int'!$C10</f>
        <v>5.06831640715539</v>
      </c>
      <c r="P10" s="26">
        <f>+'poblacion-int'!Q10*100/'poblacion-int'!$C10</f>
        <v>5.256788939296757</v>
      </c>
      <c r="Q10" s="26">
        <f>+'poblacion-int'!R10*100/'poblacion-int'!$C10</f>
        <v>0</v>
      </c>
    </row>
    <row r="11" spans="1:17" ht="12.75">
      <c r="A11" s="12" t="s">
        <v>25</v>
      </c>
      <c r="B11" s="3" t="s">
        <v>6</v>
      </c>
      <c r="C11" s="25">
        <f>+'poblacion-int'!D11*100/'poblacion-int'!$C11</f>
        <v>0</v>
      </c>
      <c r="D11" s="25">
        <f>+'poblacion-int'!E11*100/'poblacion-int'!$C11</f>
        <v>0</v>
      </c>
      <c r="E11" s="25">
        <f>+'poblacion-int'!F11*100/'poblacion-int'!$C11</f>
        <v>0</v>
      </c>
      <c r="F11" s="25">
        <f>+'poblacion-int'!G11*100/'poblacion-int'!$C11</f>
        <v>7.806379512644339</v>
      </c>
      <c r="G11" s="26">
        <f>+'poblacion-int'!H11*100/'poblacion-int'!$C11</f>
        <v>20.47161346624221</v>
      </c>
      <c r="H11" s="26">
        <f>+'poblacion-int'!I11*100/'poblacion-int'!$C11</f>
        <v>10.075571990049799</v>
      </c>
      <c r="I11" s="26">
        <f>+'poblacion-int'!J11*100/'poblacion-int'!$C11</f>
        <v>14.647663205905072</v>
      </c>
      <c r="J11" s="26">
        <f>+'poblacion-int'!K11*100/'poblacion-int'!$C11</f>
        <v>10.819331604370753</v>
      </c>
      <c r="K11" s="26">
        <f>+'poblacion-int'!L11*100/'poblacion-int'!$C11</f>
        <v>17.12098420391295</v>
      </c>
      <c r="L11" s="26">
        <f>+'poblacion-int'!M11*100/'poblacion-int'!$C11</f>
        <v>7.378220177050054</v>
      </c>
      <c r="M11" s="26">
        <f>+'poblacion-int'!N11*100/'poblacion-int'!$C11</f>
        <v>5.562762192637191</v>
      </c>
      <c r="N11" s="26">
        <f>+'poblacion-int'!O11*100/'poblacion-int'!$C11</f>
        <v>3.3963430834090502</v>
      </c>
      <c r="O11" s="26">
        <f>+'poblacion-int'!P11*100/'poblacion-int'!$C11</f>
        <v>1.384225848022109</v>
      </c>
      <c r="P11" s="26">
        <f>+'poblacion-int'!Q11*100/'poblacion-int'!$C11</f>
        <v>1.3369047157564715</v>
      </c>
      <c r="Q11" s="26">
        <f>+'poblacion-int'!R11*100/'poblacion-int'!$C11</f>
        <v>0</v>
      </c>
    </row>
    <row r="12" spans="1:17" ht="12.75">
      <c r="A12" s="12" t="s">
        <v>26</v>
      </c>
      <c r="B12" s="3" t="s">
        <v>8</v>
      </c>
      <c r="C12" s="25">
        <f>+'poblacion-int'!D12*100/'poblacion-int'!$C12</f>
        <v>21.42612530236943</v>
      </c>
      <c r="D12" s="25">
        <f>+'poblacion-int'!E12*100/'poblacion-int'!$C12</f>
        <v>0</v>
      </c>
      <c r="E12" s="25">
        <f>+'poblacion-int'!F12*100/'poblacion-int'!$C12</f>
        <v>9.088311901213032</v>
      </c>
      <c r="F12" s="25">
        <f>+'poblacion-int'!G12*100/'poblacion-int'!$C12</f>
        <v>8.954180437258227</v>
      </c>
      <c r="G12" s="26">
        <f>+'poblacion-int'!H12*100/'poblacion-int'!$C12</f>
        <v>12.567878107352389</v>
      </c>
      <c r="H12" s="26">
        <f>+'poblacion-int'!I12*100/'poblacion-int'!$C12</f>
        <v>13.608647016334249</v>
      </c>
      <c r="I12" s="26">
        <f>+'poblacion-int'!J12*100/'poblacion-int'!$C12</f>
        <v>8.849931123831473</v>
      </c>
      <c r="J12" s="26">
        <f>+'poblacion-int'!K12*100/'poblacion-int'!$C12</f>
        <v>8.7106667738339</v>
      </c>
      <c r="K12" s="26">
        <f>+'poblacion-int'!L12*100/'poblacion-int'!$C12</f>
        <v>6.277771632462016</v>
      </c>
      <c r="L12" s="26">
        <f>+'poblacion-int'!M12*100/'poblacion-int'!$C12</f>
        <v>3.9745912856593</v>
      </c>
      <c r="M12" s="26">
        <f>+'poblacion-int'!N12*100/'poblacion-int'!$C12</f>
        <v>2.7801408506372605</v>
      </c>
      <c r="N12" s="26">
        <f>+'poblacion-int'!O12*100/'poblacion-int'!$C12</f>
        <v>2.0386046083501843</v>
      </c>
      <c r="O12" s="26">
        <f>+'poblacion-int'!P12*100/'poblacion-int'!$C12</f>
        <v>0.8396181344996524</v>
      </c>
      <c r="P12" s="26">
        <f>+'poblacion-int'!Q12*100/'poblacion-int'!$C12</f>
        <v>0.883532826198887</v>
      </c>
      <c r="Q12" s="26">
        <f>+'poblacion-int'!R12*100/'poblacion-int'!$C12</f>
        <v>0</v>
      </c>
    </row>
    <row r="13" spans="1:17" ht="12.75">
      <c r="A13" s="12" t="s">
        <v>27</v>
      </c>
      <c r="B13" s="3" t="s">
        <v>14</v>
      </c>
      <c r="C13" s="25">
        <f>+'poblacion-int'!D13*100/'poblacion-int'!$C13</f>
        <v>0</v>
      </c>
      <c r="D13" s="25">
        <f>+'poblacion-int'!E13*100/'poblacion-int'!$C13</f>
        <v>14.893486464250888</v>
      </c>
      <c r="E13" s="25">
        <f>+'poblacion-int'!F13*100/'poblacion-int'!$C13</f>
        <v>6.379555967239833</v>
      </c>
      <c r="F13" s="25">
        <f>+'poblacion-int'!G13*100/'poblacion-int'!$C13</f>
        <v>9.204289854392742</v>
      </c>
      <c r="G13" s="26">
        <f>+'poblacion-int'!H13*100/'poblacion-int'!$C13</f>
        <v>8.209271103867552</v>
      </c>
      <c r="H13" s="26">
        <f>+'poblacion-int'!I13*100/'poblacion-int'!$C13</f>
        <v>26.02195736331854</v>
      </c>
      <c r="I13" s="26">
        <f>+'poblacion-int'!J13*100/'poblacion-int'!$C13</f>
        <v>12.407884014468879</v>
      </c>
      <c r="J13" s="26">
        <f>+'poblacion-int'!K13*100/'poblacion-int'!$C13</f>
        <v>8.856794451642406</v>
      </c>
      <c r="K13" s="26">
        <f>+'poblacion-int'!L13*100/'poblacion-int'!$C13</f>
        <v>7.3732067795020315</v>
      </c>
      <c r="L13" s="26">
        <f>+'poblacion-int'!M13*100/'poblacion-int'!$C13</f>
        <v>3.510520422341168</v>
      </c>
      <c r="M13" s="26">
        <f>+'poblacion-int'!N13*100/'poblacion-int'!$C13</f>
        <v>1.6535833142799075</v>
      </c>
      <c r="N13" s="26">
        <f>+'poblacion-int'!O13*100/'poblacion-int'!$C13</f>
        <v>0.9355329780602245</v>
      </c>
      <c r="O13" s="26">
        <f>+'poblacion-int'!P13*100/'poblacion-int'!$C13</f>
        <v>0.32844197694437766</v>
      </c>
      <c r="P13" s="26">
        <f>+'poblacion-int'!Q13*100/'poblacion-int'!$C13</f>
        <v>0.22547530969145174</v>
      </c>
      <c r="Q13" s="26">
        <f>+'poblacion-int'!R13*100/'poblacion-int'!$C13</f>
        <v>0</v>
      </c>
    </row>
    <row r="14" spans="1:17" ht="12.75">
      <c r="A14" s="12" t="s">
        <v>28</v>
      </c>
      <c r="B14" s="3" t="s">
        <v>9</v>
      </c>
      <c r="C14" s="25">
        <f>+'poblacion-int'!D14*100/'poblacion-int'!$C14</f>
        <v>0</v>
      </c>
      <c r="D14" s="25">
        <f>+'poblacion-int'!E14*100/'poblacion-int'!$C14</f>
        <v>0</v>
      </c>
      <c r="E14" s="25">
        <f>+'poblacion-int'!F14*100/'poblacion-int'!$C14</f>
        <v>0</v>
      </c>
      <c r="F14" s="25">
        <f>+'poblacion-int'!G14*100/'poblacion-int'!$C14</f>
        <v>11.691532198091345</v>
      </c>
      <c r="G14" s="26">
        <f>+'poblacion-int'!H14*100/'poblacion-int'!$C14</f>
        <v>13.652109716622181</v>
      </c>
      <c r="H14" s="26">
        <f>+'poblacion-int'!I14*100/'poblacion-int'!$C14</f>
        <v>11.693605452478756</v>
      </c>
      <c r="I14" s="26">
        <f>+'poblacion-int'!J14*100/'poblacion-int'!$C14</f>
        <v>7.624528221949995</v>
      </c>
      <c r="J14" s="26">
        <f>+'poblacion-int'!K14*100/'poblacion-int'!$C14</f>
        <v>15.20515753578392</v>
      </c>
      <c r="K14" s="26">
        <f>+'poblacion-int'!L14*100/'poblacion-int'!$C14</f>
        <v>17.209183254955303</v>
      </c>
      <c r="L14" s="26">
        <f>+'poblacion-int'!M14*100/'poblacion-int'!$C14</f>
        <v>10.165887393441485</v>
      </c>
      <c r="M14" s="26">
        <f>+'poblacion-int'!N14*100/'poblacion-int'!$C14</f>
        <v>7.622635250552793</v>
      </c>
      <c r="N14" s="26">
        <f>+'poblacion-int'!O14*100/'poblacion-int'!$C14</f>
        <v>3.931070601523211</v>
      </c>
      <c r="O14" s="26">
        <f>+'poblacion-int'!P14*100/'poblacion-int'!$C14</f>
        <v>0.7649407274598938</v>
      </c>
      <c r="P14" s="26">
        <f>+'poblacion-int'!Q14*100/'poblacion-int'!$C14</f>
        <v>0.4393496471411174</v>
      </c>
      <c r="Q14" s="26">
        <f>+'poblacion-int'!R14*100/'poblacion-int'!$C14</f>
        <v>0</v>
      </c>
    </row>
    <row r="15" spans="1:17" ht="12.75">
      <c r="A15" s="12" t="s">
        <v>29</v>
      </c>
      <c r="B15" s="3" t="s">
        <v>10</v>
      </c>
      <c r="C15" s="25">
        <f>+'poblacion-int'!D15*100/'poblacion-int'!$C15</f>
        <v>0</v>
      </c>
      <c r="D15" s="25">
        <f>+'poblacion-int'!E15*100/'poblacion-int'!$C15</f>
        <v>0</v>
      </c>
      <c r="E15" s="25">
        <f>+'poblacion-int'!F15*100/'poblacion-int'!$C15</f>
        <v>15.189334562008884</v>
      </c>
      <c r="F15" s="25">
        <f>+'poblacion-int'!G15*100/'poblacion-int'!$C15</f>
        <v>3.6101525995001826</v>
      </c>
      <c r="G15" s="26">
        <f>+'poblacion-int'!H15*100/'poblacion-int'!$C15</f>
        <v>10.554721254966156</v>
      </c>
      <c r="H15" s="26">
        <f>+'poblacion-int'!I15*100/'poblacion-int'!$C15</f>
        <v>1.159252520728534</v>
      </c>
      <c r="I15" s="26">
        <f>+'poblacion-int'!J15*100/'poblacion-int'!$C15</f>
        <v>6.1805695168743755</v>
      </c>
      <c r="J15" s="26">
        <f>+'poblacion-int'!K15*100/'poblacion-int'!$C15</f>
        <v>6.187867162811196</v>
      </c>
      <c r="K15" s="26">
        <f>+'poblacion-int'!L15*100/'poblacion-int'!$C15</f>
        <v>7.546588672479504</v>
      </c>
      <c r="L15" s="26">
        <f>+'poblacion-int'!M15*100/'poblacion-int'!$C15</f>
        <v>4.299207776142564</v>
      </c>
      <c r="M15" s="26">
        <f>+'poblacion-int'!N15*100/'poblacion-int'!$C15</f>
        <v>4.802351845267012</v>
      </c>
      <c r="N15" s="26">
        <f>+'poblacion-int'!O15*100/'poblacion-int'!$C15</f>
        <v>9.845919506965316</v>
      </c>
      <c r="O15" s="26">
        <f>+'poblacion-int'!P15*100/'poblacion-int'!$C15</f>
        <v>8.493136277814227</v>
      </c>
      <c r="P15" s="26">
        <f>+'poblacion-int'!Q15*100/'poblacion-int'!$C15</f>
        <v>22.13089830444205</v>
      </c>
      <c r="Q15" s="26">
        <f>+'poblacion-int'!R15*100/'poblacion-int'!$C15</f>
        <v>0</v>
      </c>
    </row>
    <row r="16" spans="1:17" ht="12.75">
      <c r="A16" s="12" t="s">
        <v>30</v>
      </c>
      <c r="B16" s="3" t="s">
        <v>15</v>
      </c>
      <c r="C16" s="25">
        <f>+'poblacion-int'!D16*100/'poblacion-int'!$C16</f>
        <v>50.31123260314838</v>
      </c>
      <c r="D16" s="25">
        <f>+'poblacion-int'!E16*100/'poblacion-int'!$C16</f>
        <v>0</v>
      </c>
      <c r="E16" s="25">
        <f>+'poblacion-int'!F16*100/'poblacion-int'!$C16</f>
        <v>3.1349465613096488</v>
      </c>
      <c r="F16" s="25">
        <f>+'poblacion-int'!G16*100/'poblacion-int'!$C16</f>
        <v>18.534858421370544</v>
      </c>
      <c r="G16" s="26">
        <f>+'poblacion-int'!H16*100/'poblacion-int'!$C16</f>
        <v>7.230402731721749</v>
      </c>
      <c r="H16" s="26">
        <f>+'poblacion-int'!I16*100/'poblacion-int'!$C16</f>
        <v>7.735974655144783</v>
      </c>
      <c r="I16" s="26">
        <f>+'poblacion-int'!J16*100/'poblacion-int'!$C16</f>
        <v>4.691109577051565</v>
      </c>
      <c r="J16" s="26">
        <f>+'poblacion-int'!K16*100/'poblacion-int'!$C16</f>
        <v>3.8542732461384843</v>
      </c>
      <c r="K16" s="26">
        <f>+'poblacion-int'!L16*100/'poblacion-int'!$C16</f>
        <v>2.5635162288433326</v>
      </c>
      <c r="L16" s="26">
        <f>+'poblacion-int'!M16*100/'poblacion-int'!$C16</f>
        <v>0.9059768740523416</v>
      </c>
      <c r="M16" s="26">
        <f>+'poblacion-int'!N16*100/'poblacion-int'!$C16</f>
        <v>0.5532630268364542</v>
      </c>
      <c r="N16" s="26">
        <f>+'poblacion-int'!O16*100/'poblacion-int'!$C16</f>
        <v>0.25873386669296483</v>
      </c>
      <c r="O16" s="26">
        <f>+'poblacion-int'!P16*100/'poblacion-int'!$C16</f>
        <v>0.12553777690117232</v>
      </c>
      <c r="P16" s="26">
        <f>+'poblacion-int'!Q16*100/'poblacion-int'!$C16</f>
        <v>0.10017443078857509</v>
      </c>
      <c r="Q16" s="26">
        <f>+'poblacion-int'!R16*100/'poblacion-int'!$C16</f>
        <v>0</v>
      </c>
    </row>
    <row r="17" spans="1:17" ht="12.75">
      <c r="A17" s="12" t="s">
        <v>31</v>
      </c>
      <c r="B17" s="3" t="s">
        <v>16</v>
      </c>
      <c r="C17" s="25">
        <f>+'poblacion-int'!D17*100/'poblacion-int'!$C17</f>
        <v>0</v>
      </c>
      <c r="D17" s="25">
        <f>+'poblacion-int'!E17*100/'poblacion-int'!$C17</f>
        <v>0</v>
      </c>
      <c r="E17" s="25">
        <f>+'poblacion-int'!F17*100/'poblacion-int'!$C17</f>
        <v>0</v>
      </c>
      <c r="F17" s="25">
        <f>+'poblacion-int'!G17*100/'poblacion-int'!$C17</f>
        <v>11.989777350586944</v>
      </c>
      <c r="G17" s="26">
        <f>+'poblacion-int'!H17*100/'poblacion-int'!$C17</f>
        <v>8.2090024345796</v>
      </c>
      <c r="H17" s="26">
        <f>+'poblacion-int'!I17*100/'poblacion-int'!$C17</f>
        <v>20.772902496413433</v>
      </c>
      <c r="I17" s="26">
        <f>+'poblacion-int'!J17*100/'poblacion-int'!$C17</f>
        <v>21.036291493800633</v>
      </c>
      <c r="J17" s="26">
        <f>+'poblacion-int'!K17*100/'poblacion-int'!$C17</f>
        <v>12.916876690821995</v>
      </c>
      <c r="K17" s="26">
        <f>+'poblacion-int'!L17*100/'poblacion-int'!$C17</f>
        <v>10.380465134629736</v>
      </c>
      <c r="L17" s="26">
        <f>+'poblacion-int'!M17*100/'poblacion-int'!$C17</f>
        <v>5.793673630285381</v>
      </c>
      <c r="M17" s="26">
        <f>+'poblacion-int'!N17*100/'poblacion-int'!$C17</f>
        <v>3.8477785736587875</v>
      </c>
      <c r="N17" s="26">
        <f>+'poblacion-int'!O17*100/'poblacion-int'!$C17</f>
        <v>2.9031970608182336</v>
      </c>
      <c r="O17" s="26">
        <f>+'poblacion-int'!P17*100/'poblacion-int'!$C17</f>
        <v>1.304496591656582</v>
      </c>
      <c r="P17" s="26">
        <f>+'poblacion-int'!Q17*100/'poblacion-int'!$C17</f>
        <v>0.8455385427486737</v>
      </c>
      <c r="Q17" s="26">
        <f>+'poblacion-int'!R17*100/'poblacion-int'!$C17</f>
        <v>0</v>
      </c>
    </row>
    <row r="18" spans="1:17" ht="12.75">
      <c r="A18" s="12" t="s">
        <v>32</v>
      </c>
      <c r="B18" s="3" t="s">
        <v>37</v>
      </c>
      <c r="C18" s="25">
        <f>+'poblacion-int'!D18*100/'poblacion-int'!$C18</f>
        <v>0</v>
      </c>
      <c r="D18" s="25">
        <f>+'poblacion-int'!E18*100/'poblacion-int'!$C18</f>
        <v>0</v>
      </c>
      <c r="E18" s="25">
        <f>+'poblacion-int'!F18*100/'poblacion-int'!$C18</f>
        <v>0</v>
      </c>
      <c r="F18" s="25">
        <f>+'poblacion-int'!G18*100/'poblacion-int'!$C18</f>
        <v>30.82808063533894</v>
      </c>
      <c r="G18" s="26">
        <f>+'poblacion-int'!H18*100/'poblacion-int'!$C18</f>
        <v>0</v>
      </c>
      <c r="H18" s="26">
        <f>+'poblacion-int'!I18*100/'poblacion-int'!$C18</f>
        <v>8.874840160672594</v>
      </c>
      <c r="I18" s="26">
        <f>+'poblacion-int'!J18*100/'poblacion-int'!$C18</f>
        <v>13.917741737027121</v>
      </c>
      <c r="J18" s="26">
        <f>+'poblacion-int'!K18*100/'poblacion-int'!$C18</f>
        <v>10.834964823666656</v>
      </c>
      <c r="K18" s="26">
        <f>+'poblacion-int'!L18*100/'poblacion-int'!$C18</f>
        <v>18.40959674542988</v>
      </c>
      <c r="L18" s="26">
        <f>+'poblacion-int'!M18*100/'poblacion-int'!$C18</f>
        <v>4.175369246368279</v>
      </c>
      <c r="M18" s="26">
        <f>+'poblacion-int'!N18*100/'poblacion-int'!$C18</f>
        <v>3.4411596586563995</v>
      </c>
      <c r="N18" s="26">
        <f>+'poblacion-int'!O18*100/'poblacion-int'!$C18</f>
        <v>3.6593666235236766</v>
      </c>
      <c r="O18" s="26">
        <f>+'poblacion-int'!P18*100/'poblacion-int'!$C18</f>
        <v>2.663807080745922</v>
      </c>
      <c r="P18" s="26">
        <f>+'poblacion-int'!Q18*100/'poblacion-int'!$C18</f>
        <v>3.195073288570534</v>
      </c>
      <c r="Q18" s="26">
        <f>+'poblacion-int'!R18*100/'poblacion-int'!$C18</f>
        <v>0</v>
      </c>
    </row>
    <row r="19" spans="1:17" ht="12.75">
      <c r="A19" s="12" t="s">
        <v>33</v>
      </c>
      <c r="B19" s="3" t="s">
        <v>11</v>
      </c>
      <c r="C19" s="25">
        <f>+'poblacion-int'!D19*100/'poblacion-int'!$C19</f>
        <v>0</v>
      </c>
      <c r="D19" s="25">
        <f>+'poblacion-int'!E19*100/'poblacion-int'!$C19</f>
        <v>0</v>
      </c>
      <c r="E19" s="25">
        <f>+'poblacion-int'!F19*100/'poblacion-int'!$C19</f>
        <v>26.87651686391047</v>
      </c>
      <c r="F19" s="25">
        <f>+'poblacion-int'!G19*100/'poblacion-int'!$C19</f>
        <v>8.375514852563803</v>
      </c>
      <c r="G19" s="26">
        <f>+'poblacion-int'!H19*100/'poblacion-int'!$C19</f>
        <v>7.3473660696711445</v>
      </c>
      <c r="H19" s="26">
        <f>+'poblacion-int'!I19*100/'poblacion-int'!$C19</f>
        <v>17.61855455857944</v>
      </c>
      <c r="I19" s="26">
        <f>+'poblacion-int'!J19*100/'poblacion-int'!$C19</f>
        <v>11.96549858418406</v>
      </c>
      <c r="J19" s="26">
        <f>+'poblacion-int'!K19*100/'poblacion-int'!$C19</f>
        <v>9.284740589378588</v>
      </c>
      <c r="K19" s="26">
        <f>+'poblacion-int'!L19*100/'poblacion-int'!$C19</f>
        <v>7.872907059671172</v>
      </c>
      <c r="L19" s="26">
        <f>+'poblacion-int'!M19*100/'poblacion-int'!$C19</f>
        <v>3.3143276178862457</v>
      </c>
      <c r="M19" s="26">
        <f>+'poblacion-int'!N19*100/'poblacion-int'!$C19</f>
        <v>2.333601573922254</v>
      </c>
      <c r="N19" s="26">
        <f>+'poblacion-int'!O19*100/'poblacion-int'!$C19</f>
        <v>2.275604845908141</v>
      </c>
      <c r="O19" s="26">
        <f>+'poblacion-int'!P19*100/'poblacion-int'!$C19</f>
        <v>1.356995265965579</v>
      </c>
      <c r="P19" s="26">
        <f>+'poblacion-int'!Q19*100/'poblacion-int'!$C19</f>
        <v>1.3783721183591</v>
      </c>
      <c r="Q19" s="26">
        <f>+'poblacion-int'!R19*100/'poblacion-int'!$C19</f>
        <v>0</v>
      </c>
    </row>
    <row r="20" spans="1:17" ht="12.75">
      <c r="A20" s="12" t="s">
        <v>34</v>
      </c>
      <c r="B20" s="3" t="s">
        <v>17</v>
      </c>
      <c r="C20" s="25">
        <f>+'poblacion-int'!D20*100/'poblacion-int'!$C20</f>
        <v>0</v>
      </c>
      <c r="D20" s="25">
        <f>+'poblacion-int'!E20*100/'poblacion-int'!$C20</f>
        <v>0</v>
      </c>
      <c r="E20" s="25">
        <f>+'poblacion-int'!F20*100/'poblacion-int'!$C20</f>
        <v>0</v>
      </c>
      <c r="F20" s="25">
        <f>+'poblacion-int'!G20*100/'poblacion-int'!$C20</f>
        <v>46.6095895713025</v>
      </c>
      <c r="G20" s="26">
        <f>+'poblacion-int'!H20*100/'poblacion-int'!$C20</f>
        <v>0</v>
      </c>
      <c r="H20" s="26">
        <f>+'poblacion-int'!I20*100/'poblacion-int'!$C20</f>
        <v>7.69023548172346</v>
      </c>
      <c r="I20" s="26">
        <f>+'poblacion-int'!J20*100/'poblacion-int'!$C20</f>
        <v>8.122493845891842</v>
      </c>
      <c r="J20" s="26">
        <f>+'poblacion-int'!K20*100/'poblacion-int'!$C20</f>
        <v>12.444458206251644</v>
      </c>
      <c r="K20" s="26">
        <f>+'poblacion-int'!L20*100/'poblacion-int'!$C20</f>
        <v>9.731696366366831</v>
      </c>
      <c r="L20" s="26">
        <f>+'poblacion-int'!M20*100/'poblacion-int'!$C20</f>
        <v>5.388986081652242</v>
      </c>
      <c r="M20" s="26">
        <f>+'poblacion-int'!N20*100/'poblacion-int'!$C20</f>
        <v>2.8335216980693905</v>
      </c>
      <c r="N20" s="26">
        <f>+'poblacion-int'!O20*100/'poblacion-int'!$C20</f>
        <v>3.9228375470266754</v>
      </c>
      <c r="O20" s="26">
        <f>+'poblacion-int'!P20*100/'poblacion-int'!$C20</f>
        <v>1.8823055843693395</v>
      </c>
      <c r="P20" s="26">
        <f>+'poblacion-int'!Q20*100/'poblacion-int'!$C20</f>
        <v>1.3738756173460698</v>
      </c>
      <c r="Q20" s="26">
        <f>+'poblacion-int'!R20*100/'poblacion-int'!$C20</f>
        <v>0</v>
      </c>
    </row>
    <row r="21" spans="1:17" ht="12.75">
      <c r="A21" s="12" t="s">
        <v>35</v>
      </c>
      <c r="B21" s="3" t="s">
        <v>1</v>
      </c>
      <c r="C21" s="25">
        <f>+'poblacion-int'!D21*100/'poblacion-int'!$C21</f>
        <v>0</v>
      </c>
      <c r="D21" s="25">
        <f>+'poblacion-int'!E21*100/'poblacion-int'!$C21</f>
        <v>0</v>
      </c>
      <c r="E21" s="25">
        <f>+'poblacion-int'!F21*100/'poblacion-int'!$C21</f>
        <v>0</v>
      </c>
      <c r="F21" s="25">
        <f>+'poblacion-int'!G21*100/'poblacion-int'!$C21</f>
        <v>0</v>
      </c>
      <c r="G21" s="26">
        <f>+'poblacion-int'!H21*100/'poblacion-int'!$C21</f>
        <v>87.65781295522967</v>
      </c>
      <c r="H21" s="26">
        <f>+'poblacion-int'!I21*100/'poblacion-int'!$C21</f>
        <v>0</v>
      </c>
      <c r="I21" s="26">
        <f>+'poblacion-int'!J21*100/'poblacion-int'!$C21</f>
        <v>0</v>
      </c>
      <c r="J21" s="26">
        <f>+'poblacion-int'!K21*100/'poblacion-int'!$C21</f>
        <v>10.870884723705935</v>
      </c>
      <c r="K21" s="26">
        <f>+'poblacion-int'!L21*100/'poblacion-int'!$C21</f>
        <v>0</v>
      </c>
      <c r="L21" s="26">
        <f>+'poblacion-int'!M21*100/'poblacion-int'!$C21</f>
        <v>1.4713023210643876</v>
      </c>
      <c r="M21" s="26">
        <f>+'poblacion-int'!N21*100/'poblacion-int'!$C21</f>
        <v>0</v>
      </c>
      <c r="N21" s="26">
        <f>+'poblacion-int'!O21*100/'poblacion-int'!$C21</f>
        <v>0</v>
      </c>
      <c r="O21" s="26">
        <f>+'poblacion-int'!P21*100/'poblacion-int'!$C21</f>
        <v>0</v>
      </c>
      <c r="P21" s="26">
        <f>+'poblacion-int'!Q21*100/'poblacion-int'!$C21</f>
        <v>0</v>
      </c>
      <c r="Q21" s="26">
        <f>+'poblacion-int'!R21*100/'poblacion-int'!$C21</f>
        <v>0</v>
      </c>
    </row>
    <row r="22" spans="1:17" ht="12.75">
      <c r="A22" s="13" t="s">
        <v>36</v>
      </c>
      <c r="B22" s="4" t="s">
        <v>2</v>
      </c>
      <c r="C22" s="25">
        <f>+'poblacion-int'!D22*100/'poblacion-int'!$C22</f>
        <v>0</v>
      </c>
      <c r="D22" s="25">
        <f>+'poblacion-int'!E22*100/'poblacion-int'!$C22</f>
        <v>0</v>
      </c>
      <c r="E22" s="25">
        <f>+'poblacion-int'!F22*100/'poblacion-int'!$C22</f>
        <v>0</v>
      </c>
      <c r="F22" s="25">
        <f>+'poblacion-int'!G22*100/'poblacion-int'!$C22</f>
        <v>0</v>
      </c>
      <c r="G22" s="26">
        <f>+'poblacion-int'!H22*100/'poblacion-int'!$C22</f>
        <v>100</v>
      </c>
      <c r="H22" s="26">
        <f>+'poblacion-int'!I22*100/'poblacion-int'!$C22</f>
        <v>0</v>
      </c>
      <c r="I22" s="26">
        <f>+'poblacion-int'!J22*100/'poblacion-int'!$C22</f>
        <v>0</v>
      </c>
      <c r="J22" s="26">
        <f>+'poblacion-int'!K22*100/'poblacion-int'!$C22</f>
        <v>0</v>
      </c>
      <c r="K22" s="26">
        <f>+'poblacion-int'!L22*100/'poblacion-int'!$C22</f>
        <v>0</v>
      </c>
      <c r="L22" s="26">
        <f>+'poblacion-int'!M22*100/'poblacion-int'!$C22</f>
        <v>0</v>
      </c>
      <c r="M22" s="26">
        <f>+'poblacion-int'!N22*100/'poblacion-int'!$C22</f>
        <v>0</v>
      </c>
      <c r="N22" s="26">
        <f>+'poblacion-int'!O22*100/'poblacion-int'!$C22</f>
        <v>0</v>
      </c>
      <c r="O22" s="26">
        <f>+'poblacion-int'!P22*100/'poblacion-int'!$C22</f>
        <v>0</v>
      </c>
      <c r="P22" s="26">
        <f>+'poblacion-int'!Q22*100/'poblacion-int'!$C22</f>
        <v>0</v>
      </c>
      <c r="Q22" s="26">
        <f>+'poblacion-int'!R22*100/'poblacion-int'!$C22</f>
        <v>0</v>
      </c>
    </row>
    <row r="23" spans="1:17" ht="12.75">
      <c r="A23" s="10"/>
      <c r="B23" s="1" t="s">
        <v>79</v>
      </c>
      <c r="C23" s="27">
        <f>+'poblacion-int'!D23*100/'poblacion-int'!$C23</f>
        <v>10.342095811544075</v>
      </c>
      <c r="D23" s="27">
        <f>+'poblacion-int'!E23*100/'poblacion-int'!$C23</f>
        <v>5.574338882198158</v>
      </c>
      <c r="E23" s="27">
        <f>+'poblacion-int'!F23*100/'poblacion-int'!$C23</f>
        <v>8.358547981263937</v>
      </c>
      <c r="F23" s="27">
        <f>+'poblacion-int'!G23*100/'poblacion-int'!$C23</f>
        <v>11.135607335146933</v>
      </c>
      <c r="G23" s="28">
        <f>+'poblacion-int'!H23*100/'poblacion-int'!$C23</f>
        <v>9.291138365517817</v>
      </c>
      <c r="H23" s="28">
        <f>+'poblacion-int'!I23*100/'poblacion-int'!$C23</f>
        <v>12.925304679482794</v>
      </c>
      <c r="I23" s="28">
        <f>+'poblacion-int'!J23*100/'poblacion-int'!$C23</f>
        <v>10.446091334540624</v>
      </c>
      <c r="J23" s="28">
        <f>+'poblacion-int'!K23*100/'poblacion-int'!$C23</f>
        <v>9.175663835510258</v>
      </c>
      <c r="K23" s="28">
        <f>+'poblacion-int'!L23*100/'poblacion-int'!$C23</f>
        <v>8.65866139605704</v>
      </c>
      <c r="L23" s="28">
        <f>+'poblacion-int'!M23*100/'poblacion-int'!$C23</f>
        <v>4.180640791356005</v>
      </c>
      <c r="M23" s="28">
        <f>+'poblacion-int'!N23*100/'poblacion-int'!$C23</f>
        <v>3.0849773067638857</v>
      </c>
      <c r="N23" s="28">
        <f>+'poblacion-int'!O23*100/'poblacion-int'!$C23</f>
        <v>2.806336437298928</v>
      </c>
      <c r="O23" s="28">
        <f>+'poblacion-int'!P23*100/'poblacion-int'!$C23</f>
        <v>1.5605113513012039</v>
      </c>
      <c r="P23" s="28">
        <f>+'poblacion-int'!Q23*100/'poblacion-int'!$C23</f>
        <v>2.4600844920183396</v>
      </c>
      <c r="Q23" s="28">
        <f>+'poblacion-int'!R23*100/'poblacion-int'!$C23</f>
        <v>0</v>
      </c>
    </row>
  </sheetData>
  <mergeCells count="1">
    <mergeCell ref="C2:Q2"/>
  </mergeCells>
  <printOptions gridLines="1" horizontalCentered="1"/>
  <pageMargins left="0.5905511811023623" right="0.5905511811023623" top="1.1811023622047245" bottom="0.7874015748031497" header="0.984251968503937" footer="0.5905511811023623"/>
  <pageSetup fitToHeight="1" fitToWidth="1" horizontalDpi="300" verticalDpi="300" orientation="landscape" paperSize="9" scale="85" r:id="rId1"/>
  <headerFooter alignWithMargins="0">
    <oddHeader>&amp;CEspaña - Entidades Singulares por Comunidades Autónomas</oddHeader>
    <oddFooter>&amp;L&amp;F - &amp;P&amp;Rhttp://alarcos.esi.uclm.es/per/fruiz/pobesp/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Zeros="0" zoomScale="90" zoomScaleNormal="90" workbookViewId="0" topLeftCell="A1">
      <pane xSplit="2" ySplit="3" topLeftCell="C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21875" defaultRowHeight="12.75"/>
  <cols>
    <col min="1" max="1" width="3.7109375" style="9" customWidth="1"/>
    <col min="2" max="2" width="27.8515625" style="0" bestFit="1" customWidth="1"/>
    <col min="3" max="4" width="9.7109375" style="18" customWidth="1"/>
    <col min="5" max="6" width="9.28125" style="18" customWidth="1"/>
    <col min="7" max="7" width="9.28125" style="6" customWidth="1"/>
    <col min="8" max="10" width="8.7109375" style="6" customWidth="1"/>
    <col min="11" max="13" width="8.28125" style="6" customWidth="1"/>
    <col min="14" max="17" width="7.7109375" style="6" customWidth="1"/>
    <col min="18" max="19" width="7.7109375" style="0" customWidth="1"/>
  </cols>
  <sheetData>
    <row r="1" spans="1:17" ht="14.25">
      <c r="A1" s="38" t="str">
        <f>+metadatos!B13</f>
        <v>Porcentaje acumulado de población por intervalos de tamaño</v>
      </c>
      <c r="B1" s="37"/>
      <c r="C1" s="14"/>
      <c r="D1" s="14"/>
      <c r="E1" s="14"/>
      <c r="F1" s="14"/>
      <c r="G1"/>
      <c r="H1"/>
      <c r="I1"/>
      <c r="J1"/>
      <c r="K1"/>
      <c r="L1"/>
      <c r="M1"/>
      <c r="N1"/>
      <c r="O1"/>
      <c r="P1"/>
      <c r="Q1"/>
    </row>
    <row r="2" spans="1:17" ht="12.75">
      <c r="A2" s="37"/>
      <c r="B2" s="37"/>
      <c r="C2" s="41" t="s">
        <v>78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ht="25.5" customHeight="1">
      <c r="A3" s="20" t="s">
        <v>71</v>
      </c>
      <c r="B3" s="21" t="s">
        <v>72</v>
      </c>
      <c r="C3" s="36" t="s">
        <v>39</v>
      </c>
      <c r="D3" s="36" t="s">
        <v>40</v>
      </c>
      <c r="E3" s="36" t="s">
        <v>41</v>
      </c>
      <c r="F3" s="36" t="s">
        <v>42</v>
      </c>
      <c r="G3" s="36" t="s">
        <v>43</v>
      </c>
      <c r="H3" s="36" t="s">
        <v>44</v>
      </c>
      <c r="I3" s="36" t="s">
        <v>45</v>
      </c>
      <c r="J3" s="36" t="s">
        <v>46</v>
      </c>
      <c r="K3" s="36" t="s">
        <v>47</v>
      </c>
      <c r="L3" s="36" t="s">
        <v>48</v>
      </c>
      <c r="M3" s="36" t="s">
        <v>77</v>
      </c>
      <c r="N3" s="36" t="s">
        <v>50</v>
      </c>
      <c r="O3" s="36" t="s">
        <v>51</v>
      </c>
      <c r="P3" s="36" t="s">
        <v>90</v>
      </c>
      <c r="Q3" s="36" t="s">
        <v>91</v>
      </c>
    </row>
    <row r="4" spans="1:17" ht="12.75">
      <c r="A4" s="11" t="s">
        <v>18</v>
      </c>
      <c r="B4" s="2" t="s">
        <v>3</v>
      </c>
      <c r="C4" s="23">
        <f>+'poblacion-acu'!C4*100/'poblacion-int'!$C4</f>
        <v>0</v>
      </c>
      <c r="D4" s="23">
        <f>+'poblacion-acu'!D4*100/'poblacion-int'!$C4</f>
        <v>14.517120044367934</v>
      </c>
      <c r="E4" s="23">
        <f>+'poblacion-acu'!E4*100/'poblacion-int'!$C4</f>
        <v>20.853878549903598</v>
      </c>
      <c r="F4" s="23">
        <f>+'poblacion-acu'!F4*100/'poblacion-int'!$C4</f>
        <v>31.02089694545484</v>
      </c>
      <c r="G4" s="24">
        <f>+'poblacion-acu'!G4*100/'poblacion-int'!$C4</f>
        <v>40.4030245597691</v>
      </c>
      <c r="H4" s="24">
        <f>+'poblacion-acu'!H4*100/'poblacion-int'!$C4</f>
        <v>56.327499358388586</v>
      </c>
      <c r="I4" s="24">
        <f>+'poblacion-acu'!I4*100/'poblacion-int'!$C4</f>
        <v>70.70201666599003</v>
      </c>
      <c r="J4" s="24">
        <f>+'poblacion-acu'!J4*100/'poblacion-int'!$C4</f>
        <v>81.77395050534763</v>
      </c>
      <c r="K4" s="24">
        <f>+'poblacion-acu'!K4*100/'poblacion-int'!$C4</f>
        <v>91.56134386786864</v>
      </c>
      <c r="L4" s="24">
        <f>+'poblacion-acu'!L4*100/'poblacion-int'!$C4</f>
        <v>95.33951511983118</v>
      </c>
      <c r="M4" s="24">
        <f>+'poblacion-acu'!M4*100/'poblacion-int'!$C4</f>
        <v>97.48840885354902</v>
      </c>
      <c r="N4" s="24">
        <f>+'poblacion-acu'!N4*100/'poblacion-int'!$C4</f>
        <v>99.12720667437313</v>
      </c>
      <c r="O4" s="24">
        <f>+'poblacion-acu'!O4*100/'poblacion-int'!$C4</f>
        <v>99.61314570977417</v>
      </c>
      <c r="P4" s="24">
        <f>+'poblacion-acu'!P4*100/'poblacion-int'!$C4</f>
        <v>100</v>
      </c>
      <c r="Q4" s="24">
        <f>+'poblacion-acu'!Q4*100/'poblacion-int'!$C4</f>
        <v>100</v>
      </c>
    </row>
    <row r="5" spans="1:17" ht="12.75">
      <c r="A5" s="12" t="s">
        <v>19</v>
      </c>
      <c r="B5" s="3" t="s">
        <v>4</v>
      </c>
      <c r="C5" s="25">
        <f>+'poblacion-acu'!C5*100/'poblacion-int'!$C5</f>
        <v>0</v>
      </c>
      <c r="D5" s="25">
        <f>+'poblacion-acu'!D5*100/'poblacion-int'!$C5</f>
        <v>47.945952329842015</v>
      </c>
      <c r="E5" s="25">
        <f>+'poblacion-acu'!E5*100/'poblacion-int'!$C5</f>
        <v>47.945952329842015</v>
      </c>
      <c r="F5" s="25">
        <f>+'poblacion-acu'!F5*100/'poblacion-int'!$C5</f>
        <v>47.945952329842015</v>
      </c>
      <c r="G5" s="26">
        <f>+'poblacion-acu'!G5*100/'poblacion-int'!$C5</f>
        <v>51.80967293152382</v>
      </c>
      <c r="H5" s="26">
        <f>+'poblacion-acu'!H5*100/'poblacion-int'!$C5</f>
        <v>55.79350111751305</v>
      </c>
      <c r="I5" s="26">
        <f>+'poblacion-acu'!I5*100/'poblacion-int'!$C5</f>
        <v>64.63214174031953</v>
      </c>
      <c r="J5" s="26">
        <f>+'poblacion-acu'!J5*100/'poblacion-int'!$C5</f>
        <v>71.8146792711542</v>
      </c>
      <c r="K5" s="26">
        <f>+'poblacion-acu'!K5*100/'poblacion-int'!$C5</f>
        <v>80.57146549822365</v>
      </c>
      <c r="L5" s="26">
        <f>+'poblacion-acu'!L5*100/'poblacion-int'!$C5</f>
        <v>85.76320310660458</v>
      </c>
      <c r="M5" s="26">
        <f>+'poblacion-acu'!M5*100/'poblacion-int'!$C5</f>
        <v>90.76961701501827</v>
      </c>
      <c r="N5" s="26">
        <f>+'poblacion-acu'!N5*100/'poblacion-int'!$C5</f>
        <v>95.45210440817861</v>
      </c>
      <c r="O5" s="26">
        <f>+'poblacion-acu'!O5*100/'poblacion-int'!$C5</f>
        <v>97.94569235671581</v>
      </c>
      <c r="P5" s="26">
        <f>+'poblacion-acu'!P5*100/'poblacion-int'!$C5</f>
        <v>100</v>
      </c>
      <c r="Q5" s="26">
        <f>+'poblacion-acu'!Q5*100/'poblacion-int'!$C5</f>
        <v>100</v>
      </c>
    </row>
    <row r="6" spans="1:17" ht="12.75">
      <c r="A6" s="12" t="s">
        <v>20</v>
      </c>
      <c r="B6" s="3" t="s">
        <v>13</v>
      </c>
      <c r="C6" s="25">
        <f>+'poblacion-acu'!C6*100/'poblacion-int'!$C6</f>
        <v>0</v>
      </c>
      <c r="D6" s="25">
        <f>+'poblacion-acu'!D6*100/'poblacion-int'!$C6</f>
        <v>0</v>
      </c>
      <c r="E6" s="25">
        <f>+'poblacion-acu'!E6*100/'poblacion-int'!$C6</f>
        <v>24.378933819824002</v>
      </c>
      <c r="F6" s="25">
        <f>+'poblacion-acu'!F6*100/'poblacion-int'!$C6</f>
        <v>41.99856308952396</v>
      </c>
      <c r="G6" s="26">
        <f>+'poblacion-acu'!G6*100/'poblacion-int'!$C6</f>
        <v>49.25311168788899</v>
      </c>
      <c r="H6" s="26">
        <f>+'poblacion-acu'!H6*100/'poblacion-int'!$C6</f>
        <v>55.16247536956062</v>
      </c>
      <c r="I6" s="26">
        <f>+'poblacion-acu'!I6*100/'poblacion-int'!$C6</f>
        <v>58.87689819664961</v>
      </c>
      <c r="J6" s="26">
        <f>+'poblacion-acu'!J6*100/'poblacion-int'!$C6</f>
        <v>66.75863880009653</v>
      </c>
      <c r="K6" s="26">
        <f>+'poblacion-acu'!K6*100/'poblacion-int'!$C6</f>
        <v>73.19736621891896</v>
      </c>
      <c r="L6" s="26">
        <f>+'poblacion-acu'!L6*100/'poblacion-int'!$C6</f>
        <v>75.63983663234048</v>
      </c>
      <c r="M6" s="26">
        <f>+'poblacion-acu'!M6*100/'poblacion-int'!$C6</f>
        <v>78.66557804208465</v>
      </c>
      <c r="N6" s="26">
        <f>+'poblacion-acu'!N6*100/'poblacion-int'!$C6</f>
        <v>83.3721533407244</v>
      </c>
      <c r="O6" s="26">
        <f>+'poblacion-acu'!O6*100/'poblacion-int'!$C6</f>
        <v>88.13346808607038</v>
      </c>
      <c r="P6" s="26">
        <f>+'poblacion-acu'!P6*100/'poblacion-int'!$C6</f>
        <v>100</v>
      </c>
      <c r="Q6" s="26">
        <f>+'poblacion-acu'!Q6*100/'poblacion-int'!$C6</f>
        <v>100</v>
      </c>
    </row>
    <row r="7" spans="1:17" ht="12.75">
      <c r="A7" s="12" t="s">
        <v>21</v>
      </c>
      <c r="B7" s="3" t="s">
        <v>12</v>
      </c>
      <c r="C7" s="25">
        <f>+'poblacion-acu'!C7*100/'poblacion-int'!$C7</f>
        <v>0</v>
      </c>
      <c r="D7" s="25">
        <f>+'poblacion-acu'!D7*100/'poblacion-int'!$C7</f>
        <v>0</v>
      </c>
      <c r="E7" s="25">
        <f>+'poblacion-acu'!E7*100/'poblacion-int'!$C7</f>
        <v>27.221380739079734</v>
      </c>
      <c r="F7" s="25">
        <f>+'poblacion-acu'!F7*100/'poblacion-int'!$C7</f>
        <v>27.221380739079734</v>
      </c>
      <c r="G7" s="26">
        <f>+'poblacion-acu'!G7*100/'poblacion-int'!$C7</f>
        <v>27.221380739079734</v>
      </c>
      <c r="H7" s="26">
        <f>+'poblacion-acu'!H7*100/'poblacion-int'!$C7</f>
        <v>43.3024829442447</v>
      </c>
      <c r="I7" s="26">
        <f>+'poblacion-acu'!I7*100/'poblacion-int'!$C7</f>
        <v>55.87585817804825</v>
      </c>
      <c r="J7" s="26">
        <f>+'poblacion-acu'!J7*100/'poblacion-int'!$C7</f>
        <v>74.85450726520375</v>
      </c>
      <c r="K7" s="26">
        <f>+'poblacion-acu'!K7*100/'poblacion-int'!$C7</f>
        <v>90.96732230481334</v>
      </c>
      <c r="L7" s="26">
        <f>+'poblacion-acu'!L7*100/'poblacion-int'!$C7</f>
        <v>95.00338689478346</v>
      </c>
      <c r="M7" s="26">
        <f>+'poblacion-acu'!M7*100/'poblacion-int'!$C7</f>
        <v>97.85305009190434</v>
      </c>
      <c r="N7" s="26">
        <f>+'poblacion-acu'!N7*100/'poblacion-int'!$C7</f>
        <v>99.36170059850114</v>
      </c>
      <c r="O7" s="26">
        <f>+'poblacion-acu'!O7*100/'poblacion-int'!$C7</f>
        <v>99.7946301996022</v>
      </c>
      <c r="P7" s="26">
        <f>+'poblacion-acu'!P7*100/'poblacion-int'!$C7</f>
        <v>100</v>
      </c>
      <c r="Q7" s="26">
        <f>+'poblacion-acu'!Q7*100/'poblacion-int'!$C7</f>
        <v>100</v>
      </c>
    </row>
    <row r="8" spans="1:17" ht="12.75">
      <c r="A8" s="12" t="s">
        <v>22</v>
      </c>
      <c r="B8" s="3" t="s">
        <v>5</v>
      </c>
      <c r="C8" s="25">
        <f>+'poblacion-acu'!C8*100/'poblacion-int'!$C8</f>
        <v>0</v>
      </c>
      <c r="D8" s="25">
        <f>+'poblacion-acu'!D8*100/'poblacion-int'!$C8</f>
        <v>0</v>
      </c>
      <c r="E8" s="25">
        <f>+'poblacion-acu'!E8*100/'poblacion-int'!$C8</f>
        <v>14.493581578441288</v>
      </c>
      <c r="F8" s="25">
        <f>+'poblacion-acu'!F8*100/'poblacion-int'!$C8</f>
        <v>22.144247917850976</v>
      </c>
      <c r="G8" s="26">
        <f>+'poblacion-acu'!G8*100/'poblacion-int'!$C8</f>
        <v>24.84115576256754</v>
      </c>
      <c r="H8" s="26">
        <f>+'poblacion-acu'!H8*100/'poblacion-int'!$C8</f>
        <v>33.91087607539888</v>
      </c>
      <c r="I8" s="26">
        <f>+'poblacion-acu'!I8*100/'poblacion-int'!$C8</f>
        <v>50.9876719098313</v>
      </c>
      <c r="J8" s="26">
        <f>+'poblacion-acu'!J8*100/'poblacion-int'!$C8</f>
        <v>65.7178095035239</v>
      </c>
      <c r="K8" s="26">
        <f>+'poblacion-acu'!K8*100/'poblacion-int'!$C8</f>
        <v>81.78123717244327</v>
      </c>
      <c r="L8" s="26">
        <f>+'poblacion-acu'!L8*100/'poblacion-int'!$C8</f>
        <v>89.87308917893763</v>
      </c>
      <c r="M8" s="26">
        <f>+'poblacion-acu'!M8*100/'poblacion-int'!$C8</f>
        <v>95.54131172684951</v>
      </c>
      <c r="N8" s="26">
        <f>+'poblacion-acu'!N8*100/'poblacion-int'!$C8</f>
        <v>98.4807000666269</v>
      </c>
      <c r="O8" s="26">
        <f>+'poblacion-acu'!O8*100/'poblacion-int'!$C8</f>
        <v>99.41126657384982</v>
      </c>
      <c r="P8" s="26">
        <f>+'poblacion-acu'!P8*100/'poblacion-int'!$C8</f>
        <v>100</v>
      </c>
      <c r="Q8" s="26">
        <f>+'poblacion-acu'!Q8*100/'poblacion-int'!$C8</f>
        <v>100</v>
      </c>
    </row>
    <row r="9" spans="1:17" ht="12.75">
      <c r="A9" s="12" t="s">
        <v>23</v>
      </c>
      <c r="B9" s="3" t="s">
        <v>0</v>
      </c>
      <c r="C9" s="25">
        <f>+'poblacion-acu'!C9*100/'poblacion-int'!$C9</f>
        <v>0</v>
      </c>
      <c r="D9" s="25">
        <f>+'poblacion-acu'!D9*100/'poblacion-int'!$C9</f>
        <v>0</v>
      </c>
      <c r="E9" s="25">
        <f>+'poblacion-acu'!E9*100/'poblacion-int'!$C9</f>
        <v>0</v>
      </c>
      <c r="F9" s="25">
        <f>+'poblacion-acu'!F9*100/'poblacion-int'!$C9</f>
        <v>23.414783829943637</v>
      </c>
      <c r="G9" s="26">
        <f>+'poblacion-acu'!G9*100/'poblacion-int'!$C9</f>
        <v>23.414783829943637</v>
      </c>
      <c r="H9" s="26">
        <f>+'poblacion-acu'!H9*100/'poblacion-int'!$C9</f>
        <v>32.33943832708672</v>
      </c>
      <c r="I9" s="26">
        <f>+'poblacion-acu'!I9*100/'poblacion-int'!$C9</f>
        <v>48.910256086026294</v>
      </c>
      <c r="J9" s="26">
        <f>+'poblacion-acu'!J9*100/'poblacion-int'!$C9</f>
        <v>58.85847912989087</v>
      </c>
      <c r="K9" s="26">
        <f>+'poblacion-acu'!K9*100/'poblacion-int'!$C9</f>
        <v>69.0017719824454</v>
      </c>
      <c r="L9" s="26">
        <f>+'poblacion-acu'!L9*100/'poblacion-int'!$C9</f>
        <v>78.671805584358</v>
      </c>
      <c r="M9" s="26">
        <f>+'poblacion-acu'!M9*100/'poblacion-int'!$C9</f>
        <v>87.03232561315482</v>
      </c>
      <c r="N9" s="26">
        <f>+'poblacion-acu'!N9*100/'poblacion-int'!$C9</f>
        <v>93.29377985267762</v>
      </c>
      <c r="O9" s="26">
        <f>+'poblacion-acu'!O9*100/'poblacion-int'!$C9</f>
        <v>96.78109525712291</v>
      </c>
      <c r="P9" s="26">
        <f>+'poblacion-acu'!P9*100/'poblacion-int'!$C9</f>
        <v>100</v>
      </c>
      <c r="Q9" s="26">
        <f>+'poblacion-acu'!Q9*100/'poblacion-int'!$C9</f>
        <v>100</v>
      </c>
    </row>
    <row r="10" spans="1:17" ht="12.75">
      <c r="A10" s="12" t="s">
        <v>24</v>
      </c>
      <c r="B10" s="3" t="s">
        <v>7</v>
      </c>
      <c r="C10" s="25">
        <f>+'poblacion-acu'!C10*100/'poblacion-int'!$C10</f>
        <v>0</v>
      </c>
      <c r="D10" s="25">
        <f>+'poblacion-acu'!D10*100/'poblacion-int'!$C10</f>
        <v>0</v>
      </c>
      <c r="E10" s="25">
        <f>+'poblacion-acu'!E10*100/'poblacion-int'!$C10</f>
        <v>12.071388173289979</v>
      </c>
      <c r="F10" s="25">
        <f>+'poblacion-acu'!F10*100/'poblacion-int'!$C10</f>
        <v>29.813172987062934</v>
      </c>
      <c r="G10" s="26">
        <f>+'poblacion-acu'!G10*100/'poblacion-int'!$C10</f>
        <v>39.89895495850438</v>
      </c>
      <c r="H10" s="26">
        <f>+'poblacion-acu'!H10*100/'poblacion-int'!$C10</f>
        <v>48.05330387814872</v>
      </c>
      <c r="I10" s="26">
        <f>+'poblacion-acu'!I10*100/'poblacion-int'!$C10</f>
        <v>51.883025081855784</v>
      </c>
      <c r="J10" s="26">
        <f>+'poblacion-acu'!J10*100/'poblacion-int'!$C10</f>
        <v>59.3015806755853</v>
      </c>
      <c r="K10" s="26">
        <f>+'poblacion-acu'!K10*100/'poblacion-int'!$C10</f>
        <v>68.59028252509417</v>
      </c>
      <c r="L10" s="26">
        <f>+'poblacion-acu'!L10*100/'poblacion-int'!$C10</f>
        <v>74.60033621748683</v>
      </c>
      <c r="M10" s="26">
        <f>+'poblacion-acu'!M10*100/'poblacion-int'!$C10</f>
        <v>81.14352249768709</v>
      </c>
      <c r="N10" s="26">
        <f>+'poblacion-acu'!N10*100/'poblacion-int'!$C10</f>
        <v>89.67489465354785</v>
      </c>
      <c r="O10" s="26">
        <f>+'poblacion-acu'!O10*100/'poblacion-int'!$C10</f>
        <v>94.74321106070325</v>
      </c>
      <c r="P10" s="26">
        <f>+'poblacion-acu'!P10*100/'poblacion-int'!$C10</f>
        <v>100</v>
      </c>
      <c r="Q10" s="26">
        <f>+'poblacion-acu'!Q10*100/'poblacion-int'!$C10</f>
        <v>100</v>
      </c>
    </row>
    <row r="11" spans="1:17" ht="12.75">
      <c r="A11" s="12" t="s">
        <v>25</v>
      </c>
      <c r="B11" s="3" t="s">
        <v>6</v>
      </c>
      <c r="C11" s="25">
        <f>+'poblacion-acu'!C11*100/'poblacion-int'!$C11</f>
        <v>0</v>
      </c>
      <c r="D11" s="25">
        <f>+'poblacion-acu'!D11*100/'poblacion-int'!$C11</f>
        <v>0</v>
      </c>
      <c r="E11" s="25">
        <f>+'poblacion-acu'!E11*100/'poblacion-int'!$C11</f>
        <v>0</v>
      </c>
      <c r="F11" s="25">
        <f>+'poblacion-acu'!F11*100/'poblacion-int'!$C11</f>
        <v>7.806379512644339</v>
      </c>
      <c r="G11" s="26">
        <f>+'poblacion-acu'!G11*100/'poblacion-int'!$C11</f>
        <v>28.277992978886548</v>
      </c>
      <c r="H11" s="26">
        <f>+'poblacion-acu'!H11*100/'poblacion-int'!$C11</f>
        <v>38.35356496893635</v>
      </c>
      <c r="I11" s="26">
        <f>+'poblacion-acu'!I11*100/'poblacion-int'!$C11</f>
        <v>53.00122817484142</v>
      </c>
      <c r="J11" s="26">
        <f>+'poblacion-acu'!J11*100/'poblacion-int'!$C11</f>
        <v>63.820559779212175</v>
      </c>
      <c r="K11" s="26">
        <f>+'poblacion-acu'!K11*100/'poblacion-int'!$C11</f>
        <v>80.94154398312513</v>
      </c>
      <c r="L11" s="26">
        <f>+'poblacion-acu'!L11*100/'poblacion-int'!$C11</f>
        <v>88.31976416017518</v>
      </c>
      <c r="M11" s="26">
        <f>+'poblacion-acu'!M11*100/'poblacion-int'!$C11</f>
        <v>93.88252635281236</v>
      </c>
      <c r="N11" s="26">
        <f>+'poblacion-acu'!N11*100/'poblacion-int'!$C11</f>
        <v>97.27886943622141</v>
      </c>
      <c r="O11" s="26">
        <f>+'poblacion-acu'!O11*100/'poblacion-int'!$C11</f>
        <v>98.66309528424352</v>
      </c>
      <c r="P11" s="26">
        <f>+'poblacion-acu'!P11*100/'poblacion-int'!$C11</f>
        <v>100</v>
      </c>
      <c r="Q11" s="26">
        <f>+'poblacion-acu'!Q11*100/'poblacion-int'!$C11</f>
        <v>100</v>
      </c>
    </row>
    <row r="12" spans="1:17" ht="12.75">
      <c r="A12" s="12" t="s">
        <v>26</v>
      </c>
      <c r="B12" s="3" t="s">
        <v>8</v>
      </c>
      <c r="C12" s="25">
        <f>+'poblacion-acu'!C12*100/'poblacion-int'!$C12</f>
        <v>21.42612530236943</v>
      </c>
      <c r="D12" s="25">
        <f>+'poblacion-acu'!D12*100/'poblacion-int'!$C12</f>
        <v>21.42612530236943</v>
      </c>
      <c r="E12" s="25">
        <f>+'poblacion-acu'!E12*100/'poblacion-int'!$C12</f>
        <v>30.514437203582464</v>
      </c>
      <c r="F12" s="25">
        <f>+'poblacion-acu'!F12*100/'poblacion-int'!$C12</f>
        <v>39.46861764084069</v>
      </c>
      <c r="G12" s="26">
        <f>+'poblacion-acu'!G12*100/'poblacion-int'!$C12</f>
        <v>52.036495748193076</v>
      </c>
      <c r="H12" s="26">
        <f>+'poblacion-acu'!H12*100/'poblacion-int'!$C12</f>
        <v>65.64514276452732</v>
      </c>
      <c r="I12" s="26">
        <f>+'poblacion-acu'!I12*100/'poblacion-int'!$C12</f>
        <v>74.4950738883588</v>
      </c>
      <c r="J12" s="26">
        <f>+'poblacion-acu'!J12*100/'poblacion-int'!$C12</f>
        <v>83.2057406621927</v>
      </c>
      <c r="K12" s="26">
        <f>+'poblacion-acu'!K12*100/'poblacion-int'!$C12</f>
        <v>89.48351229465472</v>
      </c>
      <c r="L12" s="26">
        <f>+'poblacion-acu'!L12*100/'poblacion-int'!$C12</f>
        <v>93.45810358031402</v>
      </c>
      <c r="M12" s="26">
        <f>+'poblacion-acu'!M12*100/'poblacion-int'!$C12</f>
        <v>96.23824443095127</v>
      </c>
      <c r="N12" s="26">
        <f>+'poblacion-acu'!N12*100/'poblacion-int'!$C12</f>
        <v>98.27684903930147</v>
      </c>
      <c r="O12" s="26">
        <f>+'poblacion-acu'!O12*100/'poblacion-int'!$C12</f>
        <v>99.11646717380111</v>
      </c>
      <c r="P12" s="26">
        <f>+'poblacion-acu'!P12*100/'poblacion-int'!$C12</f>
        <v>100</v>
      </c>
      <c r="Q12" s="26">
        <f>+'poblacion-acu'!Q12*100/'poblacion-int'!$C12</f>
        <v>100</v>
      </c>
    </row>
    <row r="13" spans="1:17" ht="12.75">
      <c r="A13" s="12" t="s">
        <v>27</v>
      </c>
      <c r="B13" s="3" t="s">
        <v>14</v>
      </c>
      <c r="C13" s="25">
        <f>+'poblacion-acu'!C13*100/'poblacion-int'!$C13</f>
        <v>0</v>
      </c>
      <c r="D13" s="25">
        <f>+'poblacion-acu'!D13*100/'poblacion-int'!$C13</f>
        <v>14.893486464250888</v>
      </c>
      <c r="E13" s="25">
        <f>+'poblacion-acu'!E13*100/'poblacion-int'!$C13</f>
        <v>21.27304243149072</v>
      </c>
      <c r="F13" s="25">
        <f>+'poblacion-acu'!F13*100/'poblacion-int'!$C13</f>
        <v>30.477332285883463</v>
      </c>
      <c r="G13" s="26">
        <f>+'poblacion-acu'!G13*100/'poblacion-int'!$C13</f>
        <v>38.68660338975101</v>
      </c>
      <c r="H13" s="26">
        <f>+'poblacion-acu'!H13*100/'poblacion-int'!$C13</f>
        <v>64.70856075306956</v>
      </c>
      <c r="I13" s="26">
        <f>+'poblacion-acu'!I13*100/'poblacion-int'!$C13</f>
        <v>77.11644476753844</v>
      </c>
      <c r="J13" s="26">
        <f>+'poblacion-acu'!J13*100/'poblacion-int'!$C13</f>
        <v>85.97323921918084</v>
      </c>
      <c r="K13" s="26">
        <f>+'poblacion-acu'!K13*100/'poblacion-int'!$C13</f>
        <v>93.34644599868287</v>
      </c>
      <c r="L13" s="26">
        <f>+'poblacion-acu'!L13*100/'poblacion-int'!$C13</f>
        <v>96.85696642102404</v>
      </c>
      <c r="M13" s="26">
        <f>+'poblacion-acu'!M13*100/'poblacion-int'!$C13</f>
        <v>98.51054973530394</v>
      </c>
      <c r="N13" s="26">
        <f>+'poblacion-acu'!N13*100/'poblacion-int'!$C13</f>
        <v>99.44608271336418</v>
      </c>
      <c r="O13" s="26">
        <f>+'poblacion-acu'!O13*100/'poblacion-int'!$C13</f>
        <v>99.77452469030855</v>
      </c>
      <c r="P13" s="26">
        <f>+'poblacion-acu'!P13*100/'poblacion-int'!$C13</f>
        <v>100</v>
      </c>
      <c r="Q13" s="26">
        <f>+'poblacion-acu'!Q13*100/'poblacion-int'!$C13</f>
        <v>100</v>
      </c>
    </row>
    <row r="14" spans="1:17" ht="12.75">
      <c r="A14" s="12" t="s">
        <v>28</v>
      </c>
      <c r="B14" s="3" t="s">
        <v>9</v>
      </c>
      <c r="C14" s="25">
        <f>+'poblacion-acu'!C14*100/'poblacion-int'!$C14</f>
        <v>0</v>
      </c>
      <c r="D14" s="25">
        <f>+'poblacion-acu'!D14*100/'poblacion-int'!$C14</f>
        <v>0</v>
      </c>
      <c r="E14" s="25">
        <f>+'poblacion-acu'!E14*100/'poblacion-int'!$C14</f>
        <v>0</v>
      </c>
      <c r="F14" s="25">
        <f>+'poblacion-acu'!F14*100/'poblacion-int'!$C14</f>
        <v>11.691532198091345</v>
      </c>
      <c r="G14" s="26">
        <f>+'poblacion-acu'!G14*100/'poblacion-int'!$C14</f>
        <v>25.343641914713526</v>
      </c>
      <c r="H14" s="26">
        <f>+'poblacion-acu'!H14*100/'poblacion-int'!$C14</f>
        <v>37.03724736719228</v>
      </c>
      <c r="I14" s="26">
        <f>+'poblacion-acu'!I14*100/'poblacion-int'!$C14</f>
        <v>44.66177558914227</v>
      </c>
      <c r="J14" s="26">
        <f>+'poblacion-acu'!J14*100/'poblacion-int'!$C14</f>
        <v>59.8669331249262</v>
      </c>
      <c r="K14" s="26">
        <f>+'poblacion-acu'!K14*100/'poblacion-int'!$C14</f>
        <v>77.0761163798815</v>
      </c>
      <c r="L14" s="26">
        <f>+'poblacion-acu'!L14*100/'poblacion-int'!$C14</f>
        <v>87.24200377332299</v>
      </c>
      <c r="M14" s="26">
        <f>+'poblacion-acu'!M14*100/'poblacion-int'!$C14</f>
        <v>94.86463902387578</v>
      </c>
      <c r="N14" s="26">
        <f>+'poblacion-acu'!N14*100/'poblacion-int'!$C14</f>
        <v>98.79570962539898</v>
      </c>
      <c r="O14" s="26">
        <f>+'poblacion-acu'!O14*100/'poblacion-int'!$C14</f>
        <v>99.56065035285889</v>
      </c>
      <c r="P14" s="26">
        <f>+'poblacion-acu'!P14*100/'poblacion-int'!$C14</f>
        <v>100</v>
      </c>
      <c r="Q14" s="26">
        <f>+'poblacion-acu'!Q14*100/'poblacion-int'!$C14</f>
        <v>100</v>
      </c>
    </row>
    <row r="15" spans="1:17" ht="12.75">
      <c r="A15" s="12" t="s">
        <v>29</v>
      </c>
      <c r="B15" s="3" t="s">
        <v>10</v>
      </c>
      <c r="C15" s="25">
        <f>+'poblacion-acu'!C15*100/'poblacion-int'!$C15</f>
        <v>0</v>
      </c>
      <c r="D15" s="25">
        <f>+'poblacion-acu'!D15*100/'poblacion-int'!$C15</f>
        <v>0</v>
      </c>
      <c r="E15" s="25">
        <f>+'poblacion-acu'!E15*100/'poblacion-int'!$C15</f>
        <v>15.189334562008884</v>
      </c>
      <c r="F15" s="25">
        <f>+'poblacion-acu'!F15*100/'poblacion-int'!$C15</f>
        <v>18.799487161509067</v>
      </c>
      <c r="G15" s="26">
        <f>+'poblacion-acu'!G15*100/'poblacion-int'!$C15</f>
        <v>29.354208416475224</v>
      </c>
      <c r="H15" s="26">
        <f>+'poblacion-acu'!H15*100/'poblacion-int'!$C15</f>
        <v>30.513460937203757</v>
      </c>
      <c r="I15" s="26">
        <f>+'poblacion-acu'!I15*100/'poblacion-int'!$C15</f>
        <v>36.69403045407813</v>
      </c>
      <c r="J15" s="26">
        <f>+'poblacion-acu'!J15*100/'poblacion-int'!$C15</f>
        <v>42.881897616889326</v>
      </c>
      <c r="K15" s="26">
        <f>+'poblacion-acu'!K15*100/'poblacion-int'!$C15</f>
        <v>50.428486289368834</v>
      </c>
      <c r="L15" s="26">
        <f>+'poblacion-acu'!L15*100/'poblacion-int'!$C15</f>
        <v>54.7276940655114</v>
      </c>
      <c r="M15" s="26">
        <f>+'poblacion-acu'!M15*100/'poblacion-int'!$C15</f>
        <v>59.530045910778405</v>
      </c>
      <c r="N15" s="26">
        <f>+'poblacion-acu'!N15*100/'poblacion-int'!$C15</f>
        <v>69.37596541774373</v>
      </c>
      <c r="O15" s="26">
        <f>+'poblacion-acu'!O15*100/'poblacion-int'!$C15</f>
        <v>77.86910169555796</v>
      </c>
      <c r="P15" s="26">
        <f>+'poblacion-acu'!P15*100/'poblacion-int'!$C15</f>
        <v>100</v>
      </c>
      <c r="Q15" s="26">
        <f>+'poblacion-acu'!Q15*100/'poblacion-int'!$C15</f>
        <v>100</v>
      </c>
    </row>
    <row r="16" spans="1:17" ht="12.75">
      <c r="A16" s="12" t="s">
        <v>30</v>
      </c>
      <c r="B16" s="3" t="s">
        <v>15</v>
      </c>
      <c r="C16" s="25">
        <f>+'poblacion-acu'!C16*100/'poblacion-int'!$C16</f>
        <v>50.31123260314838</v>
      </c>
      <c r="D16" s="25">
        <f>+'poblacion-acu'!D16*100/'poblacion-int'!$C16</f>
        <v>50.31123260314838</v>
      </c>
      <c r="E16" s="25">
        <f>+'poblacion-acu'!E16*100/'poblacion-int'!$C16</f>
        <v>53.44617916445803</v>
      </c>
      <c r="F16" s="25">
        <f>+'poblacion-acu'!F16*100/'poblacion-int'!$C16</f>
        <v>71.98103758582857</v>
      </c>
      <c r="G16" s="26">
        <f>+'poblacion-acu'!G16*100/'poblacion-int'!$C16</f>
        <v>79.21144031755033</v>
      </c>
      <c r="H16" s="26">
        <f>+'poblacion-acu'!H16*100/'poblacion-int'!$C16</f>
        <v>86.94741497269511</v>
      </c>
      <c r="I16" s="26">
        <f>+'poblacion-acu'!I16*100/'poblacion-int'!$C16</f>
        <v>91.63852454974668</v>
      </c>
      <c r="J16" s="26">
        <f>+'poblacion-acu'!J16*100/'poblacion-int'!$C16</f>
        <v>95.49279779588515</v>
      </c>
      <c r="K16" s="26">
        <f>+'poblacion-acu'!K16*100/'poblacion-int'!$C16</f>
        <v>98.0563140247285</v>
      </c>
      <c r="L16" s="26">
        <f>+'poblacion-acu'!L16*100/'poblacion-int'!$C16</f>
        <v>98.96229089878084</v>
      </c>
      <c r="M16" s="26">
        <f>+'poblacion-acu'!M16*100/'poblacion-int'!$C16</f>
        <v>99.51555392561728</v>
      </c>
      <c r="N16" s="26">
        <f>+'poblacion-acu'!N16*100/'poblacion-int'!$C16</f>
        <v>99.77428779231025</v>
      </c>
      <c r="O16" s="26">
        <f>+'poblacion-acu'!O16*100/'poblacion-int'!$C16</f>
        <v>99.89982556921143</v>
      </c>
      <c r="P16" s="26">
        <f>+'poblacion-acu'!P16*100/'poblacion-int'!$C16</f>
        <v>100</v>
      </c>
      <c r="Q16" s="26">
        <f>+'poblacion-acu'!Q16*100/'poblacion-int'!$C16</f>
        <v>100</v>
      </c>
    </row>
    <row r="17" spans="1:17" ht="12.75">
      <c r="A17" s="12" t="s">
        <v>31</v>
      </c>
      <c r="B17" s="3" t="s">
        <v>16</v>
      </c>
      <c r="C17" s="25">
        <f>+'poblacion-acu'!C17*100/'poblacion-int'!$C17</f>
        <v>0</v>
      </c>
      <c r="D17" s="25">
        <f>+'poblacion-acu'!D17*100/'poblacion-int'!$C17</f>
        <v>0</v>
      </c>
      <c r="E17" s="25">
        <f>+'poblacion-acu'!E17*100/'poblacion-int'!$C17</f>
        <v>0</v>
      </c>
      <c r="F17" s="25">
        <f>+'poblacion-acu'!F17*100/'poblacion-int'!$C17</f>
        <v>11.989777350586944</v>
      </c>
      <c r="G17" s="26">
        <f>+'poblacion-acu'!G17*100/'poblacion-int'!$C17</f>
        <v>20.198779785166547</v>
      </c>
      <c r="H17" s="26">
        <f>+'poblacion-acu'!H17*100/'poblacion-int'!$C17</f>
        <v>40.97168228157998</v>
      </c>
      <c r="I17" s="26">
        <f>+'poblacion-acu'!I17*100/'poblacion-int'!$C17</f>
        <v>62.00797377538061</v>
      </c>
      <c r="J17" s="26">
        <f>+'poblacion-acu'!J17*100/'poblacion-int'!$C17</f>
        <v>74.92485046620261</v>
      </c>
      <c r="K17" s="26">
        <f>+'poblacion-acu'!K17*100/'poblacion-int'!$C17</f>
        <v>85.30531560083234</v>
      </c>
      <c r="L17" s="26">
        <f>+'poblacion-acu'!L17*100/'poblacion-int'!$C17</f>
        <v>91.09898923111773</v>
      </c>
      <c r="M17" s="26">
        <f>+'poblacion-acu'!M17*100/'poblacion-int'!$C17</f>
        <v>94.94676780477651</v>
      </c>
      <c r="N17" s="26">
        <f>+'poblacion-acu'!N17*100/'poblacion-int'!$C17</f>
        <v>97.84996486559474</v>
      </c>
      <c r="O17" s="26">
        <f>+'poblacion-acu'!O17*100/'poblacion-int'!$C17</f>
        <v>99.15446145725133</v>
      </c>
      <c r="P17" s="26">
        <f>+'poblacion-acu'!P17*100/'poblacion-int'!$C17</f>
        <v>100</v>
      </c>
      <c r="Q17" s="26">
        <f>+'poblacion-acu'!Q17*100/'poblacion-int'!$C17</f>
        <v>100</v>
      </c>
    </row>
    <row r="18" spans="1:17" ht="12.75">
      <c r="A18" s="12" t="s">
        <v>32</v>
      </c>
      <c r="B18" s="3" t="s">
        <v>37</v>
      </c>
      <c r="C18" s="25">
        <f>+'poblacion-acu'!C18*100/'poblacion-int'!$C18</f>
        <v>0</v>
      </c>
      <c r="D18" s="25">
        <f>+'poblacion-acu'!D18*100/'poblacion-int'!$C18</f>
        <v>0</v>
      </c>
      <c r="E18" s="25">
        <f>+'poblacion-acu'!E18*100/'poblacion-int'!$C18</f>
        <v>0</v>
      </c>
      <c r="F18" s="25">
        <f>+'poblacion-acu'!F18*100/'poblacion-int'!$C18</f>
        <v>30.82808063533894</v>
      </c>
      <c r="G18" s="26">
        <f>+'poblacion-acu'!G18*100/'poblacion-int'!$C18</f>
        <v>30.82808063533894</v>
      </c>
      <c r="H18" s="26">
        <f>+'poblacion-acu'!H18*100/'poblacion-int'!$C18</f>
        <v>39.70292079601153</v>
      </c>
      <c r="I18" s="26">
        <f>+'poblacion-acu'!I18*100/'poblacion-int'!$C18</f>
        <v>53.620662533038654</v>
      </c>
      <c r="J18" s="26">
        <f>+'poblacion-acu'!J18*100/'poblacion-int'!$C18</f>
        <v>64.4556273567053</v>
      </c>
      <c r="K18" s="26">
        <f>+'poblacion-acu'!K18*100/'poblacion-int'!$C18</f>
        <v>82.86522410213519</v>
      </c>
      <c r="L18" s="26">
        <f>+'poblacion-acu'!L18*100/'poblacion-int'!$C18</f>
        <v>87.04059334850346</v>
      </c>
      <c r="M18" s="26">
        <f>+'poblacion-acu'!M18*100/'poblacion-int'!$C18</f>
        <v>90.48175300715987</v>
      </c>
      <c r="N18" s="26">
        <f>+'poblacion-acu'!N18*100/'poblacion-int'!$C18</f>
        <v>94.14111963068355</v>
      </c>
      <c r="O18" s="26">
        <f>+'poblacion-acu'!O18*100/'poblacion-int'!$C18</f>
        <v>96.80492671142946</v>
      </c>
      <c r="P18" s="26">
        <f>+'poblacion-acu'!P18*100/'poblacion-int'!$C18</f>
        <v>100</v>
      </c>
      <c r="Q18" s="26">
        <f>+'poblacion-acu'!Q18*100/'poblacion-int'!$C18</f>
        <v>100</v>
      </c>
    </row>
    <row r="19" spans="1:17" ht="12.75">
      <c r="A19" s="12" t="s">
        <v>33</v>
      </c>
      <c r="B19" s="3" t="s">
        <v>11</v>
      </c>
      <c r="C19" s="25">
        <f>+'poblacion-acu'!C19*100/'poblacion-int'!$C19</f>
        <v>0</v>
      </c>
      <c r="D19" s="25">
        <f>+'poblacion-acu'!D19*100/'poblacion-int'!$C19</f>
        <v>0</v>
      </c>
      <c r="E19" s="25">
        <f>+'poblacion-acu'!E19*100/'poblacion-int'!$C19</f>
        <v>26.87651686391047</v>
      </c>
      <c r="F19" s="25">
        <f>+'poblacion-acu'!F19*100/'poblacion-int'!$C19</f>
        <v>35.25203171647428</v>
      </c>
      <c r="G19" s="26">
        <f>+'poblacion-acu'!G19*100/'poblacion-int'!$C19</f>
        <v>42.59939778614542</v>
      </c>
      <c r="H19" s="26">
        <f>+'poblacion-acu'!H19*100/'poblacion-int'!$C19</f>
        <v>60.217952344724864</v>
      </c>
      <c r="I19" s="26">
        <f>+'poblacion-acu'!I19*100/'poblacion-int'!$C19</f>
        <v>72.18345092890893</v>
      </c>
      <c r="J19" s="26">
        <f>+'poblacion-acu'!J19*100/'poblacion-int'!$C19</f>
        <v>81.46819151828751</v>
      </c>
      <c r="K19" s="26">
        <f>+'poblacion-acu'!K19*100/'poblacion-int'!$C19</f>
        <v>89.34109857795868</v>
      </c>
      <c r="L19" s="26">
        <f>+'poblacion-acu'!L19*100/'poblacion-int'!$C19</f>
        <v>92.65542619584492</v>
      </c>
      <c r="M19" s="26">
        <f>+'poblacion-acu'!M19*100/'poblacion-int'!$C19</f>
        <v>94.98902776976718</v>
      </c>
      <c r="N19" s="26">
        <f>+'poblacion-acu'!N19*100/'poblacion-int'!$C19</f>
        <v>97.26463261567532</v>
      </c>
      <c r="O19" s="26">
        <f>+'poblacion-acu'!O19*100/'poblacion-int'!$C19</f>
        <v>98.6216278816409</v>
      </c>
      <c r="P19" s="26">
        <f>+'poblacion-acu'!P19*100/'poblacion-int'!$C19</f>
        <v>100</v>
      </c>
      <c r="Q19" s="26">
        <f>+'poblacion-acu'!Q19*100/'poblacion-int'!$C19</f>
        <v>100</v>
      </c>
    </row>
    <row r="20" spans="1:17" ht="12.75">
      <c r="A20" s="12" t="s">
        <v>34</v>
      </c>
      <c r="B20" s="3" t="s">
        <v>17</v>
      </c>
      <c r="C20" s="25">
        <f>+'poblacion-acu'!C20*100/'poblacion-int'!$C20</f>
        <v>0</v>
      </c>
      <c r="D20" s="25">
        <f>+'poblacion-acu'!D20*100/'poblacion-int'!$C20</f>
        <v>0</v>
      </c>
      <c r="E20" s="25">
        <f>+'poblacion-acu'!E20*100/'poblacion-int'!$C20</f>
        <v>0</v>
      </c>
      <c r="F20" s="25">
        <f>+'poblacion-acu'!F20*100/'poblacion-int'!$C20</f>
        <v>46.6095895713025</v>
      </c>
      <c r="G20" s="26">
        <f>+'poblacion-acu'!G20*100/'poblacion-int'!$C20</f>
        <v>46.6095895713025</v>
      </c>
      <c r="H20" s="26">
        <f>+'poblacion-acu'!H20*100/'poblacion-int'!$C20</f>
        <v>54.29982505302596</v>
      </c>
      <c r="I20" s="26">
        <f>+'poblacion-acu'!I20*100/'poblacion-int'!$C20</f>
        <v>62.42231889891781</v>
      </c>
      <c r="J20" s="26">
        <f>+'poblacion-acu'!J20*100/'poblacion-int'!$C20</f>
        <v>74.86677710516945</v>
      </c>
      <c r="K20" s="26">
        <f>+'poblacion-acu'!K20*100/'poblacion-int'!$C20</f>
        <v>84.59847347153628</v>
      </c>
      <c r="L20" s="26">
        <f>+'poblacion-acu'!L20*100/'poblacion-int'!$C20</f>
        <v>89.98745955318853</v>
      </c>
      <c r="M20" s="26">
        <f>+'poblacion-acu'!M20*100/'poblacion-int'!$C20</f>
        <v>92.82098125125792</v>
      </c>
      <c r="N20" s="26">
        <f>+'poblacion-acu'!N20*100/'poblacion-int'!$C20</f>
        <v>96.7438187982846</v>
      </c>
      <c r="O20" s="26">
        <f>+'poblacion-acu'!O20*100/'poblacion-int'!$C20</f>
        <v>98.62612438265393</v>
      </c>
      <c r="P20" s="26">
        <f>+'poblacion-acu'!P20*100/'poblacion-int'!$C20</f>
        <v>100</v>
      </c>
      <c r="Q20" s="26">
        <f>+'poblacion-acu'!Q20*100/'poblacion-int'!$C20</f>
        <v>100</v>
      </c>
    </row>
    <row r="21" spans="1:17" ht="12.75">
      <c r="A21" s="12" t="s">
        <v>35</v>
      </c>
      <c r="B21" s="3" t="s">
        <v>1</v>
      </c>
      <c r="C21" s="25">
        <f>+'poblacion-acu'!C21*100/'poblacion-int'!$C21</f>
        <v>0</v>
      </c>
      <c r="D21" s="25">
        <f>+'poblacion-acu'!D21*100/'poblacion-int'!$C21</f>
        <v>0</v>
      </c>
      <c r="E21" s="25">
        <f>+'poblacion-acu'!E21*100/'poblacion-int'!$C21</f>
        <v>0</v>
      </c>
      <c r="F21" s="25">
        <f>+'poblacion-acu'!F21*100/'poblacion-int'!$C21</f>
        <v>0</v>
      </c>
      <c r="G21" s="26">
        <f>+'poblacion-acu'!G21*100/'poblacion-int'!$C21</f>
        <v>87.65781295522967</v>
      </c>
      <c r="H21" s="26">
        <f>+'poblacion-acu'!H21*100/'poblacion-int'!$C21</f>
        <v>87.65781295522967</v>
      </c>
      <c r="I21" s="26">
        <f>+'poblacion-acu'!I21*100/'poblacion-int'!$C21</f>
        <v>87.65781295522967</v>
      </c>
      <c r="J21" s="26">
        <f>+'poblacion-acu'!J21*100/'poblacion-int'!$C21</f>
        <v>98.52869767893561</v>
      </c>
      <c r="K21" s="26">
        <f>+'poblacion-acu'!K21*100/'poblacion-int'!$C21</f>
        <v>98.52869767893561</v>
      </c>
      <c r="L21" s="26">
        <f>+'poblacion-acu'!L21*100/'poblacion-int'!$C21</f>
        <v>100</v>
      </c>
      <c r="M21" s="26">
        <f>+'poblacion-acu'!M21*100/'poblacion-int'!$C21</f>
        <v>100</v>
      </c>
      <c r="N21" s="26">
        <f>+'poblacion-acu'!N21*100/'poblacion-int'!$C21</f>
        <v>100</v>
      </c>
      <c r="O21" s="26">
        <f>+'poblacion-acu'!O21*100/'poblacion-int'!$C21</f>
        <v>100</v>
      </c>
      <c r="P21" s="26">
        <f>+'poblacion-acu'!P21*100/'poblacion-int'!$C21</f>
        <v>100</v>
      </c>
      <c r="Q21" s="26">
        <f>+'poblacion-acu'!Q21*100/'poblacion-int'!$C21</f>
        <v>100</v>
      </c>
    </row>
    <row r="22" spans="1:17" ht="12.75">
      <c r="A22" s="13" t="s">
        <v>36</v>
      </c>
      <c r="B22" s="4" t="s">
        <v>2</v>
      </c>
      <c r="C22" s="25">
        <f>+'poblacion-acu'!C22*100/'poblacion-int'!$C22</f>
        <v>0</v>
      </c>
      <c r="D22" s="25">
        <f>+'poblacion-acu'!D22*100/'poblacion-int'!$C22</f>
        <v>0</v>
      </c>
      <c r="E22" s="25">
        <f>+'poblacion-acu'!E22*100/'poblacion-int'!$C22</f>
        <v>0</v>
      </c>
      <c r="F22" s="25">
        <f>+'poblacion-acu'!F22*100/'poblacion-int'!$C22</f>
        <v>0</v>
      </c>
      <c r="G22" s="26">
        <f>+'poblacion-acu'!G22*100/'poblacion-int'!$C22</f>
        <v>100</v>
      </c>
      <c r="H22" s="26">
        <f>+'poblacion-acu'!H22*100/'poblacion-int'!$C22</f>
        <v>100</v>
      </c>
      <c r="I22" s="26">
        <f>+'poblacion-acu'!I22*100/'poblacion-int'!$C22</f>
        <v>100</v>
      </c>
      <c r="J22" s="26">
        <f>+'poblacion-acu'!J22*100/'poblacion-int'!$C22</f>
        <v>100</v>
      </c>
      <c r="K22" s="26">
        <f>+'poblacion-acu'!K22*100/'poblacion-int'!$C22</f>
        <v>100</v>
      </c>
      <c r="L22" s="26">
        <f>+'poblacion-acu'!L22*100/'poblacion-int'!$C22</f>
        <v>100</v>
      </c>
      <c r="M22" s="26">
        <f>+'poblacion-acu'!M22*100/'poblacion-int'!$C22</f>
        <v>100</v>
      </c>
      <c r="N22" s="26">
        <f>+'poblacion-acu'!N22*100/'poblacion-int'!$C22</f>
        <v>100</v>
      </c>
      <c r="O22" s="26">
        <f>+'poblacion-acu'!O22*100/'poblacion-int'!$C22</f>
        <v>100</v>
      </c>
      <c r="P22" s="26">
        <f>+'poblacion-acu'!P22*100/'poblacion-int'!$C22</f>
        <v>100</v>
      </c>
      <c r="Q22" s="26">
        <f>+'poblacion-acu'!Q22*100/'poblacion-int'!$C22</f>
        <v>100</v>
      </c>
    </row>
    <row r="23" spans="1:17" ht="12.75">
      <c r="A23" s="10"/>
      <c r="B23" s="1" t="s">
        <v>79</v>
      </c>
      <c r="C23" s="27">
        <f>+'poblacion-acu'!C23*100/'poblacion-int'!$C23</f>
        <v>10.342095811544075</v>
      </c>
      <c r="D23" s="27">
        <f>+'poblacion-acu'!D23*100/'poblacion-int'!$C23</f>
        <v>15.916434693742234</v>
      </c>
      <c r="E23" s="27">
        <f>+'poblacion-acu'!E23*100/'poblacion-int'!$C23</f>
        <v>24.27498267500617</v>
      </c>
      <c r="F23" s="27">
        <f>+'poblacion-acu'!F23*100/'poblacion-int'!$C23</f>
        <v>35.41059001015311</v>
      </c>
      <c r="G23" s="28">
        <f>+'poblacion-acu'!G23*100/'poblacion-int'!$C23</f>
        <v>44.701728375670925</v>
      </c>
      <c r="H23" s="28">
        <f>+'poblacion-acu'!H23*100/'poblacion-int'!$C23</f>
        <v>57.62703305515372</v>
      </c>
      <c r="I23" s="28">
        <f>+'poblacion-acu'!I23*100/'poblacion-int'!$C23</f>
        <v>68.07312438969434</v>
      </c>
      <c r="J23" s="28">
        <f>+'poblacion-acu'!J23*100/'poblacion-int'!$C23</f>
        <v>77.24878822520459</v>
      </c>
      <c r="K23" s="28">
        <f>+'poblacion-acu'!K23*100/'poblacion-int'!$C23</f>
        <v>85.90744962126163</v>
      </c>
      <c r="L23" s="28">
        <f>+'poblacion-acu'!L23*100/'poblacion-int'!$C23</f>
        <v>90.08809041261765</v>
      </c>
      <c r="M23" s="28">
        <f>+'poblacion-acu'!M23*100/'poblacion-int'!$C23</f>
        <v>93.17306771938154</v>
      </c>
      <c r="N23" s="28">
        <f>+'poblacion-acu'!N23*100/'poblacion-int'!$C23</f>
        <v>95.97940415668046</v>
      </c>
      <c r="O23" s="28">
        <f>+'poblacion-acu'!O23*100/'poblacion-int'!$C23</f>
        <v>97.53991550798166</v>
      </c>
      <c r="P23" s="28">
        <f>+'poblacion-acu'!P23*100/'poblacion-int'!$C23</f>
        <v>100</v>
      </c>
      <c r="Q23" s="28">
        <f>+'poblacion-acu'!Q23*100/'poblacion-int'!$C23</f>
        <v>100</v>
      </c>
    </row>
  </sheetData>
  <mergeCells count="1">
    <mergeCell ref="C2:Q2"/>
  </mergeCells>
  <printOptions gridLines="1" horizontalCentered="1"/>
  <pageMargins left="0.5905511811023623" right="0.5905511811023623" top="1.1811023622047245" bottom="0.7874015748031497" header="0.984251968503937" footer="0.5905511811023623"/>
  <pageSetup fitToHeight="1" fitToWidth="1" horizontalDpi="300" verticalDpi="300" orientation="landscape" paperSize="9" scale="85" r:id="rId1"/>
  <headerFooter alignWithMargins="0">
    <oddHeader>&amp;CEspaña - Entidades Singulares por Comunidades Autónomas</oddHeader>
    <oddFooter>&amp;L&amp;F - &amp;P&amp;Rhttp://alarcos.esi.uclm.es/per/fruiz/pobesp/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Escuela Universitaria de Infor</dc:creator>
  <cp:keywords/>
  <dc:description/>
  <cp:lastModifiedBy>Paco</cp:lastModifiedBy>
  <cp:lastPrinted>2011-01-31T19:49:25Z</cp:lastPrinted>
  <dcterms:created xsi:type="dcterms:W3CDTF">2002-07-26T15:22:24Z</dcterms:created>
  <dcterms:modified xsi:type="dcterms:W3CDTF">2012-01-18T22:00:50Z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