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170" windowHeight="4575" tabRatio="352" activeTab="0"/>
  </bookViews>
  <sheets>
    <sheet name="Aragon" sheetId="1" r:id="rId1"/>
    <sheet name="Cataluña" sheetId="2" r:id="rId2"/>
    <sheet name="C.Valenciana" sheetId="3" r:id="rId3"/>
    <sheet name="Galicia" sheetId="4" r:id="rId4"/>
    <sheet name="Pais Vasco" sheetId="5" r:id="rId5"/>
  </sheets>
  <definedNames/>
  <calcPr fullCalcOnLoad="1"/>
</workbook>
</file>

<file path=xl/sharedStrings.xml><?xml version="1.0" encoding="utf-8"?>
<sst xmlns="http://schemas.openxmlformats.org/spreadsheetml/2006/main" count="693" uniqueCount="264">
  <si>
    <t>CR</t>
  </si>
  <si>
    <t>Nombre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</si>
  <si>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</si>
  <si>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</si>
  <si>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</si>
  <si>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</si>
  <si>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</si>
  <si>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</si>
  <si>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</si>
  <si>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</si>
  <si>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</si>
  <si>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</si>
  <si>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</si>
  <si>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</si>
  <si>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01</t>
  </si>
  <si>
    <t>02</t>
  </si>
  <si>
    <t>03</t>
  </si>
  <si>
    <t>04</t>
  </si>
  <si>
    <t>07</t>
  </si>
  <si>
    <t>05</t>
  </si>
  <si>
    <t>06</t>
  </si>
  <si>
    <t>2009p</t>
  </si>
  <si>
    <t>Inc0908</t>
  </si>
  <si>
    <t>Inc0904</t>
  </si>
  <si>
    <t>Inc0999</t>
  </si>
  <si>
    <t>%0908</t>
  </si>
  <si>
    <t>%0904</t>
  </si>
  <si>
    <t>%0999</t>
  </si>
  <si>
    <t>Francisco.RuizG@uclm.es</t>
  </si>
  <si>
    <t>www.ine.es</t>
  </si>
  <si>
    <t>Nmun</t>
  </si>
  <si>
    <t>CI</t>
  </si>
  <si>
    <t>Km2</t>
  </si>
  <si>
    <t>Jacetania (La)</t>
  </si>
  <si>
    <t>Alto Gállego</t>
  </si>
  <si>
    <t>Sobrarbe</t>
  </si>
  <si>
    <t>Ribagorza</t>
  </si>
  <si>
    <t>Cinco Villas</t>
  </si>
  <si>
    <t>Hoya de Huesca</t>
  </si>
  <si>
    <t>Somontano de Barbastro</t>
  </si>
  <si>
    <t>08</t>
  </si>
  <si>
    <t>Cinca Medio</t>
  </si>
  <si>
    <t>09</t>
  </si>
  <si>
    <t>Litera (La)</t>
  </si>
  <si>
    <t>10</t>
  </si>
  <si>
    <t>Monegros</t>
  </si>
  <si>
    <t>11</t>
  </si>
  <si>
    <t>Bajo Cinca</t>
  </si>
  <si>
    <t>12</t>
  </si>
  <si>
    <t>Tarazona y el Moncayo</t>
  </si>
  <si>
    <t>13</t>
  </si>
  <si>
    <t>Campo de Borja</t>
  </si>
  <si>
    <t>14</t>
  </si>
  <si>
    <t>Aranda</t>
  </si>
  <si>
    <t>15</t>
  </si>
  <si>
    <t>Ribera Alta del Ebro</t>
  </si>
  <si>
    <t>16</t>
  </si>
  <si>
    <t>Valdejalón</t>
  </si>
  <si>
    <t>17</t>
  </si>
  <si>
    <t>Zaragoza</t>
  </si>
  <si>
    <t>18</t>
  </si>
  <si>
    <t>Ribera Baja del Ebro</t>
  </si>
  <si>
    <t>19</t>
  </si>
  <si>
    <t>Bajo Aragón-Caspe</t>
  </si>
  <si>
    <t>20</t>
  </si>
  <si>
    <t>Comunidad de Calatayud</t>
  </si>
  <si>
    <t>21</t>
  </si>
  <si>
    <t>Campo de Cariñena</t>
  </si>
  <si>
    <t>22</t>
  </si>
  <si>
    <t>Campo de Belchite</t>
  </si>
  <si>
    <t>23</t>
  </si>
  <si>
    <t>Bajo Martín</t>
  </si>
  <si>
    <t>24</t>
  </si>
  <si>
    <t>Campo de Daroca</t>
  </si>
  <si>
    <t>25</t>
  </si>
  <si>
    <t>Jiloca</t>
  </si>
  <si>
    <t>26</t>
  </si>
  <si>
    <t>Cuencas Mineras</t>
  </si>
  <si>
    <t>27</t>
  </si>
  <si>
    <t>Andorra-Sierra de Arcos</t>
  </si>
  <si>
    <t>28</t>
  </si>
  <si>
    <t>Bajo Aragón</t>
  </si>
  <si>
    <t>29</t>
  </si>
  <si>
    <t>Comunidad de Teruel</t>
  </si>
  <si>
    <t>30</t>
  </si>
  <si>
    <t>Maestrazgo</t>
  </si>
  <si>
    <t>31</t>
  </si>
  <si>
    <t>Sierra de Albarracín</t>
  </si>
  <si>
    <t>32</t>
  </si>
  <si>
    <t>Gúdar-Javalambre</t>
  </si>
  <si>
    <t>33</t>
  </si>
  <si>
    <t>Matarraña</t>
  </si>
  <si>
    <t>TOTAL</t>
  </si>
  <si>
    <t>Bages</t>
  </si>
  <si>
    <t>Garraf</t>
  </si>
  <si>
    <t>Garrigues</t>
  </si>
  <si>
    <t>Maresme</t>
  </si>
  <si>
    <t>Noguera</t>
  </si>
  <si>
    <t>Osona</t>
  </si>
  <si>
    <t>Segarra</t>
  </si>
  <si>
    <t>34</t>
  </si>
  <si>
    <t>Selva</t>
  </si>
  <si>
    <t>35</t>
  </si>
  <si>
    <t>36</t>
  </si>
  <si>
    <t>37</t>
  </si>
  <si>
    <t>38</t>
  </si>
  <si>
    <t>Urgell</t>
  </si>
  <si>
    <t>39</t>
  </si>
  <si>
    <t>40</t>
  </si>
  <si>
    <t>41</t>
  </si>
  <si>
    <t>autor:</t>
  </si>
  <si>
    <t>fuente:</t>
  </si>
  <si>
    <t>Alt Camp</t>
  </si>
  <si>
    <t>Alt Empordà</t>
  </si>
  <si>
    <t>Alt Penedès</t>
  </si>
  <si>
    <t>Alt Urgell</t>
  </si>
  <si>
    <t>Alta Ribagorça</t>
  </si>
  <si>
    <t>Anoia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</si>
  <si>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</si>
  <si>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</si>
  <si>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</si>
  <si>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</si>
  <si>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</si>
  <si>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</si>
  <si>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</si>
  <si>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</si>
  <si>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</si>
  <si>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Garrotxa</t>
  </si>
  <si>
    <t>Gironès</t>
  </si>
  <si>
    <t>Montsià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</si>
  <si>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</si>
  <si>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</si>
  <si>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</si>
  <si>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</si>
  <si>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</si>
  <si>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</si>
  <si>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</si>
  <si>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Segrià</t>
  </si>
  <si>
    <t>Solsonès</t>
  </si>
  <si>
    <t>Tarragonès</t>
  </si>
  <si>
    <t>Terra Alta</t>
  </si>
  <si>
    <t>Val d'Aran</t>
  </si>
  <si>
    <t>Vallès Occidental</t>
  </si>
  <si>
    <t>Vallès Oriental</t>
  </si>
  <si>
    <t>Alacantí (L')</t>
  </si>
  <si>
    <t>Alcalatén (L')</t>
  </si>
  <si>
    <t>Alcoià (L')</t>
  </si>
  <si>
    <t>Alt Maestrat (L')</t>
  </si>
  <si>
    <t>Alt Vinalopó</t>
  </si>
  <si>
    <t>Alto Mijares (El)</t>
  </si>
  <si>
    <t>Alto Palancia</t>
  </si>
  <si>
    <t>Baix Maestrat (El)</t>
  </si>
  <si>
    <t>Baix Segura</t>
  </si>
  <si>
    <t>Baix Vinalopó</t>
  </si>
  <si>
    <t>Camp de Morvedre (El)</t>
  </si>
  <si>
    <t>Camp de Túria</t>
  </si>
  <si>
    <t>Canal de Navarrés (La)</t>
  </si>
  <si>
    <t>Comtat (El)</t>
  </si>
  <si>
    <t>Horta Nord (L')</t>
  </si>
  <si>
    <t>Horta Oest (L')</t>
  </si>
  <si>
    <t>Horta Sud (L')</t>
  </si>
  <si>
    <t>Hoya de Buñol (La)</t>
  </si>
  <si>
    <t>La Costera</t>
  </si>
  <si>
    <t>Marina Alta (La)</t>
  </si>
  <si>
    <t>Marina Baixa (La)</t>
  </si>
  <si>
    <t>Plana Alta (La)</t>
  </si>
  <si>
    <t>Plana Baixa (La)</t>
  </si>
  <si>
    <t>Ports (Els)</t>
  </si>
  <si>
    <t>Requena-Utiel</t>
  </si>
  <si>
    <t>Ribera Alta (La)</t>
  </si>
  <si>
    <t>Ribera Baixa (La)</t>
  </si>
  <si>
    <t>Rincón de Ademuz</t>
  </si>
  <si>
    <t>Safor (La)</t>
  </si>
  <si>
    <t>Serranos (Los)</t>
  </si>
  <si>
    <t>Valencia</t>
  </si>
  <si>
    <t>Vall d'Albaida (La)</t>
  </si>
  <si>
    <t>Valle de Ayora (El)</t>
  </si>
  <si>
    <t>Vinalopó Mitjà</t>
  </si>
  <si>
    <t>Arzúa</t>
  </si>
  <si>
    <t>Barbanza</t>
  </si>
  <si>
    <t>Barcala</t>
  </si>
  <si>
    <t>Bergantiños</t>
  </si>
  <si>
    <t>Betanzos</t>
  </si>
  <si>
    <t>Coruña (A)</t>
  </si>
  <si>
    <t>Eume</t>
  </si>
  <si>
    <t>Ferrol</t>
  </si>
  <si>
    <t>Fisterra</t>
  </si>
  <si>
    <t>Muros</t>
  </si>
  <si>
    <t>Noia</t>
  </si>
  <si>
    <t>Ordes</t>
  </si>
  <si>
    <t>Ortegal</t>
  </si>
  <si>
    <t>Santiago</t>
  </si>
  <si>
    <t>Sar (O)</t>
  </si>
  <si>
    <t>Terra de Melide</t>
  </si>
  <si>
    <t>Terra de Soneira</t>
  </si>
  <si>
    <t>Xallas</t>
  </si>
  <si>
    <t>Ancares (Os)</t>
  </si>
  <si>
    <t>Chantada</t>
  </si>
  <si>
    <t>Fonsagrada (A)</t>
  </si>
  <si>
    <t>Lugo</t>
  </si>
  <si>
    <t>Mariña Central (A)</t>
  </si>
  <si>
    <t>Mariña Occidental (A)</t>
  </si>
  <si>
    <t>Mariña Oriental (A)</t>
  </si>
  <si>
    <t>Meira</t>
  </si>
  <si>
    <t>Quiroga</t>
  </si>
  <si>
    <t>Sarria</t>
  </si>
  <si>
    <t>Terra Chá</t>
  </si>
  <si>
    <t>Terra de Lemos</t>
  </si>
  <si>
    <t>Ulloa (A)</t>
  </si>
  <si>
    <t>Allariz-Maceda</t>
  </si>
  <si>
    <t>Baixa Limia</t>
  </si>
  <si>
    <t>Limia (A)</t>
  </si>
  <si>
    <t>Carballiño (A)</t>
  </si>
  <si>
    <t>Ourense</t>
  </si>
  <si>
    <t>Ribeiro (O)</t>
  </si>
  <si>
    <t>Terra de Caldelas</t>
  </si>
  <si>
    <t>Terra de Celanova</t>
  </si>
  <si>
    <t>Terra de Trives</t>
  </si>
  <si>
    <t>Valdeorras</t>
  </si>
  <si>
    <t>42</t>
  </si>
  <si>
    <t>Verín</t>
  </si>
  <si>
    <t>43</t>
  </si>
  <si>
    <t>Viana</t>
  </si>
  <si>
    <t>44</t>
  </si>
  <si>
    <t>Baixo Miño (O)</t>
  </si>
  <si>
    <t>45</t>
  </si>
  <si>
    <t>Caldas</t>
  </si>
  <si>
    <t>46</t>
  </si>
  <si>
    <t>Condado (O)</t>
  </si>
  <si>
    <t>47</t>
  </si>
  <si>
    <t>Deza</t>
  </si>
  <si>
    <t>48</t>
  </si>
  <si>
    <t>Morrazo (O)</t>
  </si>
  <si>
    <t>49</t>
  </si>
  <si>
    <t>Paradanta (A)</t>
  </si>
  <si>
    <t>50</t>
  </si>
  <si>
    <t>Pontevedra</t>
  </si>
  <si>
    <t>51</t>
  </si>
  <si>
    <t>Salnés (O)</t>
  </si>
  <si>
    <t>52</t>
  </si>
  <si>
    <t>Tabeirós-Terra de Montes</t>
  </si>
  <si>
    <t>53</t>
  </si>
  <si>
    <t>Vigo</t>
  </si>
  <si>
    <t>Valles Alaveses</t>
  </si>
  <si>
    <t>Llanada Alavesa</t>
  </si>
  <si>
    <t>Montaña Alavesa</t>
  </si>
  <si>
    <t>Arratia-Nervión</t>
  </si>
  <si>
    <t>Bajo Bidasoa</t>
  </si>
  <si>
    <t>Gran Bilbao</t>
  </si>
  <si>
    <t>Bajo Deba</t>
  </si>
  <si>
    <t>Alto Deba</t>
  </si>
  <si>
    <t>Donostia-San Sebastián</t>
  </si>
  <si>
    <t>Duranguesado</t>
  </si>
  <si>
    <t>Encartaciones</t>
  </si>
  <si>
    <t>Rioja Alavesa</t>
  </si>
  <si>
    <t>Gernika-Bermeo</t>
  </si>
  <si>
    <t>Goierri</t>
  </si>
  <si>
    <t>Estribaciones del Gorbea</t>
  </si>
  <si>
    <t>Cantábrica Alavesa</t>
  </si>
  <si>
    <t>Markina-Ondarroa</t>
  </si>
  <si>
    <t>Plentzia-Mungia</t>
  </si>
  <si>
    <t>Tolosa</t>
  </si>
  <si>
    <t>Urola Costa</t>
  </si>
  <si>
    <t>Densidad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</si>
</sst>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2"/>
    </font>
    <font>
      <sz val="9"/>
      <color indexed="8"/>
      <name val="Arial"/>
      <family val="0"/>
    </font>
    <font>
      <u val="single"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2" borderId="3" xfId="0" applyNumberFormat="1" applyFont="1" applyFill="1" applyBorder="1" applyAlignment="1" quotePrefix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15" applyNumberFormat="1" applyFont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15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90" zoomScaleNormal="90" zoomScaleSheetLayoutView="78" workbookViewId="0" topLeftCell="A1">
      <pane xSplit="7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23.57421875" style="5" bestFit="1" customWidth="1"/>
    <col min="4" max="4" width="6.421875" style="5" bestFit="1" customWidth="1"/>
    <col min="5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1" t="s">
        <v>32</v>
      </c>
      <c r="F1" s="11" t="s">
        <v>263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2" t="s">
        <v>15</v>
      </c>
      <c r="B2" s="2" t="s">
        <v>14</v>
      </c>
      <c r="C2" s="4" t="s">
        <v>33</v>
      </c>
      <c r="D2" s="4">
        <v>20</v>
      </c>
      <c r="E2" s="12">
        <v>1876.2699813842773</v>
      </c>
      <c r="F2" s="12">
        <f>+G2/E2</f>
        <v>9.968181650596613</v>
      </c>
      <c r="G2" s="3">
        <v>18703</v>
      </c>
      <c r="H2" s="3">
        <v>18511</v>
      </c>
      <c r="I2" s="3">
        <v>18144</v>
      </c>
      <c r="J2" s="3">
        <v>18166</v>
      </c>
      <c r="K2" s="3">
        <v>17930</v>
      </c>
      <c r="L2" s="3">
        <v>17622</v>
      </c>
      <c r="M2" s="3">
        <v>17299</v>
      </c>
      <c r="N2" s="3">
        <v>17207</v>
      </c>
      <c r="O2" s="3">
        <v>16876</v>
      </c>
      <c r="P2" s="3">
        <v>16646</v>
      </c>
      <c r="Q2" s="3">
        <v>16591</v>
      </c>
      <c r="R2" s="3">
        <v>16429</v>
      </c>
      <c r="S2" s="3">
        <v>16583</v>
      </c>
      <c r="T2" s="8">
        <f aca="true" t="shared" si="0" ref="T2:T7">+G2-H2</f>
        <v>192</v>
      </c>
      <c r="U2" s="8">
        <f aca="true" t="shared" si="1" ref="U2:U7">+G2-L2</f>
        <v>1081</v>
      </c>
      <c r="V2" s="8">
        <f aca="true" t="shared" si="2" ref="V2:V7">+G2-Q2</f>
        <v>2112</v>
      </c>
      <c r="W2" s="10">
        <f aca="true" t="shared" si="3" ref="W2:W7">+T2*100/H2</f>
        <v>1.0372211117713792</v>
      </c>
      <c r="X2" s="10">
        <f aca="true" t="shared" si="4" ref="X2:X7">+U2*100/L2</f>
        <v>6.13437748269209</v>
      </c>
      <c r="Y2" s="10">
        <f aca="true" t="shared" si="5" ref="Y2:Y7">+V2*100/Q2</f>
        <v>12.729793261406787</v>
      </c>
    </row>
    <row r="3" spans="1:25" ht="13.5" customHeight="1">
      <c r="A3" s="2" t="s">
        <v>15</v>
      </c>
      <c r="B3" s="2" t="s">
        <v>15</v>
      </c>
      <c r="C3" s="4" t="s">
        <v>34</v>
      </c>
      <c r="D3" s="4">
        <v>8</v>
      </c>
      <c r="E3" s="12">
        <v>1359.810004234314</v>
      </c>
      <c r="F3" s="12">
        <f aca="true" t="shared" si="6" ref="F3:F34">+G3/E3</f>
        <v>10.9691794835698</v>
      </c>
      <c r="G3" s="3">
        <v>14916</v>
      </c>
      <c r="H3" s="3">
        <v>14570</v>
      </c>
      <c r="I3" s="3">
        <v>13955</v>
      </c>
      <c r="J3" s="3">
        <v>13457</v>
      </c>
      <c r="K3" s="3">
        <v>13121</v>
      </c>
      <c r="L3" s="3">
        <v>12749</v>
      </c>
      <c r="M3" s="3">
        <v>12593</v>
      </c>
      <c r="N3" s="3">
        <v>12320</v>
      </c>
      <c r="O3" s="3">
        <v>11955</v>
      </c>
      <c r="P3" s="3">
        <v>12117</v>
      </c>
      <c r="Q3" s="3">
        <v>12101</v>
      </c>
      <c r="R3" s="3">
        <v>12102</v>
      </c>
      <c r="S3" s="3">
        <v>12184</v>
      </c>
      <c r="T3" s="8">
        <f t="shared" si="0"/>
        <v>346</v>
      </c>
      <c r="U3" s="8">
        <f t="shared" si="1"/>
        <v>2167</v>
      </c>
      <c r="V3" s="8">
        <f t="shared" si="2"/>
        <v>2815</v>
      </c>
      <c r="W3" s="10">
        <f t="shared" si="3"/>
        <v>2.374742621825669</v>
      </c>
      <c r="X3" s="10">
        <f t="shared" si="4"/>
        <v>16.997411561691113</v>
      </c>
      <c r="Y3" s="10">
        <f t="shared" si="5"/>
        <v>23.262540285926782</v>
      </c>
    </row>
    <row r="4" spans="1:25" ht="13.5" customHeight="1">
      <c r="A4" s="2" t="s">
        <v>15</v>
      </c>
      <c r="B4" s="2" t="s">
        <v>16</v>
      </c>
      <c r="C4" s="4" t="s">
        <v>35</v>
      </c>
      <c r="D4" s="4">
        <v>19</v>
      </c>
      <c r="E4" s="12">
        <v>2202.2000122070312</v>
      </c>
      <c r="F4" s="12">
        <f t="shared" si="6"/>
        <v>3.5255653242045746</v>
      </c>
      <c r="G4" s="3">
        <v>7764</v>
      </c>
      <c r="H4" s="3">
        <v>7732</v>
      </c>
      <c r="I4" s="3">
        <v>7483</v>
      </c>
      <c r="J4" s="3">
        <v>7293</v>
      </c>
      <c r="K4" s="3">
        <v>7151</v>
      </c>
      <c r="L4" s="3">
        <v>6953</v>
      </c>
      <c r="M4" s="3">
        <v>6903</v>
      </c>
      <c r="N4" s="3">
        <v>6854</v>
      </c>
      <c r="O4" s="3">
        <v>6833</v>
      </c>
      <c r="P4" s="3">
        <v>6820</v>
      </c>
      <c r="Q4" s="3">
        <v>6740</v>
      </c>
      <c r="R4" s="3">
        <v>6689</v>
      </c>
      <c r="S4" s="3">
        <v>6806</v>
      </c>
      <c r="T4" s="8">
        <f t="shared" si="0"/>
        <v>32</v>
      </c>
      <c r="U4" s="8">
        <f t="shared" si="1"/>
        <v>811</v>
      </c>
      <c r="V4" s="8">
        <f t="shared" si="2"/>
        <v>1024</v>
      </c>
      <c r="W4" s="10">
        <f t="shared" si="3"/>
        <v>0.4138644593895499</v>
      </c>
      <c r="X4" s="10">
        <f t="shared" si="4"/>
        <v>11.664029915144543</v>
      </c>
      <c r="Y4" s="10">
        <f t="shared" si="5"/>
        <v>15.192878338278932</v>
      </c>
    </row>
    <row r="5" spans="1:25" ht="13.5" customHeight="1">
      <c r="A5" s="2" t="s">
        <v>15</v>
      </c>
      <c r="B5" s="2" t="s">
        <v>17</v>
      </c>
      <c r="C5" s="4" t="s">
        <v>36</v>
      </c>
      <c r="D5" s="4">
        <v>34</v>
      </c>
      <c r="E5" s="12">
        <v>2460.359993457794</v>
      </c>
      <c r="F5" s="12">
        <f t="shared" si="6"/>
        <v>5.418719226231274</v>
      </c>
      <c r="G5" s="3">
        <v>13332</v>
      </c>
      <c r="H5" s="3">
        <v>13276</v>
      </c>
      <c r="I5" s="3">
        <v>12953</v>
      </c>
      <c r="J5" s="3">
        <v>12811</v>
      </c>
      <c r="K5" s="3">
        <v>12705</v>
      </c>
      <c r="L5" s="3">
        <v>12549</v>
      </c>
      <c r="M5" s="3">
        <v>12263</v>
      </c>
      <c r="N5" s="3">
        <v>12129</v>
      </c>
      <c r="O5" s="3">
        <v>11944</v>
      </c>
      <c r="P5" s="3">
        <v>11856</v>
      </c>
      <c r="Q5" s="3">
        <v>11904</v>
      </c>
      <c r="R5" s="3">
        <v>11755</v>
      </c>
      <c r="S5" s="3">
        <v>11895</v>
      </c>
      <c r="T5" s="8">
        <f t="shared" si="0"/>
        <v>56</v>
      </c>
      <c r="U5" s="8">
        <f t="shared" si="1"/>
        <v>783</v>
      </c>
      <c r="V5" s="8">
        <f t="shared" si="2"/>
        <v>1428</v>
      </c>
      <c r="W5" s="10">
        <f t="shared" si="3"/>
        <v>0.42181379933714974</v>
      </c>
      <c r="X5" s="10">
        <f t="shared" si="4"/>
        <v>6.239540999282811</v>
      </c>
      <c r="Y5" s="10">
        <f t="shared" si="5"/>
        <v>11.995967741935484</v>
      </c>
    </row>
    <row r="6" spans="1:25" ht="13.5" customHeight="1">
      <c r="A6" s="2" t="s">
        <v>15</v>
      </c>
      <c r="B6" s="2" t="s">
        <v>19</v>
      </c>
      <c r="C6" s="4" t="s">
        <v>37</v>
      </c>
      <c r="D6" s="4">
        <v>31</v>
      </c>
      <c r="E6" s="12">
        <v>3062.4399819374084</v>
      </c>
      <c r="F6" s="12">
        <f t="shared" si="6"/>
        <v>10.965112850556535</v>
      </c>
      <c r="G6" s="3">
        <v>33580</v>
      </c>
      <c r="H6" s="3">
        <v>33584</v>
      </c>
      <c r="I6" s="3">
        <v>33196</v>
      </c>
      <c r="J6" s="3">
        <v>33154</v>
      </c>
      <c r="K6" s="3">
        <v>33361</v>
      </c>
      <c r="L6" s="3">
        <v>33029</v>
      </c>
      <c r="M6" s="3">
        <v>32599</v>
      </c>
      <c r="N6" s="3">
        <v>32669</v>
      </c>
      <c r="O6" s="3">
        <v>32120</v>
      </c>
      <c r="P6" s="3">
        <v>31737</v>
      </c>
      <c r="Q6" s="3">
        <v>31738</v>
      </c>
      <c r="R6" s="3">
        <v>31030</v>
      </c>
      <c r="S6" s="3">
        <v>31837</v>
      </c>
      <c r="T6" s="8">
        <f t="shared" si="0"/>
        <v>-4</v>
      </c>
      <c r="U6" s="8">
        <f t="shared" si="1"/>
        <v>551</v>
      </c>
      <c r="V6" s="8">
        <f t="shared" si="2"/>
        <v>1842</v>
      </c>
      <c r="W6" s="10">
        <f t="shared" si="3"/>
        <v>-0.011910433539780848</v>
      </c>
      <c r="X6" s="10">
        <f t="shared" si="4"/>
        <v>1.6682309485603561</v>
      </c>
      <c r="Y6" s="10">
        <f t="shared" si="5"/>
        <v>5.803768353393409</v>
      </c>
    </row>
    <row r="7" spans="1:25" ht="13.5" customHeight="1">
      <c r="A7" s="2" t="s">
        <v>15</v>
      </c>
      <c r="B7" s="2" t="s">
        <v>20</v>
      </c>
      <c r="C7" s="4" t="s">
        <v>38</v>
      </c>
      <c r="D7" s="4">
        <v>40</v>
      </c>
      <c r="E7" s="12">
        <v>2525.5799951553345</v>
      </c>
      <c r="F7" s="12">
        <f t="shared" si="6"/>
        <v>26.92134089216136</v>
      </c>
      <c r="G7" s="3">
        <v>67992</v>
      </c>
      <c r="H7" s="3">
        <v>66793</v>
      </c>
      <c r="I7" s="3">
        <v>65266</v>
      </c>
      <c r="J7" s="3">
        <v>64531</v>
      </c>
      <c r="K7" s="3">
        <v>63434</v>
      </c>
      <c r="L7" s="3">
        <v>62417</v>
      </c>
      <c r="M7" s="3">
        <v>61659</v>
      </c>
      <c r="N7" s="3">
        <v>60525</v>
      </c>
      <c r="O7" s="3">
        <v>59823</v>
      </c>
      <c r="P7" s="3">
        <v>59509</v>
      </c>
      <c r="Q7" s="3">
        <v>59472</v>
      </c>
      <c r="R7" s="3">
        <v>59325</v>
      </c>
      <c r="S7" s="3">
        <v>59711</v>
      </c>
      <c r="T7" s="8">
        <f t="shared" si="0"/>
        <v>1199</v>
      </c>
      <c r="U7" s="8">
        <f t="shared" si="1"/>
        <v>5575</v>
      </c>
      <c r="V7" s="8">
        <f t="shared" si="2"/>
        <v>8520</v>
      </c>
      <c r="W7" s="10">
        <f t="shared" si="3"/>
        <v>1.7950982887428324</v>
      </c>
      <c r="X7" s="10">
        <f t="shared" si="4"/>
        <v>8.931861512088053</v>
      </c>
      <c r="Y7" s="10">
        <f t="shared" si="5"/>
        <v>14.326069410815174</v>
      </c>
    </row>
    <row r="8" spans="1:25" ht="13.5" customHeight="1">
      <c r="A8" s="2" t="s">
        <v>15</v>
      </c>
      <c r="B8" s="2" t="s">
        <v>18</v>
      </c>
      <c r="C8" s="4" t="s">
        <v>39</v>
      </c>
      <c r="D8" s="4">
        <v>29</v>
      </c>
      <c r="E8" s="12">
        <v>1170.3099966049194</v>
      </c>
      <c r="F8" s="12">
        <f t="shared" si="6"/>
        <v>20.832941759644466</v>
      </c>
      <c r="G8" s="3">
        <v>24381</v>
      </c>
      <c r="H8" s="3">
        <v>24090</v>
      </c>
      <c r="I8" s="3">
        <v>23613</v>
      </c>
      <c r="J8" s="3">
        <v>23464</v>
      </c>
      <c r="K8" s="3">
        <v>23411</v>
      </c>
      <c r="L8" s="3">
        <v>23215</v>
      </c>
      <c r="M8" s="3">
        <v>23141</v>
      </c>
      <c r="N8" s="3">
        <v>22740</v>
      </c>
      <c r="O8" s="3">
        <v>22164</v>
      </c>
      <c r="P8" s="3">
        <v>22475</v>
      </c>
      <c r="Q8" s="3">
        <v>22399</v>
      </c>
      <c r="R8" s="3">
        <v>22357</v>
      </c>
      <c r="S8" s="3">
        <v>22652</v>
      </c>
      <c r="T8" s="8">
        <f aca="true" t="shared" si="7" ref="T8:T30">+G8-H8</f>
        <v>291</v>
      </c>
      <c r="U8" s="8">
        <f aca="true" t="shared" si="8" ref="U8:U30">+G8-L8</f>
        <v>1166</v>
      </c>
      <c r="V8" s="8">
        <f aca="true" t="shared" si="9" ref="V8:V30">+G8-Q8</f>
        <v>1982</v>
      </c>
      <c r="W8" s="10">
        <f aca="true" t="shared" si="10" ref="W8:W30">+T8*100/H8</f>
        <v>1.207970112079701</v>
      </c>
      <c r="X8" s="10">
        <f aca="true" t="shared" si="11" ref="X8:X30">+U8*100/L8</f>
        <v>5.022614688778807</v>
      </c>
      <c r="Y8" s="10">
        <f aca="true" t="shared" si="12" ref="Y8:Y30">+V8*100/Q8</f>
        <v>8.848609312915755</v>
      </c>
    </row>
    <row r="9" spans="1:25" ht="13.5" customHeight="1">
      <c r="A9" s="2" t="s">
        <v>15</v>
      </c>
      <c r="B9" s="2" t="s">
        <v>40</v>
      </c>
      <c r="C9" s="4" t="s">
        <v>41</v>
      </c>
      <c r="D9" s="4">
        <v>9</v>
      </c>
      <c r="E9" s="12">
        <v>573.0399980545044</v>
      </c>
      <c r="F9" s="12">
        <f t="shared" si="6"/>
        <v>41.89410875594165</v>
      </c>
      <c r="G9" s="3">
        <v>24007</v>
      </c>
      <c r="H9" s="3">
        <v>23720</v>
      </c>
      <c r="I9" s="3">
        <v>23084</v>
      </c>
      <c r="J9" s="3">
        <v>23072</v>
      </c>
      <c r="K9" s="3">
        <v>22936</v>
      </c>
      <c r="L9" s="3">
        <v>22609</v>
      </c>
      <c r="M9" s="3">
        <v>22683</v>
      </c>
      <c r="N9" s="3">
        <v>22441</v>
      </c>
      <c r="O9" s="3">
        <v>22125</v>
      </c>
      <c r="P9" s="3">
        <v>21784</v>
      </c>
      <c r="Q9" s="3">
        <v>21713</v>
      </c>
      <c r="R9" s="3">
        <v>21685</v>
      </c>
      <c r="S9" s="3">
        <v>21843</v>
      </c>
      <c r="T9" s="8">
        <f t="shared" si="7"/>
        <v>287</v>
      </c>
      <c r="U9" s="8">
        <f t="shared" si="8"/>
        <v>1398</v>
      </c>
      <c r="V9" s="8">
        <f t="shared" si="9"/>
        <v>2294</v>
      </c>
      <c r="W9" s="10">
        <f t="shared" si="10"/>
        <v>1.2099494097807757</v>
      </c>
      <c r="X9" s="10">
        <f t="shared" si="11"/>
        <v>6.183378300676722</v>
      </c>
      <c r="Y9" s="10">
        <f t="shared" si="12"/>
        <v>10.565099249297656</v>
      </c>
    </row>
    <row r="10" spans="1:25" ht="13.5" customHeight="1">
      <c r="A10" s="2" t="s">
        <v>15</v>
      </c>
      <c r="B10" s="2" t="s">
        <v>42</v>
      </c>
      <c r="C10" s="4" t="s">
        <v>43</v>
      </c>
      <c r="D10" s="4">
        <v>14</v>
      </c>
      <c r="E10" s="12">
        <v>733.8599977493286</v>
      </c>
      <c r="F10" s="12">
        <f t="shared" si="6"/>
        <v>26.287030304367953</v>
      </c>
      <c r="G10" s="3">
        <v>19291</v>
      </c>
      <c r="H10" s="3">
        <v>19166</v>
      </c>
      <c r="I10" s="3">
        <v>18867</v>
      </c>
      <c r="J10" s="3">
        <v>18847</v>
      </c>
      <c r="K10" s="3">
        <v>18798</v>
      </c>
      <c r="L10" s="3">
        <v>18730</v>
      </c>
      <c r="M10" s="3">
        <v>18720</v>
      </c>
      <c r="N10" s="3">
        <v>18666</v>
      </c>
      <c r="O10" s="3">
        <v>18586</v>
      </c>
      <c r="P10" s="3">
        <v>18546</v>
      </c>
      <c r="Q10" s="3">
        <v>18631</v>
      </c>
      <c r="R10" s="3">
        <v>18709</v>
      </c>
      <c r="S10" s="3">
        <v>18927</v>
      </c>
      <c r="T10" s="8">
        <f t="shared" si="7"/>
        <v>125</v>
      </c>
      <c r="U10" s="8">
        <f t="shared" si="8"/>
        <v>561</v>
      </c>
      <c r="V10" s="8">
        <f t="shared" si="9"/>
        <v>660</v>
      </c>
      <c r="W10" s="10">
        <f t="shared" si="10"/>
        <v>0.652196598142544</v>
      </c>
      <c r="X10" s="10">
        <f t="shared" si="11"/>
        <v>2.995194874532835</v>
      </c>
      <c r="Y10" s="10">
        <f t="shared" si="12"/>
        <v>3.54248295851001</v>
      </c>
    </row>
    <row r="11" spans="1:25" ht="13.5" customHeight="1">
      <c r="A11" s="2" t="s">
        <v>15</v>
      </c>
      <c r="B11" s="2" t="s">
        <v>44</v>
      </c>
      <c r="C11" s="4" t="s">
        <v>45</v>
      </c>
      <c r="D11" s="4">
        <v>31</v>
      </c>
      <c r="E11" s="12">
        <v>2764.46000957489</v>
      </c>
      <c r="F11" s="12">
        <f t="shared" si="6"/>
        <v>7.679619139531225</v>
      </c>
      <c r="G11" s="3">
        <v>21230</v>
      </c>
      <c r="H11" s="3">
        <v>21238</v>
      </c>
      <c r="I11" s="3">
        <v>20947</v>
      </c>
      <c r="J11" s="3">
        <v>20896</v>
      </c>
      <c r="K11" s="3">
        <v>20829</v>
      </c>
      <c r="L11" s="3">
        <v>20871</v>
      </c>
      <c r="M11" s="3">
        <v>20972</v>
      </c>
      <c r="N11" s="3">
        <v>21240</v>
      </c>
      <c r="O11" s="3">
        <v>21207</v>
      </c>
      <c r="P11" s="3">
        <v>21356</v>
      </c>
      <c r="Q11" s="3">
        <v>21549</v>
      </c>
      <c r="R11" s="3">
        <v>21641</v>
      </c>
      <c r="S11" s="3">
        <v>22042</v>
      </c>
      <c r="T11" s="8">
        <f t="shared" si="7"/>
        <v>-8</v>
      </c>
      <c r="U11" s="8">
        <f t="shared" si="8"/>
        <v>359</v>
      </c>
      <c r="V11" s="8">
        <f t="shared" si="9"/>
        <v>-319</v>
      </c>
      <c r="W11" s="10">
        <f t="shared" si="10"/>
        <v>-0.03766833035125718</v>
      </c>
      <c r="X11" s="10">
        <f t="shared" si="11"/>
        <v>1.7200900771405299</v>
      </c>
      <c r="Y11" s="10">
        <f t="shared" si="12"/>
        <v>-1.4803471158754467</v>
      </c>
    </row>
    <row r="12" spans="1:25" ht="13.5" customHeight="1">
      <c r="A12" s="2" t="s">
        <v>15</v>
      </c>
      <c r="B12" s="2" t="s">
        <v>46</v>
      </c>
      <c r="C12" s="4" t="s">
        <v>47</v>
      </c>
      <c r="D12" s="4">
        <v>11</v>
      </c>
      <c r="E12" s="12">
        <v>1419.9100341796875</v>
      </c>
      <c r="F12" s="12">
        <f t="shared" si="6"/>
        <v>17.36941031918853</v>
      </c>
      <c r="G12" s="3">
        <v>24663</v>
      </c>
      <c r="H12" s="3">
        <v>24092</v>
      </c>
      <c r="I12" s="3">
        <v>23645</v>
      </c>
      <c r="J12" s="3">
        <v>23366</v>
      </c>
      <c r="K12" s="3">
        <v>23446</v>
      </c>
      <c r="L12" s="3">
        <v>23071</v>
      </c>
      <c r="M12" s="3">
        <v>22961</v>
      </c>
      <c r="N12" s="3">
        <v>22688</v>
      </c>
      <c r="O12" s="3">
        <v>22336</v>
      </c>
      <c r="P12" s="3">
        <v>22216</v>
      </c>
      <c r="Q12" s="3">
        <v>22301</v>
      </c>
      <c r="R12" s="3">
        <v>22268</v>
      </c>
      <c r="S12" s="3">
        <v>22383</v>
      </c>
      <c r="T12" s="8">
        <f t="shared" si="7"/>
        <v>571</v>
      </c>
      <c r="U12" s="8">
        <f t="shared" si="8"/>
        <v>1592</v>
      </c>
      <c r="V12" s="8">
        <f t="shared" si="9"/>
        <v>2362</v>
      </c>
      <c r="W12" s="10">
        <f t="shared" si="10"/>
        <v>2.3700813548065747</v>
      </c>
      <c r="X12" s="10">
        <f t="shared" si="11"/>
        <v>6.900437779029951</v>
      </c>
      <c r="Y12" s="10">
        <f t="shared" si="12"/>
        <v>10.591453298058383</v>
      </c>
    </row>
    <row r="13" spans="1:25" ht="13.5" customHeight="1">
      <c r="A13" s="2" t="s">
        <v>15</v>
      </c>
      <c r="B13" s="2" t="s">
        <v>48</v>
      </c>
      <c r="C13" s="4" t="s">
        <v>49</v>
      </c>
      <c r="D13" s="4">
        <v>16</v>
      </c>
      <c r="E13" s="12">
        <v>452.2099976539612</v>
      </c>
      <c r="F13" s="12">
        <f t="shared" si="6"/>
        <v>32.783441491588476</v>
      </c>
      <c r="G13" s="3">
        <v>14825</v>
      </c>
      <c r="H13" s="3">
        <v>14747</v>
      </c>
      <c r="I13" s="3">
        <v>14690</v>
      </c>
      <c r="J13" s="3">
        <v>14575</v>
      </c>
      <c r="K13" s="3">
        <v>14467</v>
      </c>
      <c r="L13" s="3">
        <v>14382</v>
      </c>
      <c r="M13" s="3">
        <v>14346</v>
      </c>
      <c r="N13" s="3">
        <v>14287</v>
      </c>
      <c r="O13" s="3">
        <v>14208</v>
      </c>
      <c r="P13" s="3">
        <v>14106</v>
      </c>
      <c r="Q13" s="3">
        <v>14151</v>
      </c>
      <c r="R13" s="3">
        <v>14054</v>
      </c>
      <c r="S13" s="3">
        <v>14207</v>
      </c>
      <c r="T13" s="8">
        <f t="shared" si="7"/>
        <v>78</v>
      </c>
      <c r="U13" s="8">
        <f t="shared" si="8"/>
        <v>443</v>
      </c>
      <c r="V13" s="8">
        <f t="shared" si="9"/>
        <v>674</v>
      </c>
      <c r="W13" s="10">
        <f t="shared" si="10"/>
        <v>0.5289211365023394</v>
      </c>
      <c r="X13" s="10">
        <f t="shared" si="11"/>
        <v>3.080239187873731</v>
      </c>
      <c r="Y13" s="10">
        <f t="shared" si="12"/>
        <v>4.762914281676206</v>
      </c>
    </row>
    <row r="14" spans="1:25" ht="13.5" customHeight="1">
      <c r="A14" s="2" t="s">
        <v>15</v>
      </c>
      <c r="B14" s="2" t="s">
        <v>50</v>
      </c>
      <c r="C14" s="4" t="s">
        <v>51</v>
      </c>
      <c r="D14" s="4">
        <v>18</v>
      </c>
      <c r="E14" s="12">
        <v>690.5800014287233</v>
      </c>
      <c r="F14" s="12">
        <f t="shared" si="6"/>
        <v>22.6201163770774</v>
      </c>
      <c r="G14" s="3">
        <v>15621</v>
      </c>
      <c r="H14" s="3">
        <v>15427</v>
      </c>
      <c r="I14" s="3">
        <v>14914</v>
      </c>
      <c r="J14" s="3">
        <v>14524</v>
      </c>
      <c r="K14" s="3">
        <v>14460</v>
      </c>
      <c r="L14" s="3">
        <v>14330</v>
      </c>
      <c r="M14" s="3">
        <v>14344</v>
      </c>
      <c r="N14" s="3">
        <v>14326</v>
      </c>
      <c r="O14" s="3">
        <v>14276</v>
      </c>
      <c r="P14" s="3">
        <v>14113</v>
      </c>
      <c r="Q14" s="3">
        <v>14177</v>
      </c>
      <c r="R14" s="3">
        <v>13968</v>
      </c>
      <c r="S14" s="3">
        <v>14303</v>
      </c>
      <c r="T14" s="8">
        <f t="shared" si="7"/>
        <v>194</v>
      </c>
      <c r="U14" s="8">
        <f t="shared" si="8"/>
        <v>1291</v>
      </c>
      <c r="V14" s="8">
        <f t="shared" si="9"/>
        <v>1444</v>
      </c>
      <c r="W14" s="10">
        <f t="shared" si="10"/>
        <v>1.2575354897258053</v>
      </c>
      <c r="X14" s="10">
        <f t="shared" si="11"/>
        <v>9.00907187718074</v>
      </c>
      <c r="Y14" s="10">
        <f t="shared" si="12"/>
        <v>10.185511744374692</v>
      </c>
    </row>
    <row r="15" spans="1:25" ht="13.5" customHeight="1">
      <c r="A15" s="2" t="s">
        <v>15</v>
      </c>
      <c r="B15" s="2" t="s">
        <v>52</v>
      </c>
      <c r="C15" s="4" t="s">
        <v>53</v>
      </c>
      <c r="D15" s="4">
        <v>13</v>
      </c>
      <c r="E15" s="12">
        <v>561.0599966049194</v>
      </c>
      <c r="F15" s="12">
        <f t="shared" si="6"/>
        <v>13.716893106922534</v>
      </c>
      <c r="G15" s="3">
        <v>7696</v>
      </c>
      <c r="H15" s="3">
        <v>7631</v>
      </c>
      <c r="I15" s="3">
        <v>7627</v>
      </c>
      <c r="J15" s="3">
        <v>7681</v>
      </c>
      <c r="K15" s="3">
        <v>7833</v>
      </c>
      <c r="L15" s="3">
        <v>7992</v>
      </c>
      <c r="M15" s="3">
        <v>8054</v>
      </c>
      <c r="N15" s="3">
        <v>8018</v>
      </c>
      <c r="O15" s="3">
        <v>7996</v>
      </c>
      <c r="P15" s="3">
        <v>8052</v>
      </c>
      <c r="Q15" s="3">
        <v>8127</v>
      </c>
      <c r="R15" s="3">
        <v>8113</v>
      </c>
      <c r="S15" s="3">
        <v>8147</v>
      </c>
      <c r="T15" s="8">
        <f t="shared" si="7"/>
        <v>65</v>
      </c>
      <c r="U15" s="8">
        <f t="shared" si="8"/>
        <v>-296</v>
      </c>
      <c r="V15" s="8">
        <f t="shared" si="9"/>
        <v>-431</v>
      </c>
      <c r="W15" s="10">
        <f t="shared" si="10"/>
        <v>0.8517887563884157</v>
      </c>
      <c r="X15" s="10">
        <f t="shared" si="11"/>
        <v>-3.7037037037037037</v>
      </c>
      <c r="Y15" s="10">
        <f t="shared" si="12"/>
        <v>-5.303309954472745</v>
      </c>
    </row>
    <row r="16" spans="1:25" ht="13.5" customHeight="1">
      <c r="A16" s="2" t="s">
        <v>15</v>
      </c>
      <c r="B16" s="2" t="s">
        <v>54</v>
      </c>
      <c r="C16" s="4" t="s">
        <v>55</v>
      </c>
      <c r="D16" s="4">
        <v>17</v>
      </c>
      <c r="E16" s="12">
        <v>416.01999974250793</v>
      </c>
      <c r="F16" s="12">
        <f t="shared" si="6"/>
        <v>66.84774774581213</v>
      </c>
      <c r="G16" s="3">
        <v>27810</v>
      </c>
      <c r="H16" s="3">
        <v>26952</v>
      </c>
      <c r="I16" s="3">
        <v>25745</v>
      </c>
      <c r="J16" s="3">
        <v>24875</v>
      </c>
      <c r="K16" s="3">
        <v>24354</v>
      </c>
      <c r="L16" s="3">
        <v>23554</v>
      </c>
      <c r="M16" s="3">
        <v>23114</v>
      </c>
      <c r="N16" s="3">
        <v>22564</v>
      </c>
      <c r="O16" s="3">
        <v>22109</v>
      </c>
      <c r="P16" s="3">
        <v>21870</v>
      </c>
      <c r="Q16" s="3">
        <v>21746</v>
      </c>
      <c r="R16" s="3">
        <v>21595</v>
      </c>
      <c r="S16" s="3">
        <v>21671</v>
      </c>
      <c r="T16" s="8">
        <f t="shared" si="7"/>
        <v>858</v>
      </c>
      <c r="U16" s="8">
        <f t="shared" si="8"/>
        <v>4256</v>
      </c>
      <c r="V16" s="8">
        <f t="shared" si="9"/>
        <v>6064</v>
      </c>
      <c r="W16" s="10">
        <f t="shared" si="10"/>
        <v>3.1834372217275155</v>
      </c>
      <c r="X16" s="10">
        <f t="shared" si="11"/>
        <v>18.069117771928333</v>
      </c>
      <c r="Y16" s="10">
        <f t="shared" si="12"/>
        <v>27.885588154143292</v>
      </c>
    </row>
    <row r="17" spans="1:25" ht="13.5" customHeight="1">
      <c r="A17" s="2" t="s">
        <v>15</v>
      </c>
      <c r="B17" s="2" t="s">
        <v>56</v>
      </c>
      <c r="C17" s="4" t="s">
        <v>57</v>
      </c>
      <c r="D17" s="4">
        <v>17</v>
      </c>
      <c r="E17" s="12">
        <v>938.780015707016</v>
      </c>
      <c r="F17" s="12">
        <f t="shared" si="6"/>
        <v>32.361149035666415</v>
      </c>
      <c r="G17" s="3">
        <v>30380</v>
      </c>
      <c r="H17" s="3">
        <v>29429</v>
      </c>
      <c r="I17" s="3">
        <v>27423</v>
      </c>
      <c r="J17" s="3">
        <v>26437</v>
      </c>
      <c r="K17" s="3">
        <v>26084</v>
      </c>
      <c r="L17" s="3">
        <v>25177</v>
      </c>
      <c r="M17" s="3">
        <v>24579</v>
      </c>
      <c r="N17" s="3">
        <v>23721</v>
      </c>
      <c r="O17" s="3">
        <v>22822</v>
      </c>
      <c r="P17" s="3">
        <v>21946</v>
      </c>
      <c r="Q17" s="3">
        <v>21496</v>
      </c>
      <c r="R17" s="3">
        <v>21385</v>
      </c>
      <c r="S17" s="3">
        <v>21630</v>
      </c>
      <c r="T17" s="8">
        <f t="shared" si="7"/>
        <v>951</v>
      </c>
      <c r="U17" s="8">
        <f t="shared" si="8"/>
        <v>5203</v>
      </c>
      <c r="V17" s="8">
        <f t="shared" si="9"/>
        <v>8884</v>
      </c>
      <c r="W17" s="10">
        <f t="shared" si="10"/>
        <v>3.2315063372863504</v>
      </c>
      <c r="X17" s="10">
        <f t="shared" si="11"/>
        <v>20.665686936489653</v>
      </c>
      <c r="Y17" s="10">
        <f t="shared" si="12"/>
        <v>41.32861927800521</v>
      </c>
    </row>
    <row r="18" spans="1:25" ht="13.5" customHeight="1">
      <c r="A18" s="2" t="s">
        <v>15</v>
      </c>
      <c r="B18" s="2" t="s">
        <v>58</v>
      </c>
      <c r="C18" s="4" t="s">
        <v>59</v>
      </c>
      <c r="D18" s="4">
        <v>21</v>
      </c>
      <c r="E18" s="12">
        <v>2288.850012779236</v>
      </c>
      <c r="F18" s="12">
        <f t="shared" si="6"/>
        <v>324.73949618807586</v>
      </c>
      <c r="G18" s="3">
        <v>743280</v>
      </c>
      <c r="H18" s="3">
        <v>731315</v>
      </c>
      <c r="I18" s="3">
        <v>714604</v>
      </c>
      <c r="J18" s="3">
        <v>702662</v>
      </c>
      <c r="K18" s="3">
        <v>697532</v>
      </c>
      <c r="L18" s="3">
        <v>685873</v>
      </c>
      <c r="M18" s="3">
        <v>670239</v>
      </c>
      <c r="N18" s="3">
        <v>662941</v>
      </c>
      <c r="O18" s="3">
        <v>651622</v>
      </c>
      <c r="P18" s="3">
        <v>643602</v>
      </c>
      <c r="Q18" s="3">
        <v>640346</v>
      </c>
      <c r="R18" s="3">
        <v>639411</v>
      </c>
      <c r="S18" s="3">
        <v>636833</v>
      </c>
      <c r="T18" s="8">
        <f t="shared" si="7"/>
        <v>11965</v>
      </c>
      <c r="U18" s="8">
        <f t="shared" si="8"/>
        <v>57407</v>
      </c>
      <c r="V18" s="8">
        <f t="shared" si="9"/>
        <v>102934</v>
      </c>
      <c r="W18" s="10">
        <f t="shared" si="10"/>
        <v>1.6360938856717009</v>
      </c>
      <c r="X18" s="10">
        <f t="shared" si="11"/>
        <v>8.369916879655563</v>
      </c>
      <c r="Y18" s="10">
        <f t="shared" si="12"/>
        <v>16.074747089854547</v>
      </c>
    </row>
    <row r="19" spans="1:25" ht="13.5" customHeight="1">
      <c r="A19" s="2" t="s">
        <v>15</v>
      </c>
      <c r="B19" s="2" t="s">
        <v>60</v>
      </c>
      <c r="C19" s="4" t="s">
        <v>61</v>
      </c>
      <c r="D19" s="4">
        <v>10</v>
      </c>
      <c r="E19" s="12">
        <v>989.8700075149536</v>
      </c>
      <c r="F19" s="12">
        <f t="shared" si="6"/>
        <v>9.428510742971481</v>
      </c>
      <c r="G19" s="3">
        <v>9333</v>
      </c>
      <c r="H19" s="3">
        <v>9240</v>
      </c>
      <c r="I19" s="3">
        <v>9155</v>
      </c>
      <c r="J19" s="3">
        <v>9197</v>
      </c>
      <c r="K19" s="3">
        <v>9223</v>
      </c>
      <c r="L19" s="3">
        <v>9230</v>
      </c>
      <c r="M19" s="3">
        <v>9292</v>
      </c>
      <c r="N19" s="3">
        <v>9418</v>
      </c>
      <c r="O19" s="3">
        <v>9516</v>
      </c>
      <c r="P19" s="3">
        <v>9566</v>
      </c>
      <c r="Q19" s="3">
        <v>9664</v>
      </c>
      <c r="R19" s="3">
        <v>9539</v>
      </c>
      <c r="S19" s="3">
        <v>9769</v>
      </c>
      <c r="T19" s="8">
        <f t="shared" si="7"/>
        <v>93</v>
      </c>
      <c r="U19" s="8">
        <f t="shared" si="8"/>
        <v>103</v>
      </c>
      <c r="V19" s="8">
        <f t="shared" si="9"/>
        <v>-331</v>
      </c>
      <c r="W19" s="10">
        <f t="shared" si="10"/>
        <v>1.0064935064935066</v>
      </c>
      <c r="X19" s="10">
        <f t="shared" si="11"/>
        <v>1.1159263271939328</v>
      </c>
      <c r="Y19" s="10">
        <f t="shared" si="12"/>
        <v>-3.4250827814569536</v>
      </c>
    </row>
    <row r="20" spans="1:25" ht="13.5" customHeight="1">
      <c r="A20" s="2" t="s">
        <v>15</v>
      </c>
      <c r="B20" s="2" t="s">
        <v>62</v>
      </c>
      <c r="C20" s="4" t="s">
        <v>63</v>
      </c>
      <c r="D20" s="4">
        <v>6</v>
      </c>
      <c r="E20" s="12">
        <v>997.2799949645996</v>
      </c>
      <c r="F20" s="12">
        <f t="shared" si="6"/>
        <v>14.815297684302259</v>
      </c>
      <c r="G20" s="3">
        <v>14775</v>
      </c>
      <c r="H20" s="3">
        <v>13940</v>
      </c>
      <c r="I20" s="3">
        <v>13575</v>
      </c>
      <c r="J20" s="3">
        <v>13606</v>
      </c>
      <c r="K20" s="3">
        <v>13241</v>
      </c>
      <c r="L20" s="3">
        <v>12895</v>
      </c>
      <c r="M20" s="3">
        <v>12658</v>
      </c>
      <c r="N20" s="3">
        <v>12604</v>
      </c>
      <c r="O20" s="3">
        <v>12741</v>
      </c>
      <c r="P20" s="3">
        <v>12783</v>
      </c>
      <c r="Q20" s="3">
        <v>12947</v>
      </c>
      <c r="R20" s="3">
        <v>12885</v>
      </c>
      <c r="S20" s="3">
        <v>13008</v>
      </c>
      <c r="T20" s="8">
        <f t="shared" si="7"/>
        <v>835</v>
      </c>
      <c r="U20" s="8">
        <f t="shared" si="8"/>
        <v>1880</v>
      </c>
      <c r="V20" s="8">
        <f t="shared" si="9"/>
        <v>1828</v>
      </c>
      <c r="W20" s="10">
        <f t="shared" si="10"/>
        <v>5.989956958393114</v>
      </c>
      <c r="X20" s="10">
        <f t="shared" si="11"/>
        <v>14.579294300116324</v>
      </c>
      <c r="Y20" s="10">
        <f t="shared" si="12"/>
        <v>14.119100950027033</v>
      </c>
    </row>
    <row r="21" spans="1:25" ht="13.5" customHeight="1">
      <c r="A21" s="2" t="s">
        <v>15</v>
      </c>
      <c r="B21" s="2" t="s">
        <v>64</v>
      </c>
      <c r="C21" s="4" t="s">
        <v>65</v>
      </c>
      <c r="D21" s="4">
        <v>67</v>
      </c>
      <c r="E21" s="12">
        <v>2512.540005683899</v>
      </c>
      <c r="F21" s="12">
        <f t="shared" si="6"/>
        <v>16.84311489738091</v>
      </c>
      <c r="G21" s="3">
        <v>42319</v>
      </c>
      <c r="H21" s="3">
        <v>42379</v>
      </c>
      <c r="I21" s="3">
        <v>41356</v>
      </c>
      <c r="J21" s="3">
        <v>40327</v>
      </c>
      <c r="K21" s="3">
        <v>41027</v>
      </c>
      <c r="L21" s="3">
        <v>40564</v>
      </c>
      <c r="M21" s="3">
        <v>40484</v>
      </c>
      <c r="N21" s="3">
        <v>40185</v>
      </c>
      <c r="O21" s="3">
        <v>39834</v>
      </c>
      <c r="P21" s="3">
        <v>39948</v>
      </c>
      <c r="Q21" s="3">
        <v>39851</v>
      </c>
      <c r="R21" s="3">
        <v>39167</v>
      </c>
      <c r="S21" s="3">
        <v>40271</v>
      </c>
      <c r="T21" s="8">
        <f t="shared" si="7"/>
        <v>-60</v>
      </c>
      <c r="U21" s="8">
        <f t="shared" si="8"/>
        <v>1755</v>
      </c>
      <c r="V21" s="8">
        <f t="shared" si="9"/>
        <v>2468</v>
      </c>
      <c r="W21" s="10">
        <f t="shared" si="10"/>
        <v>-0.1415795559121263</v>
      </c>
      <c r="X21" s="10">
        <f t="shared" si="11"/>
        <v>4.326496400749433</v>
      </c>
      <c r="Y21" s="10">
        <f t="shared" si="12"/>
        <v>6.193069182705578</v>
      </c>
    </row>
    <row r="22" spans="1:25" ht="13.5" customHeight="1">
      <c r="A22" s="2" t="s">
        <v>15</v>
      </c>
      <c r="B22" s="2" t="s">
        <v>66</v>
      </c>
      <c r="C22" s="4" t="s">
        <v>67</v>
      </c>
      <c r="D22" s="4">
        <v>14</v>
      </c>
      <c r="E22" s="12">
        <v>772.0300006866455</v>
      </c>
      <c r="F22" s="12">
        <f t="shared" si="6"/>
        <v>14.525342266526222</v>
      </c>
      <c r="G22" s="3">
        <v>11214</v>
      </c>
      <c r="H22" s="3">
        <v>10987</v>
      </c>
      <c r="I22" s="3">
        <v>10606</v>
      </c>
      <c r="J22" s="3">
        <v>10580</v>
      </c>
      <c r="K22" s="3">
        <v>10861</v>
      </c>
      <c r="L22" s="3">
        <v>10719</v>
      </c>
      <c r="M22" s="3">
        <v>10715</v>
      </c>
      <c r="N22" s="3">
        <v>10501</v>
      </c>
      <c r="O22" s="3">
        <v>10068</v>
      </c>
      <c r="P22" s="3">
        <v>9899</v>
      </c>
      <c r="Q22" s="3">
        <v>9895</v>
      </c>
      <c r="R22" s="3">
        <v>9842</v>
      </c>
      <c r="S22" s="3">
        <v>9902</v>
      </c>
      <c r="T22" s="8">
        <f t="shared" si="7"/>
        <v>227</v>
      </c>
      <c r="U22" s="8">
        <f t="shared" si="8"/>
        <v>495</v>
      </c>
      <c r="V22" s="8">
        <f t="shared" si="9"/>
        <v>1319</v>
      </c>
      <c r="W22" s="10">
        <f t="shared" si="10"/>
        <v>2.0660780922908892</v>
      </c>
      <c r="X22" s="10">
        <f t="shared" si="11"/>
        <v>4.617968094038623</v>
      </c>
      <c r="Y22" s="10">
        <f t="shared" si="12"/>
        <v>13.329964628600303</v>
      </c>
    </row>
    <row r="23" spans="1:25" ht="13.5" customHeight="1">
      <c r="A23" s="2" t="s">
        <v>15</v>
      </c>
      <c r="B23" s="2" t="s">
        <v>68</v>
      </c>
      <c r="C23" s="4" t="s">
        <v>69</v>
      </c>
      <c r="D23" s="4">
        <v>15</v>
      </c>
      <c r="E23" s="12">
        <v>1043.7399835586548</v>
      </c>
      <c r="F23" s="12">
        <f t="shared" si="6"/>
        <v>5.066395925516282</v>
      </c>
      <c r="G23" s="3">
        <v>5288</v>
      </c>
      <c r="H23" s="3">
        <v>5282</v>
      </c>
      <c r="I23" s="3">
        <v>5222</v>
      </c>
      <c r="J23" s="3">
        <v>5196</v>
      </c>
      <c r="K23" s="3">
        <v>5221</v>
      </c>
      <c r="L23" s="3">
        <v>5281</v>
      </c>
      <c r="M23" s="3">
        <v>5336</v>
      </c>
      <c r="N23" s="3">
        <v>5505</v>
      </c>
      <c r="O23" s="3">
        <v>5610</v>
      </c>
      <c r="P23" s="3">
        <v>5672</v>
      </c>
      <c r="Q23" s="3">
        <v>5680</v>
      </c>
      <c r="R23" s="3">
        <v>5674</v>
      </c>
      <c r="S23" s="3">
        <v>5811</v>
      </c>
      <c r="T23" s="8">
        <f t="shared" si="7"/>
        <v>6</v>
      </c>
      <c r="U23" s="8">
        <f t="shared" si="8"/>
        <v>7</v>
      </c>
      <c r="V23" s="8">
        <f t="shared" si="9"/>
        <v>-392</v>
      </c>
      <c r="W23" s="10">
        <f t="shared" si="10"/>
        <v>0.11359333585762968</v>
      </c>
      <c r="X23" s="10">
        <f t="shared" si="11"/>
        <v>0.1325506532853626</v>
      </c>
      <c r="Y23" s="10">
        <f t="shared" si="12"/>
        <v>-6.901408450704225</v>
      </c>
    </row>
    <row r="24" spans="1:25" ht="13.5" customHeight="1">
      <c r="A24" s="2" t="s">
        <v>15</v>
      </c>
      <c r="B24" s="2" t="s">
        <v>70</v>
      </c>
      <c r="C24" s="4" t="s">
        <v>71</v>
      </c>
      <c r="D24" s="4">
        <v>9</v>
      </c>
      <c r="E24" s="12">
        <v>795.200008392334</v>
      </c>
      <c r="F24" s="12">
        <f t="shared" si="6"/>
        <v>9.085764491636356</v>
      </c>
      <c r="G24" s="3">
        <v>7225</v>
      </c>
      <c r="H24" s="3">
        <v>7311</v>
      </c>
      <c r="I24" s="3">
        <v>7427</v>
      </c>
      <c r="J24" s="3">
        <v>7252</v>
      </c>
      <c r="K24" s="3">
        <v>7276</v>
      </c>
      <c r="L24" s="3">
        <v>7274</v>
      </c>
      <c r="M24" s="3">
        <v>7290</v>
      </c>
      <c r="N24" s="3">
        <v>7383</v>
      </c>
      <c r="O24" s="3">
        <v>7415</v>
      </c>
      <c r="P24" s="3">
        <v>7497</v>
      </c>
      <c r="Q24" s="3">
        <v>7613</v>
      </c>
      <c r="R24" s="3">
        <v>7737</v>
      </c>
      <c r="S24" s="3">
        <v>7894</v>
      </c>
      <c r="T24" s="8">
        <f t="shared" si="7"/>
        <v>-86</v>
      </c>
      <c r="U24" s="8">
        <f t="shared" si="8"/>
        <v>-49</v>
      </c>
      <c r="V24" s="8">
        <f t="shared" si="9"/>
        <v>-388</v>
      </c>
      <c r="W24" s="10">
        <f t="shared" si="10"/>
        <v>-1.176309670359732</v>
      </c>
      <c r="X24" s="10">
        <f t="shared" si="11"/>
        <v>-0.6736321143799835</v>
      </c>
      <c r="Y24" s="10">
        <f t="shared" si="12"/>
        <v>-5.096545382897675</v>
      </c>
    </row>
    <row r="25" spans="1:25" ht="13.5" customHeight="1">
      <c r="A25" s="2" t="s">
        <v>15</v>
      </c>
      <c r="B25" s="2" t="s">
        <v>72</v>
      </c>
      <c r="C25" s="4" t="s">
        <v>73</v>
      </c>
      <c r="D25" s="4">
        <v>35</v>
      </c>
      <c r="E25" s="12">
        <v>1118.1400036811829</v>
      </c>
      <c r="F25" s="12">
        <f t="shared" si="6"/>
        <v>5.654032571222273</v>
      </c>
      <c r="G25" s="3">
        <v>6322</v>
      </c>
      <c r="H25" s="3">
        <v>6493</v>
      </c>
      <c r="I25" s="3">
        <v>6539</v>
      </c>
      <c r="J25" s="3">
        <v>6594</v>
      </c>
      <c r="K25" s="3">
        <v>6511</v>
      </c>
      <c r="L25" s="3">
        <v>6439</v>
      </c>
      <c r="M25" s="3">
        <v>6450</v>
      </c>
      <c r="N25" s="3">
        <v>6623</v>
      </c>
      <c r="O25" s="3">
        <v>6749</v>
      </c>
      <c r="P25" s="3">
        <v>6817</v>
      </c>
      <c r="Q25" s="3">
        <v>6781</v>
      </c>
      <c r="R25" s="3">
        <v>6771</v>
      </c>
      <c r="S25" s="3">
        <v>6920</v>
      </c>
      <c r="T25" s="8">
        <f t="shared" si="7"/>
        <v>-171</v>
      </c>
      <c r="U25" s="8">
        <f t="shared" si="8"/>
        <v>-117</v>
      </c>
      <c r="V25" s="8">
        <f t="shared" si="9"/>
        <v>-459</v>
      </c>
      <c r="W25" s="10">
        <f t="shared" si="10"/>
        <v>-2.6336054212228555</v>
      </c>
      <c r="X25" s="10">
        <f t="shared" si="11"/>
        <v>-1.8170523373194596</v>
      </c>
      <c r="Y25" s="10">
        <f t="shared" si="12"/>
        <v>-6.768913139654918</v>
      </c>
    </row>
    <row r="26" spans="1:25" ht="13.5" customHeight="1">
      <c r="A26" s="2" t="s">
        <v>15</v>
      </c>
      <c r="B26" s="2" t="s">
        <v>74</v>
      </c>
      <c r="C26" s="4" t="s">
        <v>75</v>
      </c>
      <c r="D26" s="4">
        <v>40</v>
      </c>
      <c r="E26" s="12">
        <v>1920.110016822815</v>
      </c>
      <c r="F26" s="12">
        <f t="shared" si="6"/>
        <v>7.5214440180344555</v>
      </c>
      <c r="G26" s="3">
        <v>14442</v>
      </c>
      <c r="H26" s="3">
        <v>14589</v>
      </c>
      <c r="I26" s="3">
        <v>14253</v>
      </c>
      <c r="J26" s="3">
        <v>13972</v>
      </c>
      <c r="K26" s="3">
        <v>13940</v>
      </c>
      <c r="L26" s="3">
        <v>13761</v>
      </c>
      <c r="M26" s="3">
        <v>13800</v>
      </c>
      <c r="N26" s="3">
        <v>13829</v>
      </c>
      <c r="O26" s="3">
        <v>13877</v>
      </c>
      <c r="P26" s="3">
        <v>13964</v>
      </c>
      <c r="Q26" s="3">
        <v>14079</v>
      </c>
      <c r="R26" s="3">
        <v>14128</v>
      </c>
      <c r="S26" s="3">
        <v>14353</v>
      </c>
      <c r="T26" s="8">
        <f t="shared" si="7"/>
        <v>-147</v>
      </c>
      <c r="U26" s="8">
        <f t="shared" si="8"/>
        <v>681</v>
      </c>
      <c r="V26" s="8">
        <f t="shared" si="9"/>
        <v>363</v>
      </c>
      <c r="W26" s="10">
        <f t="shared" si="10"/>
        <v>-1.0076084721365413</v>
      </c>
      <c r="X26" s="10">
        <f t="shared" si="11"/>
        <v>4.948768258120776</v>
      </c>
      <c r="Y26" s="10">
        <f t="shared" si="12"/>
        <v>2.5783081184743235</v>
      </c>
    </row>
    <row r="27" spans="1:25" ht="13.5" customHeight="1">
      <c r="A27" s="2" t="s">
        <v>15</v>
      </c>
      <c r="B27" s="2" t="s">
        <v>76</v>
      </c>
      <c r="C27" s="4" t="s">
        <v>77</v>
      </c>
      <c r="D27" s="4">
        <v>30</v>
      </c>
      <c r="E27" s="12">
        <v>1407.420000076294</v>
      </c>
      <c r="F27" s="12">
        <f t="shared" si="6"/>
        <v>6.58580949503172</v>
      </c>
      <c r="G27" s="3">
        <v>9269</v>
      </c>
      <c r="H27" s="3">
        <v>9386</v>
      </c>
      <c r="I27" s="3">
        <v>9496</v>
      </c>
      <c r="J27" s="3">
        <v>9476</v>
      </c>
      <c r="K27" s="3">
        <v>9450</v>
      </c>
      <c r="L27" s="3">
        <v>9406</v>
      </c>
      <c r="M27" s="3">
        <v>9477</v>
      </c>
      <c r="N27" s="3">
        <v>9604</v>
      </c>
      <c r="O27" s="3">
        <v>9696</v>
      </c>
      <c r="P27" s="3">
        <v>9763</v>
      </c>
      <c r="Q27" s="3">
        <v>9881</v>
      </c>
      <c r="R27" s="3">
        <v>9979</v>
      </c>
      <c r="S27" s="3">
        <v>10240</v>
      </c>
      <c r="T27" s="8">
        <f t="shared" si="7"/>
        <v>-117</v>
      </c>
      <c r="U27" s="8">
        <f t="shared" si="8"/>
        <v>-137</v>
      </c>
      <c r="V27" s="8">
        <f t="shared" si="9"/>
        <v>-612</v>
      </c>
      <c r="W27" s="10">
        <f t="shared" si="10"/>
        <v>-1.2465373961218837</v>
      </c>
      <c r="X27" s="10">
        <f t="shared" si="11"/>
        <v>-1.4565171167339996</v>
      </c>
      <c r="Y27" s="10">
        <f t="shared" si="12"/>
        <v>-6.193705090577876</v>
      </c>
    </row>
    <row r="28" spans="1:25" ht="13.5" customHeight="1">
      <c r="A28" s="2" t="s">
        <v>15</v>
      </c>
      <c r="B28" s="2" t="s">
        <v>78</v>
      </c>
      <c r="C28" s="4" t="s">
        <v>79</v>
      </c>
      <c r="D28" s="4">
        <v>9</v>
      </c>
      <c r="E28" s="12">
        <v>675.0599994659424</v>
      </c>
      <c r="F28" s="12">
        <f t="shared" si="6"/>
        <v>17.18513911234239</v>
      </c>
      <c r="G28" s="3">
        <v>11601</v>
      </c>
      <c r="H28" s="3">
        <v>11542</v>
      </c>
      <c r="I28" s="3">
        <v>11312</v>
      </c>
      <c r="J28" s="3">
        <v>11123</v>
      </c>
      <c r="K28" s="3">
        <v>11158</v>
      </c>
      <c r="L28" s="3">
        <v>11139</v>
      </c>
      <c r="M28" s="3">
        <v>11138</v>
      </c>
      <c r="N28" s="3">
        <v>11165</v>
      </c>
      <c r="O28" s="3">
        <v>11172</v>
      </c>
      <c r="P28" s="3">
        <v>11397</v>
      </c>
      <c r="Q28" s="3">
        <v>11568</v>
      </c>
      <c r="R28" s="3">
        <v>11728</v>
      </c>
      <c r="S28" s="3">
        <v>11911</v>
      </c>
      <c r="T28" s="8">
        <f t="shared" si="7"/>
        <v>59</v>
      </c>
      <c r="U28" s="8">
        <f t="shared" si="8"/>
        <v>462</v>
      </c>
      <c r="V28" s="8">
        <f t="shared" si="9"/>
        <v>33</v>
      </c>
      <c r="W28" s="10">
        <f t="shared" si="10"/>
        <v>0.5111765725177613</v>
      </c>
      <c r="X28" s="10">
        <f t="shared" si="11"/>
        <v>4.1475895502289255</v>
      </c>
      <c r="Y28" s="10">
        <f t="shared" si="12"/>
        <v>0.28526970954356845</v>
      </c>
    </row>
    <row r="29" spans="1:25" ht="13.5" customHeight="1">
      <c r="A29" s="2" t="s">
        <v>15</v>
      </c>
      <c r="B29" s="2" t="s">
        <v>80</v>
      </c>
      <c r="C29" s="4" t="s">
        <v>81</v>
      </c>
      <c r="D29" s="4">
        <v>20</v>
      </c>
      <c r="E29" s="12">
        <v>1304.1899900436401</v>
      </c>
      <c r="F29" s="12">
        <f t="shared" si="6"/>
        <v>23.286484509042868</v>
      </c>
      <c r="G29" s="3">
        <v>30370</v>
      </c>
      <c r="H29" s="3">
        <v>30146</v>
      </c>
      <c r="I29" s="3">
        <v>29358</v>
      </c>
      <c r="J29" s="3">
        <v>29128</v>
      </c>
      <c r="K29" s="3">
        <v>28722</v>
      </c>
      <c r="L29" s="3">
        <v>28137</v>
      </c>
      <c r="M29" s="3">
        <v>27705</v>
      </c>
      <c r="N29" s="3">
        <v>26853</v>
      </c>
      <c r="O29" s="3">
        <v>26413</v>
      </c>
      <c r="P29" s="3">
        <v>26120</v>
      </c>
      <c r="Q29" s="3">
        <v>25962</v>
      </c>
      <c r="R29" s="3">
        <v>26024</v>
      </c>
      <c r="S29" s="3">
        <v>26097</v>
      </c>
      <c r="T29" s="8">
        <f t="shared" si="7"/>
        <v>224</v>
      </c>
      <c r="U29" s="8">
        <f t="shared" si="8"/>
        <v>2233</v>
      </c>
      <c r="V29" s="8">
        <f t="shared" si="9"/>
        <v>4408</v>
      </c>
      <c r="W29" s="10">
        <f t="shared" si="10"/>
        <v>0.7430504876268825</v>
      </c>
      <c r="X29" s="10">
        <f t="shared" si="11"/>
        <v>7.936169456587412</v>
      </c>
      <c r="Y29" s="10">
        <f t="shared" si="12"/>
        <v>16.978661120098607</v>
      </c>
    </row>
    <row r="30" spans="1:25" ht="13.5" customHeight="1">
      <c r="A30" s="2" t="s">
        <v>15</v>
      </c>
      <c r="B30" s="2" t="s">
        <v>82</v>
      </c>
      <c r="C30" s="4" t="s">
        <v>83</v>
      </c>
      <c r="D30" s="4">
        <v>46</v>
      </c>
      <c r="E30" s="12">
        <v>2791.9200077056885</v>
      </c>
      <c r="F30" s="12">
        <f t="shared" si="6"/>
        <v>16.96359489859445</v>
      </c>
      <c r="G30" s="3">
        <v>47361</v>
      </c>
      <c r="H30" s="3">
        <v>46961</v>
      </c>
      <c r="I30" s="3">
        <v>45953</v>
      </c>
      <c r="J30" s="3">
        <v>45313</v>
      </c>
      <c r="K30" s="3">
        <v>44806</v>
      </c>
      <c r="L30" s="3">
        <v>44141</v>
      </c>
      <c r="M30" s="3">
        <v>43854</v>
      </c>
      <c r="N30" s="3">
        <v>43273</v>
      </c>
      <c r="O30" s="3">
        <v>42660</v>
      </c>
      <c r="P30" s="3">
        <v>42556</v>
      </c>
      <c r="Q30" s="3">
        <v>42272</v>
      </c>
      <c r="R30" s="3">
        <v>41715</v>
      </c>
      <c r="S30" s="3">
        <v>41750</v>
      </c>
      <c r="T30" s="8">
        <f t="shared" si="7"/>
        <v>400</v>
      </c>
      <c r="U30" s="8">
        <f t="shared" si="8"/>
        <v>3220</v>
      </c>
      <c r="V30" s="8">
        <f t="shared" si="9"/>
        <v>5089</v>
      </c>
      <c r="W30" s="10">
        <f t="shared" si="10"/>
        <v>0.8517706181725261</v>
      </c>
      <c r="X30" s="10">
        <f t="shared" si="11"/>
        <v>7.294805283070161</v>
      </c>
      <c r="Y30" s="10">
        <f t="shared" si="12"/>
        <v>12.038701741105223</v>
      </c>
    </row>
    <row r="31" spans="1:25" ht="13.5" customHeight="1">
      <c r="A31" s="2" t="s">
        <v>15</v>
      </c>
      <c r="B31" s="2" t="s">
        <v>84</v>
      </c>
      <c r="C31" s="4" t="s">
        <v>85</v>
      </c>
      <c r="D31" s="4">
        <v>15</v>
      </c>
      <c r="E31" s="12">
        <v>1204.230016708374</v>
      </c>
      <c r="F31" s="12">
        <f t="shared" si="6"/>
        <v>3.1389352096804566</v>
      </c>
      <c r="G31" s="3">
        <v>3780</v>
      </c>
      <c r="H31" s="3">
        <v>3789</v>
      </c>
      <c r="I31" s="3">
        <v>3735</v>
      </c>
      <c r="J31" s="3">
        <v>3737</v>
      </c>
      <c r="K31" s="3">
        <v>3739</v>
      </c>
      <c r="L31" s="3">
        <v>3749</v>
      </c>
      <c r="M31" s="3">
        <v>3691</v>
      </c>
      <c r="N31" s="3">
        <v>3700</v>
      </c>
      <c r="O31" s="3">
        <v>3621</v>
      </c>
      <c r="P31" s="3">
        <v>3708</v>
      </c>
      <c r="Q31" s="3">
        <v>3717</v>
      </c>
      <c r="R31" s="3">
        <v>3728</v>
      </c>
      <c r="S31" s="3">
        <v>3773</v>
      </c>
      <c r="T31" s="8">
        <f>+G31-H31</f>
        <v>-9</v>
      </c>
      <c r="U31" s="8">
        <f>+G31-L31</f>
        <v>31</v>
      </c>
      <c r="V31" s="8">
        <f>+G31-Q31</f>
        <v>63</v>
      </c>
      <c r="W31" s="10">
        <f>+T31*100/H31</f>
        <v>-0.2375296912114014</v>
      </c>
      <c r="X31" s="10">
        <f>+U31*100/L31</f>
        <v>0.8268871699119765</v>
      </c>
      <c r="Y31" s="10">
        <f>+V31*100/Q31</f>
        <v>1.694915254237288</v>
      </c>
    </row>
    <row r="32" spans="1:25" ht="13.5" customHeight="1">
      <c r="A32" s="2" t="s">
        <v>15</v>
      </c>
      <c r="B32" s="2" t="s">
        <v>86</v>
      </c>
      <c r="C32" s="4" t="s">
        <v>87</v>
      </c>
      <c r="D32" s="4">
        <v>25</v>
      </c>
      <c r="E32" s="12">
        <v>1414.109992980957</v>
      </c>
      <c r="F32" s="12">
        <f t="shared" si="6"/>
        <v>3.5131637741470234</v>
      </c>
      <c r="G32" s="3">
        <v>4968</v>
      </c>
      <c r="H32" s="3">
        <v>5014</v>
      </c>
      <c r="I32" s="3">
        <v>5041</v>
      </c>
      <c r="J32" s="3">
        <v>4912</v>
      </c>
      <c r="K32" s="3">
        <v>4872</v>
      </c>
      <c r="L32" s="3">
        <v>4921</v>
      </c>
      <c r="M32" s="3">
        <v>4939</v>
      </c>
      <c r="N32" s="3">
        <v>4961</v>
      </c>
      <c r="O32" s="3">
        <v>4973</v>
      </c>
      <c r="P32" s="3">
        <v>5065</v>
      </c>
      <c r="Q32" s="3">
        <v>5108</v>
      </c>
      <c r="R32" s="3">
        <v>5083</v>
      </c>
      <c r="S32" s="3">
        <v>5208</v>
      </c>
      <c r="T32" s="8">
        <f>+G32-H32</f>
        <v>-46</v>
      </c>
      <c r="U32" s="8">
        <f>+G32-L32</f>
        <v>47</v>
      </c>
      <c r="V32" s="8">
        <f>+G32-Q32</f>
        <v>-140</v>
      </c>
      <c r="W32" s="10">
        <f>+T32*100/H32</f>
        <v>-0.9174311926605505</v>
      </c>
      <c r="X32" s="10">
        <f>+U32*100/L32</f>
        <v>0.9550904287746393</v>
      </c>
      <c r="Y32" s="10">
        <f>+V32*100/Q32</f>
        <v>-2.74079874706343</v>
      </c>
    </row>
    <row r="33" spans="1:25" ht="13.5" customHeight="1">
      <c r="A33" s="2" t="s">
        <v>15</v>
      </c>
      <c r="B33" s="2" t="s">
        <v>88</v>
      </c>
      <c r="C33" s="4" t="s">
        <v>89</v>
      </c>
      <c r="D33" s="4">
        <v>24</v>
      </c>
      <c r="E33" s="12">
        <v>2351.5999965667725</v>
      </c>
      <c r="F33" s="12">
        <f t="shared" si="6"/>
        <v>3.7387310821721016</v>
      </c>
      <c r="G33" s="3">
        <v>8792</v>
      </c>
      <c r="H33" s="3">
        <v>8692</v>
      </c>
      <c r="I33" s="3">
        <v>8674</v>
      </c>
      <c r="J33" s="3">
        <v>8574</v>
      </c>
      <c r="K33" s="3">
        <v>8398</v>
      </c>
      <c r="L33" s="3">
        <v>8144</v>
      </c>
      <c r="M33" s="3">
        <v>8053</v>
      </c>
      <c r="N33" s="3">
        <v>7892</v>
      </c>
      <c r="O33" s="3">
        <v>7772</v>
      </c>
      <c r="P33" s="3">
        <v>7717</v>
      </c>
      <c r="Q33" s="3">
        <v>7779</v>
      </c>
      <c r="R33" s="3">
        <v>7778</v>
      </c>
      <c r="S33" s="3">
        <v>7817</v>
      </c>
      <c r="T33" s="8">
        <f>+G33-H33</f>
        <v>100</v>
      </c>
      <c r="U33" s="8">
        <f>+G33-L33</f>
        <v>648</v>
      </c>
      <c r="V33" s="8">
        <f>+G33-Q33</f>
        <v>1013</v>
      </c>
      <c r="W33" s="10">
        <f>+T33*100/H33</f>
        <v>1.150483202945237</v>
      </c>
      <c r="X33" s="10">
        <f>+U33*100/L33</f>
        <v>7.956777996070727</v>
      </c>
      <c r="Y33" s="10">
        <f>+V33*100/Q33</f>
        <v>13.02223936238591</v>
      </c>
    </row>
    <row r="34" spans="1:25" ht="13.5" customHeight="1">
      <c r="A34" s="2" t="s">
        <v>15</v>
      </c>
      <c r="B34" s="2" t="s">
        <v>90</v>
      </c>
      <c r="C34" s="4" t="s">
        <v>91</v>
      </c>
      <c r="D34" s="4">
        <v>18</v>
      </c>
      <c r="E34" s="12">
        <v>933.0600061416626</v>
      </c>
      <c r="F34" s="12">
        <f t="shared" si="6"/>
        <v>9.584592567610514</v>
      </c>
      <c r="G34" s="3">
        <v>8943</v>
      </c>
      <c r="H34" s="3">
        <v>8894</v>
      </c>
      <c r="I34" s="3">
        <v>8797</v>
      </c>
      <c r="J34" s="3">
        <v>8673</v>
      </c>
      <c r="K34" s="3">
        <v>8730</v>
      </c>
      <c r="L34" s="3">
        <v>8661</v>
      </c>
      <c r="M34" s="3">
        <v>8739</v>
      </c>
      <c r="N34" s="3">
        <v>8682</v>
      </c>
      <c r="O34" s="3">
        <v>8634</v>
      </c>
      <c r="P34" s="3">
        <v>8686</v>
      </c>
      <c r="Q34" s="3">
        <v>8870</v>
      </c>
      <c r="R34" s="3">
        <v>8940</v>
      </c>
      <c r="S34" s="3">
        <v>9168</v>
      </c>
      <c r="T34" s="8">
        <f>+G34-H34</f>
        <v>49</v>
      </c>
      <c r="U34" s="8">
        <f>+G34-L34</f>
        <v>282</v>
      </c>
      <c r="V34" s="8">
        <f>+G34-Q34</f>
        <v>73</v>
      </c>
      <c r="W34" s="10">
        <f>+T34*100/H34</f>
        <v>0.5509332134022937</v>
      </c>
      <c r="X34" s="10">
        <f>+U34*100/L34</f>
        <v>3.255975060616557</v>
      </c>
      <c r="Y34" s="10">
        <f>+V34*100/Q34</f>
        <v>0.8229988726042841</v>
      </c>
    </row>
    <row r="36" spans="3:25" ht="12.75">
      <c r="C36" s="6" t="s">
        <v>92</v>
      </c>
      <c r="D36">
        <f aca="true" t="shared" si="13" ref="D36:S36">+SUM(D1:D35)</f>
        <v>731</v>
      </c>
      <c r="E36" s="10">
        <f t="shared" si="13"/>
        <v>47726.24005945027</v>
      </c>
      <c r="F36" s="12">
        <f>+G36/E36</f>
        <v>28.1914728318009</v>
      </c>
      <c r="G36">
        <f t="shared" si="13"/>
        <v>1345473</v>
      </c>
      <c r="H36">
        <f t="shared" si="13"/>
        <v>1326918</v>
      </c>
      <c r="I36">
        <f t="shared" si="13"/>
        <v>1296655</v>
      </c>
      <c r="J36">
        <f t="shared" si="13"/>
        <v>1277471</v>
      </c>
      <c r="K36">
        <f t="shared" si="13"/>
        <v>1269027</v>
      </c>
      <c r="L36">
        <f t="shared" si="13"/>
        <v>1249584</v>
      </c>
      <c r="M36">
        <f t="shared" si="13"/>
        <v>1230090</v>
      </c>
      <c r="N36">
        <f t="shared" si="13"/>
        <v>1217514</v>
      </c>
      <c r="O36">
        <f t="shared" si="13"/>
        <v>1199753</v>
      </c>
      <c r="P36">
        <f t="shared" si="13"/>
        <v>1189909</v>
      </c>
      <c r="Q36">
        <f t="shared" si="13"/>
        <v>1186849</v>
      </c>
      <c r="R36">
        <f t="shared" si="13"/>
        <v>1183234</v>
      </c>
      <c r="S36">
        <f t="shared" si="13"/>
        <v>1187546</v>
      </c>
      <c r="T36" s="8">
        <f>+G36-H36</f>
        <v>18555</v>
      </c>
      <c r="U36" s="8">
        <f>+G36-L36</f>
        <v>95889</v>
      </c>
      <c r="V36" s="8">
        <f>+G36-Q36</f>
        <v>158624</v>
      </c>
      <c r="W36" s="10">
        <f>+T36*100/H36</f>
        <v>1.398353176307805</v>
      </c>
      <c r="X36" s="10">
        <f>+U36*100/L36</f>
        <v>7.673673798640188</v>
      </c>
      <c r="Y36" s="10">
        <f>+V36*100/Q36</f>
        <v>13.365137435343502</v>
      </c>
    </row>
    <row r="38" spans="3:6" ht="12.75">
      <c r="C38" s="20" t="s">
        <v>110</v>
      </c>
      <c r="D38" s="22" t="s">
        <v>28</v>
      </c>
      <c r="E38" s="14"/>
      <c r="F38" s="14"/>
    </row>
    <row r="39" spans="3:6" ht="12.75">
      <c r="C39" s="21" t="s">
        <v>111</v>
      </c>
      <c r="D39" s="22" t="s">
        <v>29</v>
      </c>
      <c r="E39" s="14"/>
      <c r="F39" s="14"/>
    </row>
    <row r="40" ht="12.75">
      <c r="D40" s="23"/>
    </row>
  </sheetData>
  <conditionalFormatting sqref="W2:Y34">
    <cfRule type="cellIs" priority="1" dxfId="0" operator="greaterThan" stopIfTrue="1">
      <formula>W$36*2</formula>
    </cfRule>
  </conditionalFormatting>
  <hyperlinks>
    <hyperlink ref="D38" r:id="rId1" display="Francisco.RuizG@uclm.es"/>
    <hyperlink ref="D39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="90" zoomScaleNormal="90" zoomScaleSheetLayoutView="78" workbookViewId="0" topLeftCell="A1">
      <pane xSplit="7" ySplit="1" topLeftCell="H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23.57421875" style="5" bestFit="1" customWidth="1"/>
    <col min="4" max="4" width="6.421875" style="5" bestFit="1" customWidth="1"/>
    <col min="5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1" t="s">
        <v>32</v>
      </c>
      <c r="F1" s="11" t="s">
        <v>263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15" t="s">
        <v>42</v>
      </c>
      <c r="B2" s="15" t="s">
        <v>14</v>
      </c>
      <c r="C2" s="16" t="s">
        <v>112</v>
      </c>
      <c r="D2" s="16">
        <v>23</v>
      </c>
      <c r="E2" s="17">
        <v>537.7799949645996</v>
      </c>
      <c r="F2" s="17">
        <f>+G2/E2</f>
        <v>83.67920045624285</v>
      </c>
      <c r="G2" s="18">
        <v>45001</v>
      </c>
      <c r="H2" s="18">
        <v>44178</v>
      </c>
      <c r="I2" s="18">
        <v>42586</v>
      </c>
      <c r="J2" s="18">
        <v>41081</v>
      </c>
      <c r="K2" s="18">
        <v>40017</v>
      </c>
      <c r="L2" s="18">
        <v>38824</v>
      </c>
      <c r="M2" s="18">
        <v>37744</v>
      </c>
      <c r="N2" s="18">
        <v>36639</v>
      </c>
      <c r="O2" s="18">
        <v>35777</v>
      </c>
      <c r="P2" s="18">
        <v>35443</v>
      </c>
      <c r="Q2" s="18">
        <v>35028</v>
      </c>
      <c r="R2" s="18">
        <v>34546</v>
      </c>
      <c r="S2" s="18">
        <v>34403</v>
      </c>
      <c r="T2" s="8">
        <f aca="true" t="shared" si="0" ref="T2:T31">+G2-H2</f>
        <v>823</v>
      </c>
      <c r="U2" s="8">
        <f aca="true" t="shared" si="1" ref="U2:U31">+G2-L2</f>
        <v>6177</v>
      </c>
      <c r="V2" s="8">
        <f aca="true" t="shared" si="2" ref="V2:V31">+G2-Q2</f>
        <v>9973</v>
      </c>
      <c r="W2" s="10">
        <f aca="true" t="shared" si="3" ref="W2:W31">+T2*100/H2</f>
        <v>1.862918194576486</v>
      </c>
      <c r="X2" s="10">
        <f aca="true" t="shared" si="4" ref="X2:X31">+U2*100/L2</f>
        <v>15.91026169379765</v>
      </c>
      <c r="Y2" s="10">
        <f aca="true" t="shared" si="5" ref="Y2:Y31">+V2*100/Q2</f>
        <v>28.47150850747973</v>
      </c>
    </row>
    <row r="3" spans="1:25" ht="13.5" customHeight="1">
      <c r="A3" s="15" t="s">
        <v>42</v>
      </c>
      <c r="B3" s="15" t="s">
        <v>15</v>
      </c>
      <c r="C3" s="16" t="s">
        <v>113</v>
      </c>
      <c r="D3" s="16">
        <v>68</v>
      </c>
      <c r="E3" s="17">
        <v>1358.6100047826767</v>
      </c>
      <c r="F3" s="17">
        <f aca="true" t="shared" si="6" ref="F3:F44">+G3/E3</f>
        <v>101.94316213809616</v>
      </c>
      <c r="G3" s="18">
        <v>138501</v>
      </c>
      <c r="H3" s="18">
        <v>135413</v>
      </c>
      <c r="I3" s="18">
        <v>129158</v>
      </c>
      <c r="J3" s="18">
        <v>123983</v>
      </c>
      <c r="K3" s="18">
        <v>118950</v>
      </c>
      <c r="L3" s="18">
        <v>112439</v>
      </c>
      <c r="M3" s="18">
        <v>110743</v>
      </c>
      <c r="N3" s="18">
        <v>106840</v>
      </c>
      <c r="O3" s="18">
        <v>103631</v>
      </c>
      <c r="P3" s="18">
        <v>101028</v>
      </c>
      <c r="Q3" s="18">
        <v>97222</v>
      </c>
      <c r="R3" s="18">
        <v>95871</v>
      </c>
      <c r="S3" s="18">
        <v>93172</v>
      </c>
      <c r="T3" s="8">
        <f t="shared" si="0"/>
        <v>3088</v>
      </c>
      <c r="U3" s="8">
        <f t="shared" si="1"/>
        <v>26062</v>
      </c>
      <c r="V3" s="8">
        <f t="shared" si="2"/>
        <v>41279</v>
      </c>
      <c r="W3" s="10">
        <f t="shared" si="3"/>
        <v>2.2804309778233995</v>
      </c>
      <c r="X3" s="10">
        <f t="shared" si="4"/>
        <v>23.178790277394853</v>
      </c>
      <c r="Y3" s="10">
        <f t="shared" si="5"/>
        <v>42.458497047993255</v>
      </c>
    </row>
    <row r="4" spans="1:25" ht="13.5" customHeight="1">
      <c r="A4" s="15" t="s">
        <v>42</v>
      </c>
      <c r="B4" s="15" t="s">
        <v>16</v>
      </c>
      <c r="C4" s="16" t="s">
        <v>114</v>
      </c>
      <c r="D4" s="16">
        <v>27</v>
      </c>
      <c r="E4" s="17">
        <v>593.0599981844425</v>
      </c>
      <c r="F4" s="17">
        <f t="shared" si="6"/>
        <v>175.95690203261032</v>
      </c>
      <c r="G4" s="18">
        <v>104353</v>
      </c>
      <c r="H4" s="18">
        <v>101758</v>
      </c>
      <c r="I4" s="18">
        <v>98856</v>
      </c>
      <c r="J4" s="18">
        <v>96779</v>
      </c>
      <c r="K4" s="18">
        <v>93408</v>
      </c>
      <c r="L4" s="18">
        <v>89444</v>
      </c>
      <c r="M4" s="18">
        <v>86306</v>
      </c>
      <c r="N4" s="18">
        <v>82678</v>
      </c>
      <c r="O4" s="18">
        <v>79712</v>
      </c>
      <c r="P4" s="18">
        <v>77622</v>
      </c>
      <c r="Q4" s="18">
        <v>76018</v>
      </c>
      <c r="R4" s="18">
        <v>74566</v>
      </c>
      <c r="S4" s="18">
        <v>73196</v>
      </c>
      <c r="T4" s="8">
        <f t="shared" si="0"/>
        <v>2595</v>
      </c>
      <c r="U4" s="8">
        <f t="shared" si="1"/>
        <v>14909</v>
      </c>
      <c r="V4" s="8">
        <f t="shared" si="2"/>
        <v>28335</v>
      </c>
      <c r="W4" s="10">
        <f t="shared" si="3"/>
        <v>2.5501680457556164</v>
      </c>
      <c r="X4" s="10">
        <f t="shared" si="4"/>
        <v>16.66853002996288</v>
      </c>
      <c r="Y4" s="10">
        <f t="shared" si="5"/>
        <v>37.27406666842064</v>
      </c>
    </row>
    <row r="5" spans="1:25" ht="13.5" customHeight="1">
      <c r="A5" s="15" t="s">
        <v>42</v>
      </c>
      <c r="B5" s="15" t="s">
        <v>17</v>
      </c>
      <c r="C5" s="16" t="s">
        <v>115</v>
      </c>
      <c r="D5" s="16">
        <v>19</v>
      </c>
      <c r="E5" s="17">
        <v>1447.0799894332886</v>
      </c>
      <c r="F5" s="17">
        <f t="shared" si="6"/>
        <v>15.228598391876195</v>
      </c>
      <c r="G5" s="18">
        <v>22037</v>
      </c>
      <c r="H5" s="18">
        <v>21942</v>
      </c>
      <c r="I5" s="18">
        <v>21566</v>
      </c>
      <c r="J5" s="18">
        <v>21257</v>
      </c>
      <c r="K5" s="18">
        <v>20936</v>
      </c>
      <c r="L5" s="18">
        <v>20315</v>
      </c>
      <c r="M5" s="18">
        <v>20106</v>
      </c>
      <c r="N5" s="18">
        <v>19848</v>
      </c>
      <c r="O5" s="18">
        <v>19466</v>
      </c>
      <c r="P5" s="18">
        <v>19315</v>
      </c>
      <c r="Q5" s="18">
        <v>19069</v>
      </c>
      <c r="R5" s="18">
        <v>18950</v>
      </c>
      <c r="S5" s="18">
        <v>19006</v>
      </c>
      <c r="T5" s="8">
        <f t="shared" si="0"/>
        <v>95</v>
      </c>
      <c r="U5" s="8">
        <f t="shared" si="1"/>
        <v>1722</v>
      </c>
      <c r="V5" s="8">
        <f t="shared" si="2"/>
        <v>2968</v>
      </c>
      <c r="W5" s="10">
        <f t="shared" si="3"/>
        <v>0.4329596208185216</v>
      </c>
      <c r="X5" s="10">
        <f t="shared" si="4"/>
        <v>8.476495200590696</v>
      </c>
      <c r="Y5" s="10">
        <f t="shared" si="5"/>
        <v>15.564528816403588</v>
      </c>
    </row>
    <row r="6" spans="1:25" ht="13.5" customHeight="1">
      <c r="A6" s="15" t="s">
        <v>42</v>
      </c>
      <c r="B6" s="15" t="s">
        <v>19</v>
      </c>
      <c r="C6" s="16" t="s">
        <v>116</v>
      </c>
      <c r="D6" s="16">
        <v>3</v>
      </c>
      <c r="E6" s="17">
        <v>427.6800003051758</v>
      </c>
      <c r="F6" s="17">
        <f t="shared" si="6"/>
        <v>10.229610916755917</v>
      </c>
      <c r="G6" s="18">
        <v>4375</v>
      </c>
      <c r="H6" s="18">
        <v>4332</v>
      </c>
      <c r="I6" s="18">
        <v>4123</v>
      </c>
      <c r="J6" s="18">
        <v>4074</v>
      </c>
      <c r="K6" s="18">
        <v>4004</v>
      </c>
      <c r="L6" s="18">
        <v>3796</v>
      </c>
      <c r="M6" s="18">
        <v>3687</v>
      </c>
      <c r="N6" s="18">
        <v>3655</v>
      </c>
      <c r="O6" s="18">
        <v>3617</v>
      </c>
      <c r="P6" s="18">
        <v>3612</v>
      </c>
      <c r="Q6" s="18">
        <v>3633</v>
      </c>
      <c r="R6" s="18">
        <v>3490</v>
      </c>
      <c r="S6" s="18">
        <v>3542</v>
      </c>
      <c r="T6" s="8">
        <f t="shared" si="0"/>
        <v>43</v>
      </c>
      <c r="U6" s="8">
        <f t="shared" si="1"/>
        <v>579</v>
      </c>
      <c r="V6" s="8">
        <f t="shared" si="2"/>
        <v>742</v>
      </c>
      <c r="W6" s="10">
        <f t="shared" si="3"/>
        <v>0.9926131117266851</v>
      </c>
      <c r="X6" s="10">
        <f t="shared" si="4"/>
        <v>15.252897787144363</v>
      </c>
      <c r="Y6" s="10">
        <f t="shared" si="5"/>
        <v>20.423892100192678</v>
      </c>
    </row>
    <row r="7" spans="1:25" ht="13.5" customHeight="1">
      <c r="A7" s="15" t="s">
        <v>42</v>
      </c>
      <c r="B7" s="15" t="s">
        <v>20</v>
      </c>
      <c r="C7" s="16" t="s">
        <v>117</v>
      </c>
      <c r="D7" s="16">
        <v>33</v>
      </c>
      <c r="E7" s="17">
        <v>867.6899950504303</v>
      </c>
      <c r="F7" s="17">
        <f t="shared" si="6"/>
        <v>134.97216824909145</v>
      </c>
      <c r="G7" s="18">
        <v>117114</v>
      </c>
      <c r="H7" s="18">
        <v>114810</v>
      </c>
      <c r="I7" s="18">
        <v>111655</v>
      </c>
      <c r="J7" s="18">
        <v>109198</v>
      </c>
      <c r="K7" s="18">
        <v>105376</v>
      </c>
      <c r="L7" s="18">
        <v>101748</v>
      </c>
      <c r="M7" s="18">
        <v>98581</v>
      </c>
      <c r="N7" s="18">
        <v>95103</v>
      </c>
      <c r="O7" s="18">
        <v>92263</v>
      </c>
      <c r="P7" s="18">
        <v>89876</v>
      </c>
      <c r="Q7" s="18">
        <v>88637</v>
      </c>
      <c r="R7" s="18">
        <v>87984</v>
      </c>
      <c r="S7" s="18">
        <v>86964</v>
      </c>
      <c r="T7" s="8">
        <f t="shared" si="0"/>
        <v>2304</v>
      </c>
      <c r="U7" s="8">
        <f t="shared" si="1"/>
        <v>15366</v>
      </c>
      <c r="V7" s="8">
        <f t="shared" si="2"/>
        <v>28477</v>
      </c>
      <c r="W7" s="10">
        <f t="shared" si="3"/>
        <v>2.006793833289783</v>
      </c>
      <c r="X7" s="10">
        <f t="shared" si="4"/>
        <v>15.102016747257931</v>
      </c>
      <c r="Y7" s="10">
        <f t="shared" si="5"/>
        <v>32.127666775725714</v>
      </c>
    </row>
    <row r="8" spans="1:25" ht="13.5" customHeight="1">
      <c r="A8" s="15" t="s">
        <v>42</v>
      </c>
      <c r="B8" s="15" t="s">
        <v>18</v>
      </c>
      <c r="C8" s="16" t="s">
        <v>93</v>
      </c>
      <c r="D8" s="16">
        <v>35</v>
      </c>
      <c r="E8" s="17">
        <v>1300.600001335144</v>
      </c>
      <c r="F8" s="17">
        <f t="shared" si="6"/>
        <v>141.96678441523443</v>
      </c>
      <c r="G8" s="18">
        <v>184642</v>
      </c>
      <c r="H8" s="18">
        <v>181346</v>
      </c>
      <c r="I8" s="18">
        <v>176846</v>
      </c>
      <c r="J8" s="18">
        <v>173236</v>
      </c>
      <c r="K8" s="18">
        <v>169114</v>
      </c>
      <c r="L8" s="18">
        <v>165123</v>
      </c>
      <c r="M8" s="18">
        <v>161561</v>
      </c>
      <c r="N8" s="18">
        <v>157870</v>
      </c>
      <c r="O8" s="18">
        <v>155118</v>
      </c>
      <c r="P8" s="18">
        <v>153776</v>
      </c>
      <c r="Q8" s="18">
        <v>153123</v>
      </c>
      <c r="R8" s="18">
        <v>152635</v>
      </c>
      <c r="S8" s="18">
        <v>152586</v>
      </c>
      <c r="T8" s="8">
        <f t="shared" si="0"/>
        <v>3296</v>
      </c>
      <c r="U8" s="8">
        <f t="shared" si="1"/>
        <v>19519</v>
      </c>
      <c r="V8" s="8">
        <f t="shared" si="2"/>
        <v>31519</v>
      </c>
      <c r="W8" s="10">
        <f t="shared" si="3"/>
        <v>1.817520099698918</v>
      </c>
      <c r="X8" s="10">
        <f t="shared" si="4"/>
        <v>11.820885037214682</v>
      </c>
      <c r="Y8" s="10">
        <f t="shared" si="5"/>
        <v>20.58410558831789</v>
      </c>
    </row>
    <row r="9" spans="1:25" ht="13.5" customHeight="1">
      <c r="A9" s="15" t="s">
        <v>42</v>
      </c>
      <c r="B9" s="15" t="s">
        <v>40</v>
      </c>
      <c r="C9" s="16" t="s">
        <v>118</v>
      </c>
      <c r="D9" s="16">
        <v>28</v>
      </c>
      <c r="E9" s="17">
        <v>697.3600056171417</v>
      </c>
      <c r="F9" s="17">
        <f t="shared" si="6"/>
        <v>271.3462178441692</v>
      </c>
      <c r="G9" s="18">
        <v>189226</v>
      </c>
      <c r="H9" s="18">
        <v>187403</v>
      </c>
      <c r="I9" s="18">
        <v>180196</v>
      </c>
      <c r="J9" s="18">
        <v>173539</v>
      </c>
      <c r="K9" s="18">
        <v>167889</v>
      </c>
      <c r="L9" s="18">
        <v>161090</v>
      </c>
      <c r="M9" s="18">
        <v>156312</v>
      </c>
      <c r="N9" s="18">
        <v>150762</v>
      </c>
      <c r="O9" s="18">
        <v>146522</v>
      </c>
      <c r="P9" s="18">
        <v>143462</v>
      </c>
      <c r="Q9" s="18">
        <v>141564</v>
      </c>
      <c r="R9" s="18">
        <v>140217</v>
      </c>
      <c r="S9" s="18">
        <v>140540</v>
      </c>
      <c r="T9" s="8">
        <f t="shared" si="0"/>
        <v>1823</v>
      </c>
      <c r="U9" s="8">
        <f t="shared" si="1"/>
        <v>28136</v>
      </c>
      <c r="V9" s="8">
        <f t="shared" si="2"/>
        <v>47662</v>
      </c>
      <c r="W9" s="10">
        <f t="shared" si="3"/>
        <v>0.972769912968309</v>
      </c>
      <c r="X9" s="10">
        <f t="shared" si="4"/>
        <v>17.46601278788255</v>
      </c>
      <c r="Y9" s="10">
        <f t="shared" si="5"/>
        <v>33.66816422254245</v>
      </c>
    </row>
    <row r="10" spans="1:25" ht="13.5" customHeight="1">
      <c r="A10" s="15" t="s">
        <v>42</v>
      </c>
      <c r="B10" s="15" t="s">
        <v>42</v>
      </c>
      <c r="C10" s="16" t="s">
        <v>119</v>
      </c>
      <c r="D10" s="16">
        <v>14</v>
      </c>
      <c r="E10" s="17">
        <v>999.4899921417236</v>
      </c>
      <c r="F10" s="17">
        <f t="shared" si="6"/>
        <v>81.76570115012404</v>
      </c>
      <c r="G10" s="18">
        <v>81724</v>
      </c>
      <c r="H10" s="18">
        <v>81304</v>
      </c>
      <c r="I10" s="18">
        <v>78590</v>
      </c>
      <c r="J10" s="18">
        <v>76368</v>
      </c>
      <c r="K10" s="18">
        <v>74962</v>
      </c>
      <c r="L10" s="18">
        <v>71708</v>
      </c>
      <c r="M10" s="18">
        <v>70373</v>
      </c>
      <c r="N10" s="18">
        <v>68227</v>
      </c>
      <c r="O10" s="18">
        <v>67031</v>
      </c>
      <c r="P10" s="18">
        <v>66274</v>
      </c>
      <c r="Q10" s="18">
        <v>66081</v>
      </c>
      <c r="R10" s="18">
        <v>65696</v>
      </c>
      <c r="S10" s="18">
        <v>65879</v>
      </c>
      <c r="T10" s="8">
        <f t="shared" si="0"/>
        <v>420</v>
      </c>
      <c r="U10" s="8">
        <f t="shared" si="1"/>
        <v>10016</v>
      </c>
      <c r="V10" s="8">
        <f t="shared" si="2"/>
        <v>15643</v>
      </c>
      <c r="W10" s="10">
        <f t="shared" si="3"/>
        <v>0.5165797500737971</v>
      </c>
      <c r="X10" s="10">
        <f t="shared" si="4"/>
        <v>13.967758130194678</v>
      </c>
      <c r="Y10" s="10">
        <f t="shared" si="5"/>
        <v>23.672462583798673</v>
      </c>
    </row>
    <row r="11" spans="1:25" ht="13.5" customHeight="1">
      <c r="A11" s="15" t="s">
        <v>42</v>
      </c>
      <c r="B11" s="15" t="s">
        <v>44</v>
      </c>
      <c r="C11" s="16" t="s">
        <v>120</v>
      </c>
      <c r="D11" s="16">
        <v>39</v>
      </c>
      <c r="E11" s="17">
        <v>702.4000005722046</v>
      </c>
      <c r="F11" s="17">
        <f t="shared" si="6"/>
        <v>189.31235747675768</v>
      </c>
      <c r="G11" s="18">
        <v>132973</v>
      </c>
      <c r="H11" s="18">
        <v>130738</v>
      </c>
      <c r="I11" s="18">
        <v>126450</v>
      </c>
      <c r="J11" s="18">
        <v>124055</v>
      </c>
      <c r="K11" s="18">
        <v>120302</v>
      </c>
      <c r="L11" s="18">
        <v>115566</v>
      </c>
      <c r="M11" s="18">
        <v>112553</v>
      </c>
      <c r="N11" s="18">
        <v>108910</v>
      </c>
      <c r="O11" s="18">
        <v>105726</v>
      </c>
      <c r="P11" s="18">
        <v>103091</v>
      </c>
      <c r="Q11" s="18">
        <v>100776</v>
      </c>
      <c r="R11" s="18">
        <v>98398</v>
      </c>
      <c r="S11" s="18">
        <v>95986</v>
      </c>
      <c r="T11" s="8">
        <f t="shared" si="0"/>
        <v>2235</v>
      </c>
      <c r="U11" s="8">
        <f t="shared" si="1"/>
        <v>17407</v>
      </c>
      <c r="V11" s="8">
        <f t="shared" si="2"/>
        <v>32197</v>
      </c>
      <c r="W11" s="10">
        <f t="shared" si="3"/>
        <v>1.709525922073154</v>
      </c>
      <c r="X11" s="10">
        <f t="shared" si="4"/>
        <v>15.062388591800357</v>
      </c>
      <c r="Y11" s="10">
        <f t="shared" si="5"/>
        <v>31.949075176629357</v>
      </c>
    </row>
    <row r="12" spans="1:25" ht="13.5" customHeight="1">
      <c r="A12" s="15" t="s">
        <v>42</v>
      </c>
      <c r="B12" s="15" t="s">
        <v>46</v>
      </c>
      <c r="C12" s="16" t="s">
        <v>121</v>
      </c>
      <c r="D12" s="16">
        <v>30</v>
      </c>
      <c r="E12" s="17">
        <v>485.79999351501465</v>
      </c>
      <c r="F12" s="17">
        <f t="shared" si="6"/>
        <v>1633.7073087578592</v>
      </c>
      <c r="G12" s="18">
        <v>793655</v>
      </c>
      <c r="H12" s="18">
        <v>781749</v>
      </c>
      <c r="I12" s="18">
        <v>771516</v>
      </c>
      <c r="J12" s="18">
        <v>767967</v>
      </c>
      <c r="K12" s="18">
        <v>757814</v>
      </c>
      <c r="L12" s="18">
        <v>741024</v>
      </c>
      <c r="M12" s="18">
        <v>730111</v>
      </c>
      <c r="N12" s="18">
        <v>710612</v>
      </c>
      <c r="O12" s="18">
        <v>692260</v>
      </c>
      <c r="P12" s="18">
        <v>678724</v>
      </c>
      <c r="Q12" s="18">
        <v>666173</v>
      </c>
      <c r="R12" s="18">
        <v>654958</v>
      </c>
      <c r="S12" s="18">
        <v>643419</v>
      </c>
      <c r="T12" s="8">
        <f t="shared" si="0"/>
        <v>11906</v>
      </c>
      <c r="U12" s="8">
        <f t="shared" si="1"/>
        <v>52631</v>
      </c>
      <c r="V12" s="8">
        <f t="shared" si="2"/>
        <v>127482</v>
      </c>
      <c r="W12" s="10">
        <f t="shared" si="3"/>
        <v>1.522995232485107</v>
      </c>
      <c r="X12" s="10">
        <f t="shared" si="4"/>
        <v>7.10246901584834</v>
      </c>
      <c r="Y12" s="10">
        <f t="shared" si="5"/>
        <v>19.136470556447048</v>
      </c>
    </row>
    <row r="13" spans="1:25" ht="13.5" customHeight="1">
      <c r="A13" s="15" t="s">
        <v>42</v>
      </c>
      <c r="B13" s="15" t="s">
        <v>48</v>
      </c>
      <c r="C13" s="16" t="s">
        <v>122</v>
      </c>
      <c r="D13" s="16">
        <v>14</v>
      </c>
      <c r="E13" s="17">
        <v>295.6700005531311</v>
      </c>
      <c r="F13" s="17">
        <f t="shared" si="6"/>
        <v>334.3626333921386</v>
      </c>
      <c r="G13" s="18">
        <v>98861</v>
      </c>
      <c r="H13" s="18">
        <v>95644</v>
      </c>
      <c r="I13" s="18">
        <v>90891</v>
      </c>
      <c r="J13" s="18">
        <v>85756</v>
      </c>
      <c r="K13" s="18">
        <v>79967</v>
      </c>
      <c r="L13" s="18">
        <v>73665</v>
      </c>
      <c r="M13" s="18">
        <v>69083</v>
      </c>
      <c r="N13" s="18">
        <v>64612</v>
      </c>
      <c r="O13" s="18">
        <v>60369</v>
      </c>
      <c r="P13" s="18">
        <v>56843</v>
      </c>
      <c r="Q13" s="18">
        <v>53436</v>
      </c>
      <c r="R13" s="18">
        <v>50597</v>
      </c>
      <c r="S13" s="18">
        <v>47550</v>
      </c>
      <c r="T13" s="8">
        <f t="shared" si="0"/>
        <v>3217</v>
      </c>
      <c r="U13" s="8">
        <f t="shared" si="1"/>
        <v>25196</v>
      </c>
      <c r="V13" s="8">
        <f t="shared" si="2"/>
        <v>45425</v>
      </c>
      <c r="W13" s="10">
        <f t="shared" si="3"/>
        <v>3.3635147003471206</v>
      </c>
      <c r="X13" s="10">
        <f t="shared" si="4"/>
        <v>34.20348876671418</v>
      </c>
      <c r="Y13" s="10">
        <f t="shared" si="5"/>
        <v>85.00823414926266</v>
      </c>
    </row>
    <row r="14" spans="1:25" ht="13.5" customHeight="1">
      <c r="A14" s="15" t="s">
        <v>42</v>
      </c>
      <c r="B14" s="15" t="s">
        <v>50</v>
      </c>
      <c r="C14" s="16" t="s">
        <v>123</v>
      </c>
      <c r="D14" s="16">
        <v>5</v>
      </c>
      <c r="E14" s="17">
        <v>143.64999985694885</v>
      </c>
      <c r="F14" s="17">
        <f t="shared" si="6"/>
        <v>15674.208160405246</v>
      </c>
      <c r="G14" s="18">
        <v>2251600</v>
      </c>
      <c r="H14" s="18">
        <v>2235578</v>
      </c>
      <c r="I14" s="18">
        <v>2212658</v>
      </c>
      <c r="J14" s="18">
        <v>2226913</v>
      </c>
      <c r="K14" s="18">
        <v>2215581</v>
      </c>
      <c r="L14" s="18">
        <v>2193380</v>
      </c>
      <c r="M14" s="18">
        <v>2192450</v>
      </c>
      <c r="N14" s="18">
        <v>2130092</v>
      </c>
      <c r="O14" s="18">
        <v>2105302</v>
      </c>
      <c r="P14" s="18">
        <v>2096571</v>
      </c>
      <c r="Q14" s="18">
        <v>2114697</v>
      </c>
      <c r="R14" s="18">
        <v>2117496</v>
      </c>
      <c r="S14" s="18">
        <v>2131378</v>
      </c>
      <c r="T14" s="8">
        <f t="shared" si="0"/>
        <v>16022</v>
      </c>
      <c r="U14" s="8">
        <f t="shared" si="1"/>
        <v>58220</v>
      </c>
      <c r="V14" s="8">
        <f t="shared" si="2"/>
        <v>136903</v>
      </c>
      <c r="W14" s="10">
        <f t="shared" si="3"/>
        <v>0.7166826655120063</v>
      </c>
      <c r="X14" s="10">
        <f t="shared" si="4"/>
        <v>2.65435081928348</v>
      </c>
      <c r="Y14" s="10">
        <f t="shared" si="5"/>
        <v>6.473882546766747</v>
      </c>
    </row>
    <row r="15" spans="1:25" ht="13.5" customHeight="1">
      <c r="A15" s="15" t="s">
        <v>42</v>
      </c>
      <c r="B15" s="15" t="s">
        <v>52</v>
      </c>
      <c r="C15" s="16" t="s">
        <v>124</v>
      </c>
      <c r="D15" s="16">
        <v>31</v>
      </c>
      <c r="E15" s="17">
        <v>1185.0800018310547</v>
      </c>
      <c r="F15" s="17">
        <f t="shared" si="6"/>
        <v>35.22462613114877</v>
      </c>
      <c r="G15" s="18">
        <v>41744</v>
      </c>
      <c r="H15" s="18">
        <v>41488</v>
      </c>
      <c r="I15" s="18">
        <v>40479</v>
      </c>
      <c r="J15" s="18">
        <v>40064</v>
      </c>
      <c r="K15" s="18">
        <v>39746</v>
      </c>
      <c r="L15" s="18">
        <v>39224</v>
      </c>
      <c r="M15" s="18">
        <v>38955</v>
      </c>
      <c r="N15" s="18">
        <v>38593</v>
      </c>
      <c r="O15" s="18">
        <v>38087</v>
      </c>
      <c r="P15" s="18">
        <v>38051</v>
      </c>
      <c r="Q15" s="18">
        <v>38109</v>
      </c>
      <c r="R15" s="18">
        <v>38252</v>
      </c>
      <c r="S15" s="18">
        <v>38606</v>
      </c>
      <c r="T15" s="8">
        <f t="shared" si="0"/>
        <v>256</v>
      </c>
      <c r="U15" s="8">
        <f t="shared" si="1"/>
        <v>2520</v>
      </c>
      <c r="V15" s="8">
        <f t="shared" si="2"/>
        <v>3635</v>
      </c>
      <c r="W15" s="10">
        <f t="shared" si="3"/>
        <v>0.6170458927882762</v>
      </c>
      <c r="X15" s="10">
        <f t="shared" si="4"/>
        <v>6.4246379767489294</v>
      </c>
      <c r="Y15" s="10">
        <f t="shared" si="5"/>
        <v>9.53842924243617</v>
      </c>
    </row>
    <row r="16" spans="1:25" ht="13.5" customHeight="1">
      <c r="A16" s="15" t="s">
        <v>42</v>
      </c>
      <c r="B16" s="15" t="s">
        <v>54</v>
      </c>
      <c r="C16" s="16" t="s">
        <v>125</v>
      </c>
      <c r="D16" s="16">
        <v>17</v>
      </c>
      <c r="E16" s="17">
        <v>546.1900119781494</v>
      </c>
      <c r="F16" s="17">
        <f t="shared" si="6"/>
        <v>34.15661141885975</v>
      </c>
      <c r="G16" s="18">
        <v>18656</v>
      </c>
      <c r="H16" s="18">
        <v>18658</v>
      </c>
      <c r="I16" s="18">
        <v>17744</v>
      </c>
      <c r="J16" s="18">
        <v>17235</v>
      </c>
      <c r="K16" s="18">
        <v>16862</v>
      </c>
      <c r="L16" s="18">
        <v>16065</v>
      </c>
      <c r="M16" s="18">
        <v>15540</v>
      </c>
      <c r="N16" s="18">
        <v>15266</v>
      </c>
      <c r="O16" s="18">
        <v>14516</v>
      </c>
      <c r="P16" s="18">
        <v>14055</v>
      </c>
      <c r="Q16" s="18">
        <v>13582</v>
      </c>
      <c r="R16" s="18">
        <v>13324</v>
      </c>
      <c r="S16" s="18">
        <v>12757</v>
      </c>
      <c r="T16" s="8">
        <f t="shared" si="0"/>
        <v>-2</v>
      </c>
      <c r="U16" s="8">
        <f t="shared" si="1"/>
        <v>2591</v>
      </c>
      <c r="V16" s="8">
        <f t="shared" si="2"/>
        <v>5074</v>
      </c>
      <c r="W16" s="10">
        <f t="shared" si="3"/>
        <v>-0.010719262514738986</v>
      </c>
      <c r="X16" s="10">
        <f t="shared" si="4"/>
        <v>16.12822906940554</v>
      </c>
      <c r="Y16" s="10">
        <f t="shared" si="5"/>
        <v>37.35826829627448</v>
      </c>
    </row>
    <row r="17" spans="1:25" ht="13.5" customHeight="1">
      <c r="A17" s="15" t="s">
        <v>42</v>
      </c>
      <c r="B17" s="15" t="s">
        <v>56</v>
      </c>
      <c r="C17" s="16" t="s">
        <v>126</v>
      </c>
      <c r="D17" s="16">
        <v>22</v>
      </c>
      <c r="E17" s="17">
        <v>650.4500064849854</v>
      </c>
      <c r="F17" s="17">
        <f t="shared" si="6"/>
        <v>33.05711397590145</v>
      </c>
      <c r="G17" s="18">
        <v>21502</v>
      </c>
      <c r="H17" s="18">
        <v>21161</v>
      </c>
      <c r="I17" s="18">
        <v>20714</v>
      </c>
      <c r="J17" s="18">
        <v>20388</v>
      </c>
      <c r="K17" s="18">
        <v>20057</v>
      </c>
      <c r="L17" s="18">
        <v>19589</v>
      </c>
      <c r="M17" s="18">
        <v>19401</v>
      </c>
      <c r="N17" s="18">
        <v>19163</v>
      </c>
      <c r="O17" s="18">
        <v>18780</v>
      </c>
      <c r="P17" s="18">
        <v>18541</v>
      </c>
      <c r="Q17" s="18">
        <v>18335</v>
      </c>
      <c r="R17" s="18">
        <v>18258</v>
      </c>
      <c r="S17" s="18">
        <v>18285</v>
      </c>
      <c r="T17" s="8">
        <f t="shared" si="0"/>
        <v>341</v>
      </c>
      <c r="U17" s="8">
        <f t="shared" si="1"/>
        <v>1913</v>
      </c>
      <c r="V17" s="8">
        <f t="shared" si="2"/>
        <v>3167</v>
      </c>
      <c r="W17" s="10">
        <f t="shared" si="3"/>
        <v>1.6114550352062758</v>
      </c>
      <c r="X17" s="10">
        <f t="shared" si="4"/>
        <v>9.765684823115013</v>
      </c>
      <c r="Y17" s="10">
        <f t="shared" si="5"/>
        <v>17.272975184074173</v>
      </c>
    </row>
    <row r="18" spans="1:25" ht="13.5" customHeight="1">
      <c r="A18" s="15" t="s">
        <v>42</v>
      </c>
      <c r="B18" s="15" t="s">
        <v>58</v>
      </c>
      <c r="C18" s="16" t="s">
        <v>94</v>
      </c>
      <c r="D18" s="16">
        <v>6</v>
      </c>
      <c r="E18" s="17">
        <v>184.59000205993652</v>
      </c>
      <c r="F18" s="17">
        <f t="shared" si="6"/>
        <v>775.0473937019967</v>
      </c>
      <c r="G18" s="18">
        <v>143066</v>
      </c>
      <c r="H18" s="18">
        <v>140412</v>
      </c>
      <c r="I18" s="18">
        <v>136328</v>
      </c>
      <c r="J18" s="18">
        <v>133117</v>
      </c>
      <c r="K18" s="18">
        <v>127928</v>
      </c>
      <c r="L18" s="18">
        <v>122229</v>
      </c>
      <c r="M18" s="18">
        <v>117436</v>
      </c>
      <c r="N18" s="18">
        <v>111816</v>
      </c>
      <c r="O18" s="18">
        <v>107147</v>
      </c>
      <c r="P18" s="18">
        <v>103467</v>
      </c>
      <c r="Q18" s="18">
        <v>99779</v>
      </c>
      <c r="R18" s="18">
        <v>96032</v>
      </c>
      <c r="S18" s="18">
        <v>90435</v>
      </c>
      <c r="T18" s="8">
        <f t="shared" si="0"/>
        <v>2654</v>
      </c>
      <c r="U18" s="8">
        <f t="shared" si="1"/>
        <v>20837</v>
      </c>
      <c r="V18" s="8">
        <f t="shared" si="2"/>
        <v>43287</v>
      </c>
      <c r="W18" s="10">
        <f t="shared" si="3"/>
        <v>1.8901518388741703</v>
      </c>
      <c r="X18" s="10">
        <f t="shared" si="4"/>
        <v>17.04750918358164</v>
      </c>
      <c r="Y18" s="10">
        <f t="shared" si="5"/>
        <v>43.382876156305436</v>
      </c>
    </row>
    <row r="19" spans="1:25" ht="13.5" customHeight="1">
      <c r="A19" s="15" t="s">
        <v>42</v>
      </c>
      <c r="B19" s="15" t="s">
        <v>60</v>
      </c>
      <c r="C19" s="16" t="s">
        <v>95</v>
      </c>
      <c r="D19" s="16">
        <v>24</v>
      </c>
      <c r="E19" s="17">
        <v>797.8100075721741</v>
      </c>
      <c r="F19" s="17">
        <f t="shared" si="6"/>
        <v>25.669018695716677</v>
      </c>
      <c r="G19" s="18">
        <v>20479</v>
      </c>
      <c r="H19" s="18">
        <v>20350</v>
      </c>
      <c r="I19" s="18">
        <v>19979</v>
      </c>
      <c r="J19" s="18">
        <v>20032</v>
      </c>
      <c r="K19" s="18">
        <v>19974</v>
      </c>
      <c r="L19" s="18">
        <v>19210</v>
      </c>
      <c r="M19" s="18">
        <v>19315</v>
      </c>
      <c r="N19" s="18">
        <v>19432</v>
      </c>
      <c r="O19" s="18">
        <v>19355</v>
      </c>
      <c r="P19" s="18">
        <v>19269</v>
      </c>
      <c r="Q19" s="18">
        <v>19234</v>
      </c>
      <c r="R19" s="18">
        <v>19237</v>
      </c>
      <c r="S19" s="18">
        <v>19273</v>
      </c>
      <c r="T19" s="8">
        <f t="shared" si="0"/>
        <v>129</v>
      </c>
      <c r="U19" s="8">
        <f t="shared" si="1"/>
        <v>1269</v>
      </c>
      <c r="V19" s="8">
        <f t="shared" si="2"/>
        <v>1245</v>
      </c>
      <c r="W19" s="10">
        <f t="shared" si="3"/>
        <v>0.6339066339066339</v>
      </c>
      <c r="X19" s="10">
        <f t="shared" si="4"/>
        <v>6.605934409161895</v>
      </c>
      <c r="Y19" s="10">
        <f t="shared" si="5"/>
        <v>6.4729125506914835</v>
      </c>
    </row>
    <row r="20" spans="1:25" ht="13.5" customHeight="1">
      <c r="A20" s="15" t="s">
        <v>42</v>
      </c>
      <c r="B20" s="15" t="s">
        <v>62</v>
      </c>
      <c r="C20" s="16" t="s">
        <v>127</v>
      </c>
      <c r="D20" s="16">
        <v>21</v>
      </c>
      <c r="E20" s="17">
        <v>733.8000048995018</v>
      </c>
      <c r="F20" s="17">
        <f t="shared" si="6"/>
        <v>75.41428131712672</v>
      </c>
      <c r="G20" s="18">
        <v>55339</v>
      </c>
      <c r="H20" s="18">
        <v>54437</v>
      </c>
      <c r="I20" s="18">
        <v>53507</v>
      </c>
      <c r="J20" s="18">
        <v>52834</v>
      </c>
      <c r="K20" s="18">
        <v>51786</v>
      </c>
      <c r="L20" s="18">
        <v>50616</v>
      </c>
      <c r="M20" s="18">
        <v>49625</v>
      </c>
      <c r="N20" s="18">
        <v>48796</v>
      </c>
      <c r="O20" s="18">
        <v>47940</v>
      </c>
      <c r="P20" s="18">
        <v>47464</v>
      </c>
      <c r="Q20" s="18">
        <v>47221</v>
      </c>
      <c r="R20" s="18">
        <v>46919</v>
      </c>
      <c r="S20" s="18">
        <v>46708</v>
      </c>
      <c r="T20" s="8">
        <f t="shared" si="0"/>
        <v>902</v>
      </c>
      <c r="U20" s="8">
        <f t="shared" si="1"/>
        <v>4723</v>
      </c>
      <c r="V20" s="8">
        <f t="shared" si="2"/>
        <v>8118</v>
      </c>
      <c r="W20" s="10">
        <f t="shared" si="3"/>
        <v>1.6569612579679263</v>
      </c>
      <c r="X20" s="10">
        <f t="shared" si="4"/>
        <v>9.331041567883673</v>
      </c>
      <c r="Y20" s="10">
        <f t="shared" si="5"/>
        <v>17.191503780097836</v>
      </c>
    </row>
    <row r="21" spans="1:25" ht="13.5" customHeight="1">
      <c r="A21" s="15" t="s">
        <v>42</v>
      </c>
      <c r="B21" s="15" t="s">
        <v>64</v>
      </c>
      <c r="C21" s="16" t="s">
        <v>128</v>
      </c>
      <c r="D21" s="16">
        <v>27</v>
      </c>
      <c r="E21" s="17">
        <v>576.1800003051758</v>
      </c>
      <c r="F21" s="17">
        <f t="shared" si="6"/>
        <v>311.95459735637996</v>
      </c>
      <c r="G21" s="18">
        <v>179742</v>
      </c>
      <c r="H21" s="18">
        <v>175148</v>
      </c>
      <c r="I21" s="18">
        <v>169624</v>
      </c>
      <c r="J21" s="18">
        <v>166079</v>
      </c>
      <c r="K21" s="18">
        <v>160838</v>
      </c>
      <c r="L21" s="18">
        <v>154274</v>
      </c>
      <c r="M21" s="18">
        <v>149297</v>
      </c>
      <c r="N21" s="18">
        <v>142978</v>
      </c>
      <c r="O21" s="18">
        <v>138659</v>
      </c>
      <c r="P21" s="18">
        <v>135482</v>
      </c>
      <c r="Q21" s="18">
        <v>133468</v>
      </c>
      <c r="R21" s="18">
        <v>131349</v>
      </c>
      <c r="S21" s="18">
        <v>129044</v>
      </c>
      <c r="T21" s="8">
        <f t="shared" si="0"/>
        <v>4594</v>
      </c>
      <c r="U21" s="8">
        <f t="shared" si="1"/>
        <v>25468</v>
      </c>
      <c r="V21" s="8">
        <f t="shared" si="2"/>
        <v>46274</v>
      </c>
      <c r="W21" s="10">
        <f t="shared" si="3"/>
        <v>2.62292461232786</v>
      </c>
      <c r="X21" s="10">
        <f t="shared" si="4"/>
        <v>16.508290444274472</v>
      </c>
      <c r="Y21" s="10">
        <f t="shared" si="5"/>
        <v>34.670482812359516</v>
      </c>
    </row>
    <row r="22" spans="1:25" ht="13.5" customHeight="1">
      <c r="A22" s="15" t="s">
        <v>42</v>
      </c>
      <c r="B22" s="15" t="s">
        <v>66</v>
      </c>
      <c r="C22" s="16" t="s">
        <v>96</v>
      </c>
      <c r="D22" s="16">
        <v>30</v>
      </c>
      <c r="E22" s="17">
        <v>397.36999702453613</v>
      </c>
      <c r="F22" s="17">
        <f t="shared" si="6"/>
        <v>1073.470577029149</v>
      </c>
      <c r="G22" s="18">
        <v>426565</v>
      </c>
      <c r="H22" s="18">
        <v>420521</v>
      </c>
      <c r="I22" s="18">
        <v>414081</v>
      </c>
      <c r="J22" s="18">
        <v>409125</v>
      </c>
      <c r="K22" s="18">
        <v>398502</v>
      </c>
      <c r="L22" s="18">
        <v>386573</v>
      </c>
      <c r="M22" s="18">
        <v>377608</v>
      </c>
      <c r="N22" s="18">
        <v>366782</v>
      </c>
      <c r="O22" s="18">
        <v>355714</v>
      </c>
      <c r="P22" s="18">
        <v>345423</v>
      </c>
      <c r="Q22" s="18">
        <v>337596</v>
      </c>
      <c r="R22" s="18">
        <v>329488</v>
      </c>
      <c r="S22" s="18">
        <v>318891</v>
      </c>
      <c r="T22" s="8">
        <f t="shared" si="0"/>
        <v>6044</v>
      </c>
      <c r="U22" s="8">
        <f t="shared" si="1"/>
        <v>39992</v>
      </c>
      <c r="V22" s="8">
        <f t="shared" si="2"/>
        <v>88969</v>
      </c>
      <c r="W22" s="10">
        <f t="shared" si="3"/>
        <v>1.4372647263751395</v>
      </c>
      <c r="X22" s="10">
        <f t="shared" si="4"/>
        <v>10.3452646718731</v>
      </c>
      <c r="Y22" s="10">
        <f t="shared" si="5"/>
        <v>26.35368902475148</v>
      </c>
    </row>
    <row r="23" spans="1:25" ht="13.5" customHeight="1">
      <c r="A23" s="15" t="s">
        <v>42</v>
      </c>
      <c r="B23" s="15" t="s">
        <v>68</v>
      </c>
      <c r="C23" s="16" t="s">
        <v>129</v>
      </c>
      <c r="D23" s="16">
        <v>12</v>
      </c>
      <c r="E23" s="17">
        <v>737.9299869537354</v>
      </c>
      <c r="F23" s="17">
        <f t="shared" si="6"/>
        <v>97.82635382254212</v>
      </c>
      <c r="G23" s="18">
        <v>72189</v>
      </c>
      <c r="H23" s="18">
        <v>71058</v>
      </c>
      <c r="I23" s="18">
        <v>67834</v>
      </c>
      <c r="J23" s="18">
        <v>65333</v>
      </c>
      <c r="K23" s="18">
        <v>64181</v>
      </c>
      <c r="L23" s="18">
        <v>61989</v>
      </c>
      <c r="M23" s="18">
        <v>60728</v>
      </c>
      <c r="N23" s="18">
        <v>59234</v>
      </c>
      <c r="O23" s="18">
        <v>57584</v>
      </c>
      <c r="P23" s="18">
        <v>55828</v>
      </c>
      <c r="Q23" s="18">
        <v>55389</v>
      </c>
      <c r="R23" s="18">
        <v>54875</v>
      </c>
      <c r="S23" s="18">
        <v>54765</v>
      </c>
      <c r="T23" s="8">
        <f t="shared" si="0"/>
        <v>1131</v>
      </c>
      <c r="U23" s="8">
        <f t="shared" si="1"/>
        <v>10200</v>
      </c>
      <c r="V23" s="8">
        <f t="shared" si="2"/>
        <v>16800</v>
      </c>
      <c r="W23" s="10">
        <f t="shared" si="3"/>
        <v>1.5916575192096598</v>
      </c>
      <c r="X23" s="10">
        <f t="shared" si="4"/>
        <v>16.45453225572279</v>
      </c>
      <c r="Y23" s="10">
        <f t="shared" si="5"/>
        <v>30.33093213453935</v>
      </c>
    </row>
    <row r="24" spans="1:25" ht="13.5" customHeight="1">
      <c r="A24" s="15" t="s">
        <v>42</v>
      </c>
      <c r="B24" s="15" t="s">
        <v>70</v>
      </c>
      <c r="C24" s="16" t="s">
        <v>97</v>
      </c>
      <c r="D24" s="16">
        <v>30</v>
      </c>
      <c r="E24" s="17">
        <v>1783.3700041770935</v>
      </c>
      <c r="F24" s="17">
        <f t="shared" si="6"/>
        <v>22.548882119701023</v>
      </c>
      <c r="G24" s="18">
        <v>40213</v>
      </c>
      <c r="H24" s="18">
        <v>39507</v>
      </c>
      <c r="I24" s="18">
        <v>38596</v>
      </c>
      <c r="J24" s="18">
        <v>38394</v>
      </c>
      <c r="K24" s="18">
        <v>37565</v>
      </c>
      <c r="L24" s="18">
        <v>36394</v>
      </c>
      <c r="M24" s="18">
        <v>35705</v>
      </c>
      <c r="N24" s="18">
        <v>35225</v>
      </c>
      <c r="O24" s="18">
        <v>34972</v>
      </c>
      <c r="P24" s="18">
        <v>34727</v>
      </c>
      <c r="Q24" s="18">
        <v>34593</v>
      </c>
      <c r="R24" s="18">
        <v>34482</v>
      </c>
      <c r="S24" s="18">
        <v>34390</v>
      </c>
      <c r="T24" s="8">
        <f t="shared" si="0"/>
        <v>706</v>
      </c>
      <c r="U24" s="8">
        <f t="shared" si="1"/>
        <v>3819</v>
      </c>
      <c r="V24" s="8">
        <f t="shared" si="2"/>
        <v>5620</v>
      </c>
      <c r="W24" s="10">
        <f t="shared" si="3"/>
        <v>1.7870250841623003</v>
      </c>
      <c r="X24" s="10">
        <f t="shared" si="4"/>
        <v>10.493487937572127</v>
      </c>
      <c r="Y24" s="10">
        <f t="shared" si="5"/>
        <v>16.246061341889977</v>
      </c>
    </row>
    <row r="25" spans="1:25" ht="13.5" customHeight="1">
      <c r="A25" s="15" t="s">
        <v>42</v>
      </c>
      <c r="B25" s="15" t="s">
        <v>72</v>
      </c>
      <c r="C25" s="16" t="s">
        <v>98</v>
      </c>
      <c r="D25" s="16">
        <v>53</v>
      </c>
      <c r="E25" s="17">
        <v>1262.0800026655197</v>
      </c>
      <c r="F25" s="17">
        <f t="shared" si="6"/>
        <v>120.76175811209048</v>
      </c>
      <c r="G25" s="18">
        <v>152411</v>
      </c>
      <c r="H25" s="18">
        <v>150139</v>
      </c>
      <c r="I25" s="18">
        <v>147138</v>
      </c>
      <c r="J25" s="18">
        <v>145790</v>
      </c>
      <c r="K25" s="18">
        <v>142337</v>
      </c>
      <c r="L25" s="18">
        <v>138630</v>
      </c>
      <c r="M25" s="18">
        <v>135871</v>
      </c>
      <c r="N25" s="18">
        <v>132601</v>
      </c>
      <c r="O25" s="18">
        <v>129455</v>
      </c>
      <c r="P25" s="18">
        <v>126853</v>
      </c>
      <c r="Q25" s="18">
        <v>125511</v>
      </c>
      <c r="R25" s="18">
        <v>124320</v>
      </c>
      <c r="S25" s="18">
        <v>122923</v>
      </c>
      <c r="T25" s="8">
        <f t="shared" si="0"/>
        <v>2272</v>
      </c>
      <c r="U25" s="8">
        <f t="shared" si="1"/>
        <v>13781</v>
      </c>
      <c r="V25" s="8">
        <f t="shared" si="2"/>
        <v>26900</v>
      </c>
      <c r="W25" s="10">
        <f t="shared" si="3"/>
        <v>1.5132643750124883</v>
      </c>
      <c r="X25" s="10">
        <f t="shared" si="4"/>
        <v>9.940849743922671</v>
      </c>
      <c r="Y25" s="10">
        <f t="shared" si="5"/>
        <v>21.43238441252161</v>
      </c>
    </row>
    <row r="26" spans="1:25" ht="13.5" customHeight="1">
      <c r="A26" s="15" t="s">
        <v>42</v>
      </c>
      <c r="B26" s="15" t="s">
        <v>74</v>
      </c>
      <c r="C26" s="16" t="s">
        <v>130</v>
      </c>
      <c r="D26" s="16">
        <v>14</v>
      </c>
      <c r="E26" s="17">
        <v>1344.060001373291</v>
      </c>
      <c r="F26" s="17">
        <f t="shared" si="6"/>
        <v>10.297159342483969</v>
      </c>
      <c r="G26" s="18">
        <v>13840</v>
      </c>
      <c r="H26" s="18">
        <v>13715</v>
      </c>
      <c r="I26" s="18">
        <v>13467</v>
      </c>
      <c r="J26" s="18">
        <v>12648</v>
      </c>
      <c r="K26" s="18">
        <v>12566</v>
      </c>
      <c r="L26" s="18">
        <v>12712</v>
      </c>
      <c r="M26" s="18">
        <v>12563</v>
      </c>
      <c r="N26" s="18">
        <v>12380</v>
      </c>
      <c r="O26" s="18">
        <v>12390</v>
      </c>
      <c r="P26" s="18">
        <v>12442</v>
      </c>
      <c r="Q26" s="18">
        <v>12452</v>
      </c>
      <c r="R26" s="18">
        <v>12482</v>
      </c>
      <c r="S26" s="18">
        <v>12817</v>
      </c>
      <c r="T26" s="8">
        <f t="shared" si="0"/>
        <v>125</v>
      </c>
      <c r="U26" s="8">
        <f t="shared" si="1"/>
        <v>1128</v>
      </c>
      <c r="V26" s="8">
        <f t="shared" si="2"/>
        <v>1388</v>
      </c>
      <c r="W26" s="10">
        <f t="shared" si="3"/>
        <v>0.911410864017499</v>
      </c>
      <c r="X26" s="10">
        <f t="shared" si="4"/>
        <v>8.873505349276275</v>
      </c>
      <c r="Y26" s="10">
        <f t="shared" si="5"/>
        <v>11.146803726309027</v>
      </c>
    </row>
    <row r="27" spans="1:25" ht="13.5" customHeight="1">
      <c r="A27" s="15" t="s">
        <v>42</v>
      </c>
      <c r="B27" s="15" t="s">
        <v>76</v>
      </c>
      <c r="C27" s="16" t="s">
        <v>131</v>
      </c>
      <c r="D27" s="16">
        <v>16</v>
      </c>
      <c r="E27" s="17">
        <v>1359.1400022506714</v>
      </c>
      <c r="F27" s="17">
        <f t="shared" si="6"/>
        <v>5.610165242265963</v>
      </c>
      <c r="G27" s="18">
        <v>7625</v>
      </c>
      <c r="H27" s="18">
        <v>7446</v>
      </c>
      <c r="I27" s="18">
        <v>7191</v>
      </c>
      <c r="J27" s="18">
        <v>7067</v>
      </c>
      <c r="K27" s="18">
        <v>6883</v>
      </c>
      <c r="L27" s="18">
        <v>6666</v>
      </c>
      <c r="M27" s="18">
        <v>6396</v>
      </c>
      <c r="N27" s="18">
        <v>6301</v>
      </c>
      <c r="O27" s="18">
        <v>6140</v>
      </c>
      <c r="P27" s="18">
        <v>6050</v>
      </c>
      <c r="Q27" s="18">
        <v>5952</v>
      </c>
      <c r="R27" s="18">
        <v>5865</v>
      </c>
      <c r="S27" s="18">
        <v>5815</v>
      </c>
      <c r="T27" s="8">
        <f t="shared" si="0"/>
        <v>179</v>
      </c>
      <c r="U27" s="8">
        <f t="shared" si="1"/>
        <v>959</v>
      </c>
      <c r="V27" s="8">
        <f t="shared" si="2"/>
        <v>1673</v>
      </c>
      <c r="W27" s="10">
        <f t="shared" si="3"/>
        <v>2.4039752887456354</v>
      </c>
      <c r="X27" s="10">
        <f t="shared" si="4"/>
        <v>14.386438643864386</v>
      </c>
      <c r="Y27" s="10">
        <f t="shared" si="5"/>
        <v>28.108198924731184</v>
      </c>
    </row>
    <row r="28" spans="1:25" ht="13.5" customHeight="1">
      <c r="A28" s="15" t="s">
        <v>42</v>
      </c>
      <c r="B28" s="15" t="s">
        <v>78</v>
      </c>
      <c r="C28" s="16" t="s">
        <v>132</v>
      </c>
      <c r="D28" s="16">
        <v>16</v>
      </c>
      <c r="E28" s="17">
        <v>305.7099995613098</v>
      </c>
      <c r="F28" s="17">
        <f t="shared" si="6"/>
        <v>121.17366148689182</v>
      </c>
      <c r="G28" s="18">
        <v>37044</v>
      </c>
      <c r="H28" s="18">
        <v>36069</v>
      </c>
      <c r="I28" s="18">
        <v>34976</v>
      </c>
      <c r="J28" s="18">
        <v>34171</v>
      </c>
      <c r="K28" s="18">
        <v>33105</v>
      </c>
      <c r="L28" s="18">
        <v>31757</v>
      </c>
      <c r="M28" s="18">
        <v>30934</v>
      </c>
      <c r="N28" s="18">
        <v>30393</v>
      </c>
      <c r="O28" s="18">
        <v>29872</v>
      </c>
      <c r="P28" s="18">
        <v>29514</v>
      </c>
      <c r="Q28" s="18">
        <v>29281</v>
      </c>
      <c r="R28" s="18">
        <v>29186</v>
      </c>
      <c r="S28" s="18">
        <v>29116</v>
      </c>
      <c r="T28" s="8">
        <f t="shared" si="0"/>
        <v>975</v>
      </c>
      <c r="U28" s="8">
        <f t="shared" si="1"/>
        <v>5287</v>
      </c>
      <c r="V28" s="8">
        <f t="shared" si="2"/>
        <v>7763</v>
      </c>
      <c r="W28" s="10">
        <f t="shared" si="3"/>
        <v>2.703152291441404</v>
      </c>
      <c r="X28" s="10">
        <f t="shared" si="4"/>
        <v>16.648298013036495</v>
      </c>
      <c r="Y28" s="10">
        <f t="shared" si="5"/>
        <v>26.512072675113554</v>
      </c>
    </row>
    <row r="29" spans="1:25" ht="13.5" customHeight="1">
      <c r="A29" s="15" t="s">
        <v>42</v>
      </c>
      <c r="B29" s="15" t="s">
        <v>80</v>
      </c>
      <c r="C29" s="16" t="s">
        <v>133</v>
      </c>
      <c r="D29" s="16">
        <v>12</v>
      </c>
      <c r="E29" s="17">
        <v>263.3399991989136</v>
      </c>
      <c r="F29" s="17">
        <f t="shared" si="6"/>
        <v>114.50216485048276</v>
      </c>
      <c r="G29" s="18">
        <v>30153</v>
      </c>
      <c r="H29" s="18">
        <v>29645</v>
      </c>
      <c r="I29" s="18">
        <v>28893</v>
      </c>
      <c r="J29" s="18">
        <v>28557</v>
      </c>
      <c r="K29" s="18">
        <v>27905</v>
      </c>
      <c r="L29" s="18">
        <v>27141</v>
      </c>
      <c r="M29" s="18">
        <v>26720</v>
      </c>
      <c r="N29" s="18">
        <v>26114</v>
      </c>
      <c r="O29" s="18">
        <v>25577</v>
      </c>
      <c r="P29" s="18">
        <v>25130</v>
      </c>
      <c r="Q29" s="18">
        <v>24839</v>
      </c>
      <c r="R29" s="18">
        <v>24397</v>
      </c>
      <c r="S29" s="18">
        <v>23833</v>
      </c>
      <c r="T29" s="8">
        <f t="shared" si="0"/>
        <v>508</v>
      </c>
      <c r="U29" s="8">
        <f t="shared" si="1"/>
        <v>3012</v>
      </c>
      <c r="V29" s="8">
        <f t="shared" si="2"/>
        <v>5314</v>
      </c>
      <c r="W29" s="10">
        <f t="shared" si="3"/>
        <v>1.713611064260415</v>
      </c>
      <c r="X29" s="10">
        <f t="shared" si="4"/>
        <v>11.097601414833646</v>
      </c>
      <c r="Y29" s="10">
        <f t="shared" si="5"/>
        <v>21.39377591690487</v>
      </c>
    </row>
    <row r="30" spans="1:25" ht="13.5" customHeight="1">
      <c r="A30" s="15" t="s">
        <v>42</v>
      </c>
      <c r="B30" s="15" t="s">
        <v>82</v>
      </c>
      <c r="C30" s="16" t="s">
        <v>134</v>
      </c>
      <c r="D30" s="16">
        <v>23</v>
      </c>
      <c r="E30" s="17">
        <v>498.5699973106384</v>
      </c>
      <c r="F30" s="17">
        <f t="shared" si="6"/>
        <v>20.105501843414093</v>
      </c>
      <c r="G30" s="18">
        <v>10024</v>
      </c>
      <c r="H30" s="18">
        <v>9869</v>
      </c>
      <c r="I30" s="18">
        <v>9785</v>
      </c>
      <c r="J30" s="18">
        <v>9796</v>
      </c>
      <c r="K30" s="18">
        <v>9665</v>
      </c>
      <c r="L30" s="18">
        <v>9521</v>
      </c>
      <c r="M30" s="18">
        <v>9335</v>
      </c>
      <c r="N30" s="18">
        <v>9319</v>
      </c>
      <c r="O30" s="18">
        <v>9228</v>
      </c>
      <c r="P30" s="18">
        <v>9129</v>
      </c>
      <c r="Q30" s="18">
        <v>9144</v>
      </c>
      <c r="R30" s="18">
        <v>9119</v>
      </c>
      <c r="S30" s="18">
        <v>9212</v>
      </c>
      <c r="T30" s="8">
        <f t="shared" si="0"/>
        <v>155</v>
      </c>
      <c r="U30" s="8">
        <f t="shared" si="1"/>
        <v>503</v>
      </c>
      <c r="V30" s="8">
        <f t="shared" si="2"/>
        <v>880</v>
      </c>
      <c r="W30" s="10">
        <f t="shared" si="3"/>
        <v>1.5705745262944575</v>
      </c>
      <c r="X30" s="10">
        <f t="shared" si="4"/>
        <v>5.283058502258166</v>
      </c>
      <c r="Y30" s="10">
        <f t="shared" si="5"/>
        <v>9.623797025371829</v>
      </c>
    </row>
    <row r="31" spans="1:25" ht="13.5" customHeight="1">
      <c r="A31" s="15" t="s">
        <v>42</v>
      </c>
      <c r="B31" s="15" t="s">
        <v>84</v>
      </c>
      <c r="C31" s="16" t="s">
        <v>135</v>
      </c>
      <c r="D31" s="16">
        <v>14</v>
      </c>
      <c r="E31" s="17">
        <v>826.079999923706</v>
      </c>
      <c r="F31" s="17">
        <f t="shared" si="6"/>
        <v>29.057718383470036</v>
      </c>
      <c r="G31" s="18">
        <v>24004</v>
      </c>
      <c r="H31" s="18">
        <v>23844</v>
      </c>
      <c r="I31" s="18">
        <v>23319</v>
      </c>
      <c r="J31" s="18">
        <v>23046</v>
      </c>
      <c r="K31" s="18">
        <v>22925</v>
      </c>
      <c r="L31" s="18">
        <v>22632</v>
      </c>
      <c r="M31" s="18">
        <v>22464</v>
      </c>
      <c r="N31" s="18">
        <v>22151</v>
      </c>
      <c r="O31" s="18">
        <v>21951</v>
      </c>
      <c r="P31" s="18">
        <v>21993</v>
      </c>
      <c r="Q31" s="18">
        <v>22201</v>
      </c>
      <c r="R31" s="18">
        <v>22265</v>
      </c>
      <c r="S31" s="18">
        <v>22442</v>
      </c>
      <c r="T31" s="8">
        <f t="shared" si="0"/>
        <v>160</v>
      </c>
      <c r="U31" s="8">
        <f t="shared" si="1"/>
        <v>1372</v>
      </c>
      <c r="V31" s="8">
        <f t="shared" si="2"/>
        <v>1803</v>
      </c>
      <c r="W31" s="10">
        <f t="shared" si="3"/>
        <v>0.6710283509478275</v>
      </c>
      <c r="X31" s="10">
        <f t="shared" si="4"/>
        <v>6.0622127960410035</v>
      </c>
      <c r="Y31" s="10">
        <f t="shared" si="5"/>
        <v>8.12125579928832</v>
      </c>
    </row>
    <row r="32" spans="1:25" ht="13.5" customHeight="1">
      <c r="A32" s="15" t="s">
        <v>42</v>
      </c>
      <c r="B32" s="15" t="s">
        <v>86</v>
      </c>
      <c r="C32" s="16" t="s">
        <v>136</v>
      </c>
      <c r="D32" s="16">
        <v>20</v>
      </c>
      <c r="E32" s="17">
        <v>957.8399925231934</v>
      </c>
      <c r="F32" s="17">
        <f t="shared" si="6"/>
        <v>28.001545361816316</v>
      </c>
      <c r="G32" s="18">
        <v>26821</v>
      </c>
      <c r="H32" s="18">
        <v>26831</v>
      </c>
      <c r="I32" s="18">
        <v>26576</v>
      </c>
      <c r="J32" s="18">
        <v>26366</v>
      </c>
      <c r="K32" s="18">
        <v>26400</v>
      </c>
      <c r="L32" s="18">
        <v>26162</v>
      </c>
      <c r="M32" s="18">
        <v>26138</v>
      </c>
      <c r="N32" s="18">
        <v>26268</v>
      </c>
      <c r="O32" s="18">
        <v>26113</v>
      </c>
      <c r="P32" s="18">
        <v>26121</v>
      </c>
      <c r="Q32" s="18">
        <v>26240</v>
      </c>
      <c r="R32" s="18">
        <v>26357</v>
      </c>
      <c r="S32" s="18">
        <v>26365</v>
      </c>
      <c r="T32" s="8">
        <f aca="true" t="shared" si="7" ref="T32:T42">+G32-H32</f>
        <v>-10</v>
      </c>
      <c r="U32" s="8">
        <f aca="true" t="shared" si="8" ref="U32:U42">+G32-L32</f>
        <v>659</v>
      </c>
      <c r="V32" s="8">
        <f aca="true" t="shared" si="9" ref="V32:V42">+G32-Q32</f>
        <v>581</v>
      </c>
      <c r="W32" s="10">
        <f aca="true" t="shared" si="10" ref="W32:W42">+T32*100/H32</f>
        <v>-0.037270321642875776</v>
      </c>
      <c r="X32" s="10">
        <f aca="true" t="shared" si="11" ref="X32:X42">+U32*100/L32</f>
        <v>2.518920571821726</v>
      </c>
      <c r="Y32" s="10">
        <f aca="true" t="shared" si="12" ref="Y32:Y42">+V32*100/Q32</f>
        <v>2.214176829268293</v>
      </c>
    </row>
    <row r="33" spans="1:25" ht="13.5" customHeight="1">
      <c r="A33" s="15" t="s">
        <v>42</v>
      </c>
      <c r="B33" s="15" t="s">
        <v>88</v>
      </c>
      <c r="C33" s="16" t="s">
        <v>99</v>
      </c>
      <c r="D33" s="16">
        <v>21</v>
      </c>
      <c r="E33" s="17">
        <v>722.6799988746643</v>
      </c>
      <c r="F33" s="17">
        <f t="shared" si="6"/>
        <v>31.58382691584437</v>
      </c>
      <c r="G33" s="18">
        <v>22825</v>
      </c>
      <c r="H33" s="18">
        <v>22337</v>
      </c>
      <c r="I33" s="18">
        <v>21703</v>
      </c>
      <c r="J33" s="18">
        <v>21781</v>
      </c>
      <c r="K33" s="18">
        <v>20996</v>
      </c>
      <c r="L33" s="18">
        <v>20166</v>
      </c>
      <c r="M33" s="18">
        <v>19710</v>
      </c>
      <c r="N33" s="18">
        <v>19059</v>
      </c>
      <c r="O33" s="18">
        <v>18345</v>
      </c>
      <c r="P33" s="18">
        <v>18026</v>
      </c>
      <c r="Q33" s="18">
        <v>17732</v>
      </c>
      <c r="R33" s="18">
        <v>17625</v>
      </c>
      <c r="S33" s="18">
        <v>17407</v>
      </c>
      <c r="T33" s="8">
        <f t="shared" si="7"/>
        <v>488</v>
      </c>
      <c r="U33" s="8">
        <f t="shared" si="8"/>
        <v>2659</v>
      </c>
      <c r="V33" s="8">
        <f t="shared" si="9"/>
        <v>5093</v>
      </c>
      <c r="W33" s="10">
        <f t="shared" si="10"/>
        <v>2.18471594215875</v>
      </c>
      <c r="X33" s="10">
        <f t="shared" si="11"/>
        <v>13.185559853218288</v>
      </c>
      <c r="Y33" s="10">
        <f t="shared" si="12"/>
        <v>28.722084367245657</v>
      </c>
    </row>
    <row r="34" spans="1:25" ht="13.5" customHeight="1">
      <c r="A34" s="15" t="s">
        <v>42</v>
      </c>
      <c r="B34" s="15" t="s">
        <v>90</v>
      </c>
      <c r="C34" s="16" t="s">
        <v>137</v>
      </c>
      <c r="D34" s="16">
        <v>38</v>
      </c>
      <c r="E34" s="17">
        <v>1396.6500072479248</v>
      </c>
      <c r="F34" s="17">
        <f t="shared" si="6"/>
        <v>145.54755947809562</v>
      </c>
      <c r="G34" s="18">
        <v>203279</v>
      </c>
      <c r="H34" s="18">
        <v>197391</v>
      </c>
      <c r="I34" s="18">
        <v>190558</v>
      </c>
      <c r="J34" s="18">
        <v>187326</v>
      </c>
      <c r="K34" s="18">
        <v>183954</v>
      </c>
      <c r="L34" s="18">
        <v>176618</v>
      </c>
      <c r="M34" s="18">
        <v>173092</v>
      </c>
      <c r="N34" s="18">
        <v>169593</v>
      </c>
      <c r="O34" s="18">
        <v>166826</v>
      </c>
      <c r="P34" s="18">
        <v>165198</v>
      </c>
      <c r="Q34" s="18">
        <v>164760</v>
      </c>
      <c r="R34" s="18">
        <v>164382</v>
      </c>
      <c r="S34" s="18">
        <v>163691</v>
      </c>
      <c r="T34" s="8">
        <f t="shared" si="7"/>
        <v>5888</v>
      </c>
      <c r="U34" s="8">
        <f t="shared" si="8"/>
        <v>26661</v>
      </c>
      <c r="V34" s="8">
        <f t="shared" si="9"/>
        <v>38519</v>
      </c>
      <c r="W34" s="10">
        <f t="shared" si="10"/>
        <v>2.9829120881904445</v>
      </c>
      <c r="X34" s="10">
        <f t="shared" si="11"/>
        <v>15.095290400751905</v>
      </c>
      <c r="Y34" s="10">
        <f t="shared" si="12"/>
        <v>23.378854090798736</v>
      </c>
    </row>
    <row r="35" spans="1:25" ht="13.5" customHeight="1">
      <c r="A35" s="15" t="s">
        <v>42</v>
      </c>
      <c r="B35" s="15" t="s">
        <v>100</v>
      </c>
      <c r="C35" s="16" t="s">
        <v>101</v>
      </c>
      <c r="D35" s="16">
        <v>26</v>
      </c>
      <c r="E35" s="17">
        <v>996.419997215271</v>
      </c>
      <c r="F35" s="17">
        <f t="shared" si="6"/>
        <v>169.9975918522282</v>
      </c>
      <c r="G35" s="18">
        <v>169389</v>
      </c>
      <c r="H35" s="18">
        <v>164646</v>
      </c>
      <c r="I35" s="18">
        <v>157674</v>
      </c>
      <c r="J35" s="18">
        <v>151477</v>
      </c>
      <c r="K35" s="18">
        <v>144420</v>
      </c>
      <c r="L35" s="18">
        <v>136738</v>
      </c>
      <c r="M35" s="18">
        <v>131730</v>
      </c>
      <c r="N35" s="18">
        <v>125515</v>
      </c>
      <c r="O35" s="18">
        <v>119906</v>
      </c>
      <c r="P35" s="18">
        <v>115648</v>
      </c>
      <c r="Q35" s="18">
        <v>112274</v>
      </c>
      <c r="R35" s="18">
        <v>108816</v>
      </c>
      <c r="S35" s="18">
        <v>104833</v>
      </c>
      <c r="T35" s="8">
        <f t="shared" si="7"/>
        <v>4743</v>
      </c>
      <c r="U35" s="8">
        <f t="shared" si="8"/>
        <v>32651</v>
      </c>
      <c r="V35" s="8">
        <f t="shared" si="9"/>
        <v>57115</v>
      </c>
      <c r="W35" s="10">
        <f t="shared" si="10"/>
        <v>2.8807259210670164</v>
      </c>
      <c r="X35" s="10">
        <f t="shared" si="11"/>
        <v>23.878512191197764</v>
      </c>
      <c r="Y35" s="10">
        <f t="shared" si="12"/>
        <v>50.871083242781054</v>
      </c>
    </row>
    <row r="36" spans="1:25" ht="13.5" customHeight="1">
      <c r="A36" s="15" t="s">
        <v>42</v>
      </c>
      <c r="B36" s="15" t="s">
        <v>102</v>
      </c>
      <c r="C36" s="16" t="s">
        <v>138</v>
      </c>
      <c r="D36" s="16">
        <v>15</v>
      </c>
      <c r="E36" s="17">
        <v>1001.790002822876</v>
      </c>
      <c r="F36" s="17">
        <f t="shared" si="6"/>
        <v>13.734415357739095</v>
      </c>
      <c r="G36" s="18">
        <v>13759</v>
      </c>
      <c r="H36" s="18">
        <v>13685</v>
      </c>
      <c r="I36" s="18">
        <v>13401</v>
      </c>
      <c r="J36" s="18">
        <v>13050</v>
      </c>
      <c r="K36" s="18">
        <v>12764</v>
      </c>
      <c r="L36" s="18">
        <v>12297</v>
      </c>
      <c r="M36" s="18">
        <v>12047</v>
      </c>
      <c r="N36" s="18">
        <v>11792</v>
      </c>
      <c r="O36" s="18">
        <v>11638</v>
      </c>
      <c r="P36" s="18">
        <v>11483</v>
      </c>
      <c r="Q36" s="18">
        <v>11292</v>
      </c>
      <c r="R36" s="18">
        <v>11275</v>
      </c>
      <c r="S36" s="18">
        <v>11171</v>
      </c>
      <c r="T36" s="8">
        <f t="shared" si="7"/>
        <v>74</v>
      </c>
      <c r="U36" s="8">
        <f t="shared" si="8"/>
        <v>1462</v>
      </c>
      <c r="V36" s="8">
        <f t="shared" si="9"/>
        <v>2467</v>
      </c>
      <c r="W36" s="10">
        <f t="shared" si="10"/>
        <v>0.5407380343441724</v>
      </c>
      <c r="X36" s="10">
        <f t="shared" si="11"/>
        <v>11.889078637065952</v>
      </c>
      <c r="Y36" s="10">
        <f t="shared" si="12"/>
        <v>21.847325540205457</v>
      </c>
    </row>
    <row r="37" spans="1:25" ht="13.5" customHeight="1">
      <c r="A37" s="15" t="s">
        <v>42</v>
      </c>
      <c r="B37" s="15" t="s">
        <v>103</v>
      </c>
      <c r="C37" s="16" t="s">
        <v>139</v>
      </c>
      <c r="D37" s="16">
        <v>21</v>
      </c>
      <c r="E37" s="17">
        <v>317.5399966239929</v>
      </c>
      <c r="F37" s="17">
        <f t="shared" si="6"/>
        <v>780.4591630498069</v>
      </c>
      <c r="G37" s="18">
        <v>247827</v>
      </c>
      <c r="H37" s="18">
        <v>241549</v>
      </c>
      <c r="I37" s="18">
        <v>231161</v>
      </c>
      <c r="J37" s="18">
        <v>222444</v>
      </c>
      <c r="K37" s="18">
        <v>212520</v>
      </c>
      <c r="L37" s="18">
        <v>202662</v>
      </c>
      <c r="M37" s="18">
        <v>196387</v>
      </c>
      <c r="N37" s="18">
        <v>188790</v>
      </c>
      <c r="O37" s="18">
        <v>182613</v>
      </c>
      <c r="P37" s="18">
        <v>178831</v>
      </c>
      <c r="Q37" s="18">
        <v>175038</v>
      </c>
      <c r="R37" s="18">
        <v>172286</v>
      </c>
      <c r="S37" s="18">
        <v>169016</v>
      </c>
      <c r="T37" s="8">
        <f t="shared" si="7"/>
        <v>6278</v>
      </c>
      <c r="U37" s="8">
        <f t="shared" si="8"/>
        <v>45165</v>
      </c>
      <c r="V37" s="8">
        <f t="shared" si="9"/>
        <v>72789</v>
      </c>
      <c r="W37" s="10">
        <f t="shared" si="10"/>
        <v>2.599058576106711</v>
      </c>
      <c r="X37" s="10">
        <f t="shared" si="11"/>
        <v>22.285875003700742</v>
      </c>
      <c r="Y37" s="10">
        <f t="shared" si="12"/>
        <v>41.584684468515405</v>
      </c>
    </row>
    <row r="38" spans="1:25" ht="13.5" customHeight="1">
      <c r="A38" s="15" t="s">
        <v>42</v>
      </c>
      <c r="B38" s="15" t="s">
        <v>104</v>
      </c>
      <c r="C38" s="16" t="s">
        <v>140</v>
      </c>
      <c r="D38" s="16">
        <v>12</v>
      </c>
      <c r="E38" s="17">
        <v>742.0100078582764</v>
      </c>
      <c r="F38" s="17">
        <f t="shared" si="6"/>
        <v>17.443160958648562</v>
      </c>
      <c r="G38" s="18">
        <v>12943</v>
      </c>
      <c r="H38" s="18">
        <v>12885</v>
      </c>
      <c r="I38" s="18">
        <v>12719</v>
      </c>
      <c r="J38" s="18">
        <v>12715</v>
      </c>
      <c r="K38" s="18">
        <v>12724</v>
      </c>
      <c r="L38" s="18">
        <v>12464</v>
      </c>
      <c r="M38" s="18">
        <v>12322</v>
      </c>
      <c r="N38" s="18">
        <v>12259</v>
      </c>
      <c r="O38" s="18">
        <v>12231</v>
      </c>
      <c r="P38" s="18">
        <v>12189</v>
      </c>
      <c r="Q38" s="18">
        <v>12283</v>
      </c>
      <c r="R38" s="18">
        <v>12386</v>
      </c>
      <c r="S38" s="18">
        <v>12584</v>
      </c>
      <c r="T38" s="8">
        <f t="shared" si="7"/>
        <v>58</v>
      </c>
      <c r="U38" s="8">
        <f t="shared" si="8"/>
        <v>479</v>
      </c>
      <c r="V38" s="8">
        <f t="shared" si="9"/>
        <v>660</v>
      </c>
      <c r="W38" s="10">
        <f t="shared" si="10"/>
        <v>0.45013581684128834</v>
      </c>
      <c r="X38" s="10">
        <f t="shared" si="11"/>
        <v>3.843068035943517</v>
      </c>
      <c r="Y38" s="10">
        <f t="shared" si="12"/>
        <v>5.37328014328747</v>
      </c>
    </row>
    <row r="39" spans="1:25" ht="13.5" customHeight="1">
      <c r="A39" s="15" t="s">
        <v>42</v>
      </c>
      <c r="B39" s="15" t="s">
        <v>105</v>
      </c>
      <c r="C39" s="16" t="s">
        <v>106</v>
      </c>
      <c r="D39" s="16">
        <v>20</v>
      </c>
      <c r="E39" s="17">
        <v>579.2800035476685</v>
      </c>
      <c r="F39" s="17">
        <f t="shared" si="6"/>
        <v>63.30272023101598</v>
      </c>
      <c r="G39" s="18">
        <v>36670</v>
      </c>
      <c r="H39" s="18">
        <v>36064</v>
      </c>
      <c r="I39" s="18">
        <v>35015</v>
      </c>
      <c r="J39" s="18">
        <v>34638</v>
      </c>
      <c r="K39" s="18">
        <v>34117</v>
      </c>
      <c r="L39" s="18">
        <v>33038</v>
      </c>
      <c r="M39" s="18">
        <v>32498</v>
      </c>
      <c r="N39" s="18">
        <v>32042</v>
      </c>
      <c r="O39" s="18">
        <v>31316</v>
      </c>
      <c r="P39" s="18">
        <v>31029</v>
      </c>
      <c r="Q39" s="18">
        <v>30694</v>
      </c>
      <c r="R39" s="18">
        <v>30495</v>
      </c>
      <c r="S39" s="18">
        <v>30181</v>
      </c>
      <c r="T39" s="8">
        <f t="shared" si="7"/>
        <v>606</v>
      </c>
      <c r="U39" s="8">
        <f t="shared" si="8"/>
        <v>3632</v>
      </c>
      <c r="V39" s="8">
        <f t="shared" si="9"/>
        <v>5976</v>
      </c>
      <c r="W39" s="10">
        <f t="shared" si="10"/>
        <v>1.6803460514640638</v>
      </c>
      <c r="X39" s="10">
        <f t="shared" si="11"/>
        <v>10.993401537623344</v>
      </c>
      <c r="Y39" s="10">
        <f t="shared" si="12"/>
        <v>19.46960317977455</v>
      </c>
    </row>
    <row r="40" spans="1:25" ht="13.5" customHeight="1">
      <c r="A40" s="15" t="s">
        <v>42</v>
      </c>
      <c r="B40" s="15" t="s">
        <v>107</v>
      </c>
      <c r="C40" s="16" t="s">
        <v>141</v>
      </c>
      <c r="D40" s="16">
        <v>9</v>
      </c>
      <c r="E40" s="17">
        <v>632.9300050735474</v>
      </c>
      <c r="F40" s="17">
        <f t="shared" si="6"/>
        <v>16.26562166033463</v>
      </c>
      <c r="G40" s="18">
        <v>10295</v>
      </c>
      <c r="H40" s="18">
        <v>10194</v>
      </c>
      <c r="I40" s="18">
        <v>9815</v>
      </c>
      <c r="J40" s="18">
        <v>9554</v>
      </c>
      <c r="K40" s="18">
        <v>9219</v>
      </c>
      <c r="L40" s="18">
        <v>8832</v>
      </c>
      <c r="M40" s="18">
        <v>8373</v>
      </c>
      <c r="N40" s="18">
        <v>8087</v>
      </c>
      <c r="O40" s="18">
        <v>7938</v>
      </c>
      <c r="P40" s="18">
        <v>7779</v>
      </c>
      <c r="Q40" s="18">
        <v>7619</v>
      </c>
      <c r="R40" s="18">
        <v>7425</v>
      </c>
      <c r="S40" s="18">
        <v>7130</v>
      </c>
      <c r="T40" s="8">
        <f t="shared" si="7"/>
        <v>101</v>
      </c>
      <c r="U40" s="8">
        <f t="shared" si="8"/>
        <v>1463</v>
      </c>
      <c r="V40" s="8">
        <f t="shared" si="9"/>
        <v>2676</v>
      </c>
      <c r="W40" s="10">
        <f t="shared" si="10"/>
        <v>0.9907788895428683</v>
      </c>
      <c r="X40" s="10">
        <f t="shared" si="11"/>
        <v>16.564764492753625</v>
      </c>
      <c r="Y40" s="10">
        <f t="shared" si="12"/>
        <v>35.12271951699698</v>
      </c>
    </row>
    <row r="41" spans="1:25" ht="13.5" customHeight="1">
      <c r="A41" s="15" t="s">
        <v>42</v>
      </c>
      <c r="B41" s="15" t="s">
        <v>108</v>
      </c>
      <c r="C41" s="16" t="s">
        <v>142</v>
      </c>
      <c r="D41" s="16">
        <v>23</v>
      </c>
      <c r="E41" s="17">
        <v>583.0599982142448</v>
      </c>
      <c r="F41" s="17">
        <f t="shared" si="6"/>
        <v>1507.3800341162346</v>
      </c>
      <c r="G41" s="18">
        <v>878893</v>
      </c>
      <c r="H41" s="18">
        <v>862369</v>
      </c>
      <c r="I41" s="18">
        <v>845942</v>
      </c>
      <c r="J41" s="18">
        <v>836077</v>
      </c>
      <c r="K41" s="18">
        <v>815628</v>
      </c>
      <c r="L41" s="18">
        <v>790432</v>
      </c>
      <c r="M41" s="18">
        <v>773800</v>
      </c>
      <c r="N41" s="18">
        <v>751049</v>
      </c>
      <c r="O41" s="18">
        <v>731844</v>
      </c>
      <c r="P41" s="18">
        <v>717181</v>
      </c>
      <c r="Q41" s="18">
        <v>705288</v>
      </c>
      <c r="R41" s="18">
        <v>695910</v>
      </c>
      <c r="S41" s="18">
        <v>685600</v>
      </c>
      <c r="T41" s="8">
        <f t="shared" si="7"/>
        <v>16524</v>
      </c>
      <c r="U41" s="8">
        <f t="shared" si="8"/>
        <v>88461</v>
      </c>
      <c r="V41" s="8">
        <f t="shared" si="9"/>
        <v>173605</v>
      </c>
      <c r="W41" s="10">
        <f t="shared" si="10"/>
        <v>1.916117114599435</v>
      </c>
      <c r="X41" s="10">
        <f t="shared" si="11"/>
        <v>11.191475041496295</v>
      </c>
      <c r="Y41" s="10">
        <f t="shared" si="12"/>
        <v>24.614767300733885</v>
      </c>
    </row>
    <row r="42" spans="1:25" ht="13.5" customHeight="1">
      <c r="A42" s="15" t="s">
        <v>42</v>
      </c>
      <c r="B42" s="15" t="s">
        <v>109</v>
      </c>
      <c r="C42" s="16" t="s">
        <v>143</v>
      </c>
      <c r="D42" s="16">
        <v>43</v>
      </c>
      <c r="E42" s="17">
        <v>851.699996471405</v>
      </c>
      <c r="F42" s="17">
        <f t="shared" si="6"/>
        <v>462.6758267378133</v>
      </c>
      <c r="G42" s="18">
        <v>394061</v>
      </c>
      <c r="H42" s="18">
        <v>386465</v>
      </c>
      <c r="I42" s="18">
        <v>377198</v>
      </c>
      <c r="J42" s="18">
        <v>371387</v>
      </c>
      <c r="K42" s="18">
        <v>361319</v>
      </c>
      <c r="L42" s="18">
        <v>350566</v>
      </c>
      <c r="M42" s="18">
        <v>340546</v>
      </c>
      <c r="N42" s="18">
        <v>329594</v>
      </c>
      <c r="O42" s="18">
        <v>318434</v>
      </c>
      <c r="P42" s="18">
        <v>309459</v>
      </c>
      <c r="Q42" s="18">
        <v>302170</v>
      </c>
      <c r="R42" s="18">
        <v>295399</v>
      </c>
      <c r="S42" s="18">
        <v>285129</v>
      </c>
      <c r="T42" s="8">
        <f t="shared" si="7"/>
        <v>7596</v>
      </c>
      <c r="U42" s="8">
        <f t="shared" si="8"/>
        <v>43495</v>
      </c>
      <c r="V42" s="8">
        <f t="shared" si="9"/>
        <v>91891</v>
      </c>
      <c r="W42" s="10">
        <f t="shared" si="10"/>
        <v>1.965507872640472</v>
      </c>
      <c r="X42" s="10">
        <f t="shared" si="11"/>
        <v>12.407078838221619</v>
      </c>
      <c r="Y42" s="10">
        <f t="shared" si="12"/>
        <v>30.410365026309695</v>
      </c>
    </row>
    <row r="44" spans="3:25" ht="12.75">
      <c r="C44" s="19" t="s">
        <v>92</v>
      </c>
      <c r="D44">
        <f aca="true" t="shared" si="13" ref="D44:S44">+SUM(D1:D43)</f>
        <v>954</v>
      </c>
      <c r="E44" s="10">
        <f t="shared" si="13"/>
        <v>32090.52000835538</v>
      </c>
      <c r="F44" s="17">
        <f t="shared" si="6"/>
        <v>232.94792350057375</v>
      </c>
      <c r="G44">
        <f t="shared" si="13"/>
        <v>7475420</v>
      </c>
      <c r="H44">
        <f t="shared" si="13"/>
        <v>7364078</v>
      </c>
      <c r="I44">
        <f t="shared" si="13"/>
        <v>7210508</v>
      </c>
      <c r="J44">
        <f t="shared" si="13"/>
        <v>7134697</v>
      </c>
      <c r="K44">
        <f t="shared" si="13"/>
        <v>6995206</v>
      </c>
      <c r="L44">
        <f t="shared" si="13"/>
        <v>6813319</v>
      </c>
      <c r="M44">
        <f t="shared" si="13"/>
        <v>6704146</v>
      </c>
      <c r="N44">
        <f t="shared" si="13"/>
        <v>6506440</v>
      </c>
      <c r="O44">
        <f t="shared" si="13"/>
        <v>6361365</v>
      </c>
      <c r="P44">
        <f t="shared" si="13"/>
        <v>6261999</v>
      </c>
      <c r="Q44">
        <f t="shared" si="13"/>
        <v>6207533</v>
      </c>
      <c r="R44">
        <f t="shared" si="13"/>
        <v>6147610</v>
      </c>
      <c r="S44">
        <f t="shared" si="13"/>
        <v>6090040</v>
      </c>
      <c r="T44" s="8">
        <f>+G44-H44</f>
        <v>111342</v>
      </c>
      <c r="U44" s="8">
        <f>+G44-L44</f>
        <v>662101</v>
      </c>
      <c r="V44" s="8">
        <f>+G44-Q44</f>
        <v>1267887</v>
      </c>
      <c r="W44" s="10">
        <f>+T44*100/H44</f>
        <v>1.5119611715139356</v>
      </c>
      <c r="X44" s="10">
        <f>+U44*100/L44</f>
        <v>9.71774549232173</v>
      </c>
      <c r="Y44" s="10">
        <f>+V44*100/Q44</f>
        <v>20.424973979195922</v>
      </c>
    </row>
    <row r="46" spans="3:6" ht="12.75">
      <c r="C46" s="20" t="s">
        <v>110</v>
      </c>
      <c r="D46" s="22" t="s">
        <v>28</v>
      </c>
      <c r="E46" s="14"/>
      <c r="F46" s="14"/>
    </row>
    <row r="47" spans="3:6" ht="12.75">
      <c r="C47" s="21" t="s">
        <v>111</v>
      </c>
      <c r="D47" s="22" t="s">
        <v>29</v>
      </c>
      <c r="E47" s="14"/>
      <c r="F47" s="14"/>
    </row>
  </sheetData>
  <conditionalFormatting sqref="W2:Y42">
    <cfRule type="cellIs" priority="1" dxfId="0" operator="greaterThan" stopIfTrue="1">
      <formula>W$44*2</formula>
    </cfRule>
  </conditionalFormatting>
  <hyperlinks>
    <hyperlink ref="D46" r:id="rId1" display="Francisco.RuizG@uclm.es"/>
    <hyperlink ref="D47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="90" zoomScaleNormal="90" zoomScaleSheetLayoutView="78" workbookViewId="0" topLeftCell="A1">
      <pane xSplit="7" ySplit="1" topLeftCell="H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23.57421875" style="5" bestFit="1" customWidth="1"/>
    <col min="4" max="4" width="6.421875" style="5" bestFit="1" customWidth="1"/>
    <col min="5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1" t="s">
        <v>32</v>
      </c>
      <c r="F1" s="11" t="s">
        <v>263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15" t="s">
        <v>44</v>
      </c>
      <c r="B2" s="15" t="s">
        <v>14</v>
      </c>
      <c r="C2" s="16" t="s">
        <v>144</v>
      </c>
      <c r="D2" s="16">
        <v>10</v>
      </c>
      <c r="E2" s="17">
        <v>673.5699987411499</v>
      </c>
      <c r="F2" s="17">
        <f>+G2/E2</f>
        <v>706.8649151384964</v>
      </c>
      <c r="G2" s="18">
        <v>476123</v>
      </c>
      <c r="H2" s="18">
        <v>469676</v>
      </c>
      <c r="I2" s="18">
        <v>455292</v>
      </c>
      <c r="J2" s="18">
        <v>451027</v>
      </c>
      <c r="K2" s="18">
        <v>443261</v>
      </c>
      <c r="L2" s="18">
        <v>429060</v>
      </c>
      <c r="M2" s="18">
        <v>420561</v>
      </c>
      <c r="N2" s="18">
        <v>403128</v>
      </c>
      <c r="O2" s="18">
        <v>388364</v>
      </c>
      <c r="P2" s="18">
        <v>379173</v>
      </c>
      <c r="Q2" s="18">
        <v>372884</v>
      </c>
      <c r="R2" s="18">
        <v>368725</v>
      </c>
      <c r="S2" s="18">
        <v>367841</v>
      </c>
      <c r="T2" s="8">
        <f aca="true" t="shared" si="0" ref="T2:T35">+G2-H2</f>
        <v>6447</v>
      </c>
      <c r="U2" s="8">
        <f aca="true" t="shared" si="1" ref="U2:U35">+G2-L2</f>
        <v>47063</v>
      </c>
      <c r="V2" s="8">
        <f aca="true" t="shared" si="2" ref="V2:V35">+G2-Q2</f>
        <v>103239</v>
      </c>
      <c r="W2" s="10">
        <f aca="true" t="shared" si="3" ref="W2:W35">+T2*100/H2</f>
        <v>1.3726483788824637</v>
      </c>
      <c r="X2" s="10">
        <f aca="true" t="shared" si="4" ref="X2:X35">+U2*100/L2</f>
        <v>10.968862163799935</v>
      </c>
      <c r="Y2" s="10">
        <f aca="true" t="shared" si="5" ref="Y2:Y35">+V2*100/Q2</f>
        <v>27.686626403921863</v>
      </c>
    </row>
    <row r="3" spans="1:25" ht="13.5" customHeight="1">
      <c r="A3" s="15" t="s">
        <v>44</v>
      </c>
      <c r="B3" s="15" t="s">
        <v>15</v>
      </c>
      <c r="C3" s="16" t="s">
        <v>145</v>
      </c>
      <c r="D3" s="16">
        <v>9</v>
      </c>
      <c r="E3" s="17">
        <v>648.6800003051758</v>
      </c>
      <c r="F3" s="17">
        <f aca="true" t="shared" si="6" ref="F3:F35">+G3/E3</f>
        <v>26.251772818629515</v>
      </c>
      <c r="G3" s="18">
        <v>17029</v>
      </c>
      <c r="H3" s="18">
        <v>16991</v>
      </c>
      <c r="I3" s="18">
        <v>16638</v>
      </c>
      <c r="J3" s="18">
        <v>16390</v>
      </c>
      <c r="K3" s="18">
        <v>16138</v>
      </c>
      <c r="L3" s="18">
        <v>15832</v>
      </c>
      <c r="M3" s="18">
        <v>15693</v>
      </c>
      <c r="N3" s="18">
        <v>15320</v>
      </c>
      <c r="O3" s="18">
        <v>15028</v>
      </c>
      <c r="P3" s="18">
        <v>14931</v>
      </c>
      <c r="Q3" s="18">
        <v>14855</v>
      </c>
      <c r="R3" s="18">
        <v>14728</v>
      </c>
      <c r="S3" s="18">
        <v>14767</v>
      </c>
      <c r="T3" s="8">
        <f t="shared" si="0"/>
        <v>38</v>
      </c>
      <c r="U3" s="8">
        <f t="shared" si="1"/>
        <v>1197</v>
      </c>
      <c r="V3" s="8">
        <f t="shared" si="2"/>
        <v>2174</v>
      </c>
      <c r="W3" s="10">
        <f t="shared" si="3"/>
        <v>0.22364781354834912</v>
      </c>
      <c r="X3" s="10">
        <f t="shared" si="4"/>
        <v>7.560636685194543</v>
      </c>
      <c r="Y3" s="10">
        <f t="shared" si="5"/>
        <v>14.634803096600471</v>
      </c>
    </row>
    <row r="4" spans="1:25" ht="13.5" customHeight="1">
      <c r="A4" s="15" t="s">
        <v>44</v>
      </c>
      <c r="B4" s="15" t="s">
        <v>16</v>
      </c>
      <c r="C4" s="16" t="s">
        <v>146</v>
      </c>
      <c r="D4" s="16">
        <v>8</v>
      </c>
      <c r="E4" s="17">
        <v>539.6599931716919</v>
      </c>
      <c r="F4" s="17">
        <f t="shared" si="6"/>
        <v>209.67646561119133</v>
      </c>
      <c r="G4" s="18">
        <v>113154</v>
      </c>
      <c r="H4" s="18">
        <v>112830</v>
      </c>
      <c r="I4" s="18">
        <v>110877</v>
      </c>
      <c r="J4" s="18">
        <v>110017</v>
      </c>
      <c r="K4" s="18">
        <v>109712</v>
      </c>
      <c r="L4" s="18">
        <v>108554</v>
      </c>
      <c r="M4" s="18">
        <v>107233</v>
      </c>
      <c r="N4" s="18">
        <v>106345</v>
      </c>
      <c r="O4" s="18">
        <v>105240</v>
      </c>
      <c r="P4" s="18">
        <v>104826</v>
      </c>
      <c r="Q4" s="18">
        <v>104601</v>
      </c>
      <c r="R4" s="18">
        <v>104453</v>
      </c>
      <c r="S4" s="18">
        <v>105132</v>
      </c>
      <c r="T4" s="8">
        <f t="shared" si="0"/>
        <v>324</v>
      </c>
      <c r="U4" s="8">
        <f t="shared" si="1"/>
        <v>4600</v>
      </c>
      <c r="V4" s="8">
        <f t="shared" si="2"/>
        <v>8553</v>
      </c>
      <c r="W4" s="10">
        <f t="shared" si="3"/>
        <v>0.2871576708322255</v>
      </c>
      <c r="X4" s="10">
        <f t="shared" si="4"/>
        <v>4.237522339112331</v>
      </c>
      <c r="Y4" s="10">
        <f t="shared" si="5"/>
        <v>8.176786072790891</v>
      </c>
    </row>
    <row r="5" spans="1:25" ht="13.5" customHeight="1">
      <c r="A5" s="15" t="s">
        <v>44</v>
      </c>
      <c r="B5" s="15" t="s">
        <v>17</v>
      </c>
      <c r="C5" s="16" t="s">
        <v>147</v>
      </c>
      <c r="D5" s="16">
        <v>9</v>
      </c>
      <c r="E5" s="17">
        <v>663.1600008010864</v>
      </c>
      <c r="F5" s="17">
        <f t="shared" si="6"/>
        <v>11.963930258784996</v>
      </c>
      <c r="G5" s="18">
        <v>7934</v>
      </c>
      <c r="H5" s="18">
        <v>7948</v>
      </c>
      <c r="I5" s="18">
        <v>7846</v>
      </c>
      <c r="J5" s="18">
        <v>7912</v>
      </c>
      <c r="K5" s="18">
        <v>8003</v>
      </c>
      <c r="L5" s="18">
        <v>8035</v>
      </c>
      <c r="M5" s="18">
        <v>8078</v>
      </c>
      <c r="N5" s="18">
        <v>8127</v>
      </c>
      <c r="O5" s="18">
        <v>8114</v>
      </c>
      <c r="P5" s="18">
        <v>8205</v>
      </c>
      <c r="Q5" s="18">
        <v>8308</v>
      </c>
      <c r="R5" s="18">
        <v>8409</v>
      </c>
      <c r="S5" s="18">
        <v>8571</v>
      </c>
      <c r="T5" s="8">
        <f t="shared" si="0"/>
        <v>-14</v>
      </c>
      <c r="U5" s="8">
        <f t="shared" si="1"/>
        <v>-101</v>
      </c>
      <c r="V5" s="8">
        <f t="shared" si="2"/>
        <v>-374</v>
      </c>
      <c r="W5" s="10">
        <f t="shared" si="3"/>
        <v>-0.17614494212380474</v>
      </c>
      <c r="X5" s="10">
        <f t="shared" si="4"/>
        <v>-1.2570006222775358</v>
      </c>
      <c r="Y5" s="10">
        <f t="shared" si="5"/>
        <v>-4.501685122773231</v>
      </c>
    </row>
    <row r="6" spans="1:25" ht="13.5" customHeight="1">
      <c r="A6" s="15" t="s">
        <v>44</v>
      </c>
      <c r="B6" s="15" t="s">
        <v>19</v>
      </c>
      <c r="C6" s="16" t="s">
        <v>148</v>
      </c>
      <c r="D6" s="16">
        <v>7</v>
      </c>
      <c r="E6" s="17">
        <v>644.7599906921387</v>
      </c>
      <c r="F6" s="17">
        <f t="shared" si="6"/>
        <v>83.8467038594725</v>
      </c>
      <c r="G6" s="18">
        <v>54061</v>
      </c>
      <c r="H6" s="18">
        <v>53598</v>
      </c>
      <c r="I6" s="18">
        <v>52899</v>
      </c>
      <c r="J6" s="18">
        <v>52322</v>
      </c>
      <c r="K6" s="18">
        <v>52170</v>
      </c>
      <c r="L6" s="18">
        <v>51630</v>
      </c>
      <c r="M6" s="18">
        <v>50870</v>
      </c>
      <c r="N6" s="18">
        <v>49878</v>
      </c>
      <c r="O6" s="18">
        <v>48872</v>
      </c>
      <c r="P6" s="18">
        <v>48486</v>
      </c>
      <c r="Q6" s="18">
        <v>48330</v>
      </c>
      <c r="R6" s="18">
        <v>48095</v>
      </c>
      <c r="S6" s="18">
        <v>48168</v>
      </c>
      <c r="T6" s="8">
        <f t="shared" si="0"/>
        <v>463</v>
      </c>
      <c r="U6" s="8">
        <f t="shared" si="1"/>
        <v>2431</v>
      </c>
      <c r="V6" s="8">
        <f t="shared" si="2"/>
        <v>5731</v>
      </c>
      <c r="W6" s="10">
        <f t="shared" si="3"/>
        <v>0.8638382029180194</v>
      </c>
      <c r="X6" s="10">
        <f t="shared" si="4"/>
        <v>4.7085028084447025</v>
      </c>
      <c r="Y6" s="10">
        <f t="shared" si="5"/>
        <v>11.858059176494931</v>
      </c>
    </row>
    <row r="7" spans="1:25" ht="13.5" customHeight="1">
      <c r="A7" s="15" t="s">
        <v>44</v>
      </c>
      <c r="B7" s="15" t="s">
        <v>20</v>
      </c>
      <c r="C7" s="16" t="s">
        <v>149</v>
      </c>
      <c r="D7" s="16">
        <v>22</v>
      </c>
      <c r="E7" s="17">
        <v>667.0599908828735</v>
      </c>
      <c r="F7" s="17">
        <f t="shared" si="6"/>
        <v>6.707042936390967</v>
      </c>
      <c r="G7" s="18">
        <v>4474</v>
      </c>
      <c r="H7" s="18">
        <v>4457</v>
      </c>
      <c r="I7" s="18">
        <v>4386</v>
      </c>
      <c r="J7" s="18">
        <v>4191</v>
      </c>
      <c r="K7" s="18">
        <v>4181</v>
      </c>
      <c r="L7" s="18">
        <v>4070</v>
      </c>
      <c r="M7" s="18">
        <v>4031</v>
      </c>
      <c r="N7" s="18">
        <v>4060</v>
      </c>
      <c r="O7" s="18">
        <v>4125</v>
      </c>
      <c r="P7" s="18">
        <v>4167</v>
      </c>
      <c r="Q7" s="18">
        <v>4198</v>
      </c>
      <c r="R7" s="18">
        <v>4123</v>
      </c>
      <c r="S7" s="18">
        <v>4214</v>
      </c>
      <c r="T7" s="8">
        <f t="shared" si="0"/>
        <v>17</v>
      </c>
      <c r="U7" s="8">
        <f t="shared" si="1"/>
        <v>404</v>
      </c>
      <c r="V7" s="8">
        <f t="shared" si="2"/>
        <v>276</v>
      </c>
      <c r="W7" s="10">
        <f t="shared" si="3"/>
        <v>0.38142248148979135</v>
      </c>
      <c r="X7" s="10">
        <f t="shared" si="4"/>
        <v>9.926289926289927</v>
      </c>
      <c r="Y7" s="10">
        <f t="shared" si="5"/>
        <v>6.574559313959028</v>
      </c>
    </row>
    <row r="8" spans="1:25" ht="13.5" customHeight="1">
      <c r="A8" s="15" t="s">
        <v>44</v>
      </c>
      <c r="B8" s="15" t="s">
        <v>18</v>
      </c>
      <c r="C8" s="16" t="s">
        <v>150</v>
      </c>
      <c r="D8" s="16">
        <v>27</v>
      </c>
      <c r="E8" s="17">
        <v>965.1500063538551</v>
      </c>
      <c r="F8" s="17">
        <f t="shared" si="6"/>
        <v>26.601046294338502</v>
      </c>
      <c r="G8" s="18">
        <v>25674</v>
      </c>
      <c r="H8" s="18">
        <v>25367</v>
      </c>
      <c r="I8" s="18">
        <v>24732</v>
      </c>
      <c r="J8" s="18">
        <v>24085</v>
      </c>
      <c r="K8" s="18">
        <v>23688</v>
      </c>
      <c r="L8" s="18">
        <v>23243</v>
      </c>
      <c r="M8" s="18">
        <v>23086</v>
      </c>
      <c r="N8" s="18">
        <v>22830</v>
      </c>
      <c r="O8" s="18">
        <v>22546</v>
      </c>
      <c r="P8" s="18">
        <v>22470</v>
      </c>
      <c r="Q8" s="18">
        <v>22444</v>
      </c>
      <c r="R8" s="18">
        <v>22397</v>
      </c>
      <c r="S8" s="18">
        <v>22469</v>
      </c>
      <c r="T8" s="8">
        <f t="shared" si="0"/>
        <v>307</v>
      </c>
      <c r="U8" s="8">
        <f t="shared" si="1"/>
        <v>2431</v>
      </c>
      <c r="V8" s="8">
        <f t="shared" si="2"/>
        <v>3230</v>
      </c>
      <c r="W8" s="10">
        <f t="shared" si="3"/>
        <v>1.2102337682816258</v>
      </c>
      <c r="X8" s="10">
        <f t="shared" si="4"/>
        <v>10.45906294368197</v>
      </c>
      <c r="Y8" s="10">
        <f t="shared" si="5"/>
        <v>14.391374086615576</v>
      </c>
    </row>
    <row r="9" spans="1:25" ht="13.5" customHeight="1">
      <c r="A9" s="15" t="s">
        <v>44</v>
      </c>
      <c r="B9" s="15" t="s">
        <v>40</v>
      </c>
      <c r="C9" s="16" t="s">
        <v>151</v>
      </c>
      <c r="D9" s="16">
        <v>18</v>
      </c>
      <c r="E9" s="17">
        <v>1221.3199939727783</v>
      </c>
      <c r="F9" s="17">
        <f t="shared" si="6"/>
        <v>69.56899127117195</v>
      </c>
      <c r="G9" s="18">
        <v>84966</v>
      </c>
      <c r="H9" s="18">
        <v>83971</v>
      </c>
      <c r="I9" s="18">
        <v>80334</v>
      </c>
      <c r="J9" s="18">
        <v>77673</v>
      </c>
      <c r="K9" s="18">
        <v>74676</v>
      </c>
      <c r="L9" s="18">
        <v>72178</v>
      </c>
      <c r="M9" s="18">
        <v>71393</v>
      </c>
      <c r="N9" s="18">
        <v>69371</v>
      </c>
      <c r="O9" s="18">
        <v>66947</v>
      </c>
      <c r="P9" s="18">
        <v>64881</v>
      </c>
      <c r="Q9" s="18">
        <v>63616</v>
      </c>
      <c r="R9" s="18">
        <v>62315</v>
      </c>
      <c r="S9" s="18">
        <v>61570</v>
      </c>
      <c r="T9" s="8">
        <f t="shared" si="0"/>
        <v>995</v>
      </c>
      <c r="U9" s="8">
        <f t="shared" si="1"/>
        <v>12788</v>
      </c>
      <c r="V9" s="8">
        <f t="shared" si="2"/>
        <v>21350</v>
      </c>
      <c r="W9" s="10">
        <f t="shared" si="3"/>
        <v>1.184932893498946</v>
      </c>
      <c r="X9" s="10">
        <f t="shared" si="4"/>
        <v>17.71730998365153</v>
      </c>
      <c r="Y9" s="10">
        <f t="shared" si="5"/>
        <v>33.56073943661972</v>
      </c>
    </row>
    <row r="10" spans="1:25" ht="13.5" customHeight="1">
      <c r="A10" s="15" t="s">
        <v>44</v>
      </c>
      <c r="B10" s="15" t="s">
        <v>42</v>
      </c>
      <c r="C10" s="16" t="s">
        <v>152</v>
      </c>
      <c r="D10" s="16">
        <v>27</v>
      </c>
      <c r="E10" s="17">
        <v>957.280012011528</v>
      </c>
      <c r="F10" s="17">
        <f t="shared" si="6"/>
        <v>408.25776689808663</v>
      </c>
      <c r="G10" s="18">
        <v>390817</v>
      </c>
      <c r="H10" s="18">
        <v>383247</v>
      </c>
      <c r="I10" s="18">
        <v>361292</v>
      </c>
      <c r="J10" s="18">
        <v>347409</v>
      </c>
      <c r="K10" s="18">
        <v>325276</v>
      </c>
      <c r="L10" s="18">
        <v>297251</v>
      </c>
      <c r="M10" s="18">
        <v>291033</v>
      </c>
      <c r="N10" s="18">
        <v>267239</v>
      </c>
      <c r="O10" s="18">
        <v>244086</v>
      </c>
      <c r="P10" s="18">
        <v>228101</v>
      </c>
      <c r="Q10" s="18">
        <v>215259</v>
      </c>
      <c r="R10" s="18">
        <v>208138</v>
      </c>
      <c r="S10" s="18">
        <v>204489</v>
      </c>
      <c r="T10" s="8">
        <f t="shared" si="0"/>
        <v>7570</v>
      </c>
      <c r="U10" s="8">
        <f t="shared" si="1"/>
        <v>93566</v>
      </c>
      <c r="V10" s="8">
        <f t="shared" si="2"/>
        <v>175558</v>
      </c>
      <c r="W10" s="10">
        <f t="shared" si="3"/>
        <v>1.9752274642723884</v>
      </c>
      <c r="X10" s="10">
        <f t="shared" si="4"/>
        <v>31.477101843223405</v>
      </c>
      <c r="Y10" s="10">
        <f t="shared" si="5"/>
        <v>81.55663642402872</v>
      </c>
    </row>
    <row r="11" spans="1:25" ht="13.5" customHeight="1">
      <c r="A11" s="15" t="s">
        <v>44</v>
      </c>
      <c r="B11" s="15" t="s">
        <v>44</v>
      </c>
      <c r="C11" s="16" t="s">
        <v>153</v>
      </c>
      <c r="D11" s="16">
        <v>3</v>
      </c>
      <c r="E11" s="17">
        <v>488.7800102233887</v>
      </c>
      <c r="F11" s="17">
        <f t="shared" si="6"/>
        <v>594.2980357712268</v>
      </c>
      <c r="G11" s="18">
        <v>290481</v>
      </c>
      <c r="H11" s="18">
        <v>287767</v>
      </c>
      <c r="I11" s="18">
        <v>279815</v>
      </c>
      <c r="J11" s="18">
        <v>274368</v>
      </c>
      <c r="K11" s="18">
        <v>267954</v>
      </c>
      <c r="L11" s="18">
        <v>259291</v>
      </c>
      <c r="M11" s="18">
        <v>255676</v>
      </c>
      <c r="N11" s="18">
        <v>248350</v>
      </c>
      <c r="O11" s="18">
        <v>243011</v>
      </c>
      <c r="P11" s="18">
        <v>239403</v>
      </c>
      <c r="Q11" s="18">
        <v>235835</v>
      </c>
      <c r="R11" s="18">
        <v>233258</v>
      </c>
      <c r="S11" s="18">
        <v>232540</v>
      </c>
      <c r="T11" s="8">
        <f t="shared" si="0"/>
        <v>2714</v>
      </c>
      <c r="U11" s="8">
        <f t="shared" si="1"/>
        <v>31190</v>
      </c>
      <c r="V11" s="8">
        <f t="shared" si="2"/>
        <v>54646</v>
      </c>
      <c r="W11" s="10">
        <f t="shared" si="3"/>
        <v>0.9431241247259067</v>
      </c>
      <c r="X11" s="10">
        <f t="shared" si="4"/>
        <v>12.028955883543972</v>
      </c>
      <c r="Y11" s="10">
        <f t="shared" si="5"/>
        <v>23.171285008586512</v>
      </c>
    </row>
    <row r="12" spans="1:25" ht="13.5" customHeight="1">
      <c r="A12" s="15" t="s">
        <v>44</v>
      </c>
      <c r="B12" s="15" t="s">
        <v>46</v>
      </c>
      <c r="C12" s="16" t="s">
        <v>154</v>
      </c>
      <c r="D12" s="16">
        <v>16</v>
      </c>
      <c r="E12" s="17">
        <v>271.2000005245209</v>
      </c>
      <c r="F12" s="17">
        <f t="shared" si="6"/>
        <v>331.20943888744</v>
      </c>
      <c r="G12" s="18">
        <v>89824</v>
      </c>
      <c r="H12" s="18">
        <v>88884</v>
      </c>
      <c r="I12" s="18">
        <v>85355</v>
      </c>
      <c r="J12" s="18">
        <v>83778</v>
      </c>
      <c r="K12" s="18">
        <v>81986</v>
      </c>
      <c r="L12" s="18">
        <v>79443</v>
      </c>
      <c r="M12" s="18">
        <v>76862</v>
      </c>
      <c r="N12" s="18">
        <v>74992</v>
      </c>
      <c r="O12" s="18">
        <v>74149</v>
      </c>
      <c r="P12" s="18">
        <v>73696</v>
      </c>
      <c r="Q12" s="18">
        <v>73366</v>
      </c>
      <c r="R12" s="18">
        <v>73013</v>
      </c>
      <c r="S12" s="18">
        <v>74302</v>
      </c>
      <c r="T12" s="8">
        <f t="shared" si="0"/>
        <v>940</v>
      </c>
      <c r="U12" s="8">
        <f t="shared" si="1"/>
        <v>10381</v>
      </c>
      <c r="V12" s="8">
        <f t="shared" si="2"/>
        <v>16458</v>
      </c>
      <c r="W12" s="10">
        <f t="shared" si="3"/>
        <v>1.0575581656991135</v>
      </c>
      <c r="X12" s="10">
        <f t="shared" si="4"/>
        <v>13.067230593003789</v>
      </c>
      <c r="Y12" s="10">
        <f t="shared" si="5"/>
        <v>22.432734509173187</v>
      </c>
    </row>
    <row r="13" spans="1:25" ht="13.5" customHeight="1">
      <c r="A13" s="15" t="s">
        <v>44</v>
      </c>
      <c r="B13" s="15" t="s">
        <v>48</v>
      </c>
      <c r="C13" s="16" t="s">
        <v>155</v>
      </c>
      <c r="D13" s="16">
        <v>16</v>
      </c>
      <c r="E13" s="17">
        <v>823.3699963092804</v>
      </c>
      <c r="F13" s="17">
        <f t="shared" si="6"/>
        <v>176.2451882512984</v>
      </c>
      <c r="G13" s="18">
        <v>145115</v>
      </c>
      <c r="H13" s="18">
        <v>140984</v>
      </c>
      <c r="I13" s="18">
        <v>135373</v>
      </c>
      <c r="J13" s="18">
        <v>130895</v>
      </c>
      <c r="K13" s="18">
        <v>125129</v>
      </c>
      <c r="L13" s="18">
        <v>117838</v>
      </c>
      <c r="M13" s="18">
        <v>112180</v>
      </c>
      <c r="N13" s="18">
        <v>106482</v>
      </c>
      <c r="O13" s="18">
        <v>102689</v>
      </c>
      <c r="P13" s="18">
        <v>99083</v>
      </c>
      <c r="Q13" s="18">
        <v>94898</v>
      </c>
      <c r="R13" s="18">
        <v>91315</v>
      </c>
      <c r="S13" s="18">
        <v>85971</v>
      </c>
      <c r="T13" s="8">
        <f t="shared" si="0"/>
        <v>4131</v>
      </c>
      <c r="U13" s="8">
        <f t="shared" si="1"/>
        <v>27277</v>
      </c>
      <c r="V13" s="8">
        <f t="shared" si="2"/>
        <v>50217</v>
      </c>
      <c r="W13" s="10">
        <f t="shared" si="3"/>
        <v>2.9301197298984283</v>
      </c>
      <c r="X13" s="10">
        <f t="shared" si="4"/>
        <v>23.1478809891546</v>
      </c>
      <c r="Y13" s="10">
        <f t="shared" si="5"/>
        <v>52.91681594975658</v>
      </c>
    </row>
    <row r="14" spans="1:25" ht="13.5" customHeight="1">
      <c r="A14" s="15" t="s">
        <v>44</v>
      </c>
      <c r="B14" s="15" t="s">
        <v>50</v>
      </c>
      <c r="C14" s="16" t="s">
        <v>156</v>
      </c>
      <c r="D14" s="16">
        <v>8</v>
      </c>
      <c r="E14" s="17">
        <v>709.2900085449219</v>
      </c>
      <c r="F14" s="17">
        <f t="shared" si="6"/>
        <v>25.353522231183483</v>
      </c>
      <c r="G14" s="18">
        <v>17983</v>
      </c>
      <c r="H14" s="18">
        <v>18001</v>
      </c>
      <c r="I14" s="18">
        <v>17691</v>
      </c>
      <c r="J14" s="18">
        <v>17201</v>
      </c>
      <c r="K14" s="18">
        <v>17404</v>
      </c>
      <c r="L14" s="18">
        <v>17221</v>
      </c>
      <c r="M14" s="18">
        <v>17129</v>
      </c>
      <c r="N14" s="18">
        <v>16997</v>
      </c>
      <c r="O14" s="18">
        <v>16579</v>
      </c>
      <c r="P14" s="18">
        <v>16058</v>
      </c>
      <c r="Q14" s="18">
        <v>16067</v>
      </c>
      <c r="R14" s="18">
        <v>16140</v>
      </c>
      <c r="S14" s="18">
        <v>16311</v>
      </c>
      <c r="T14" s="8">
        <f t="shared" si="0"/>
        <v>-18</v>
      </c>
      <c r="U14" s="8">
        <f t="shared" si="1"/>
        <v>762</v>
      </c>
      <c r="V14" s="8">
        <f t="shared" si="2"/>
        <v>1916</v>
      </c>
      <c r="W14" s="10">
        <f t="shared" si="3"/>
        <v>-0.09999444475306928</v>
      </c>
      <c r="X14" s="10">
        <f t="shared" si="4"/>
        <v>4.4248301492363975</v>
      </c>
      <c r="Y14" s="10">
        <f t="shared" si="5"/>
        <v>11.925063795356943</v>
      </c>
    </row>
    <row r="15" spans="1:25" ht="13.5" customHeight="1">
      <c r="A15" s="15" t="s">
        <v>44</v>
      </c>
      <c r="B15" s="15" t="s">
        <v>52</v>
      </c>
      <c r="C15" s="16" t="s">
        <v>157</v>
      </c>
      <c r="D15" s="16">
        <v>24</v>
      </c>
      <c r="E15" s="17">
        <v>377.76999866962433</v>
      </c>
      <c r="F15" s="17">
        <f t="shared" si="6"/>
        <v>75.15419461572732</v>
      </c>
      <c r="G15" s="18">
        <v>28391</v>
      </c>
      <c r="H15" s="18">
        <v>28138</v>
      </c>
      <c r="I15" s="18">
        <v>27854</v>
      </c>
      <c r="J15" s="18">
        <v>27473</v>
      </c>
      <c r="K15" s="18">
        <v>27157</v>
      </c>
      <c r="L15" s="18">
        <v>26781</v>
      </c>
      <c r="M15" s="18">
        <v>26319</v>
      </c>
      <c r="N15" s="18">
        <v>26072</v>
      </c>
      <c r="O15" s="18">
        <v>25929</v>
      </c>
      <c r="P15" s="18">
        <v>25807</v>
      </c>
      <c r="Q15" s="18">
        <v>25815</v>
      </c>
      <c r="R15" s="18">
        <v>25751</v>
      </c>
      <c r="S15" s="18">
        <v>26102</v>
      </c>
      <c r="T15" s="8">
        <f t="shared" si="0"/>
        <v>253</v>
      </c>
      <c r="U15" s="8">
        <f t="shared" si="1"/>
        <v>1610</v>
      </c>
      <c r="V15" s="8">
        <f t="shared" si="2"/>
        <v>2576</v>
      </c>
      <c r="W15" s="10">
        <f t="shared" si="3"/>
        <v>0.8991399530883503</v>
      </c>
      <c r="X15" s="10">
        <f t="shared" si="4"/>
        <v>6.011724730219186</v>
      </c>
      <c r="Y15" s="10">
        <f t="shared" si="5"/>
        <v>9.978694557427852</v>
      </c>
    </row>
    <row r="16" spans="1:25" ht="13.5" customHeight="1">
      <c r="A16" s="15" t="s">
        <v>44</v>
      </c>
      <c r="B16" s="15" t="s">
        <v>54</v>
      </c>
      <c r="C16" s="16" t="s">
        <v>158</v>
      </c>
      <c r="D16" s="16">
        <v>22</v>
      </c>
      <c r="E16" s="17">
        <v>140.50999834947288</v>
      </c>
      <c r="F16" s="17">
        <f t="shared" si="6"/>
        <v>1566.7283651407563</v>
      </c>
      <c r="G16" s="18">
        <v>220141</v>
      </c>
      <c r="H16" s="18">
        <v>214758</v>
      </c>
      <c r="I16" s="18">
        <v>209518</v>
      </c>
      <c r="J16" s="18">
        <v>206034</v>
      </c>
      <c r="K16" s="18">
        <v>201393</v>
      </c>
      <c r="L16" s="18">
        <v>197505</v>
      </c>
      <c r="M16" s="18">
        <v>193050</v>
      </c>
      <c r="N16" s="18">
        <v>187892</v>
      </c>
      <c r="O16" s="18">
        <v>183672</v>
      </c>
      <c r="P16" s="18">
        <v>180737</v>
      </c>
      <c r="Q16" s="18">
        <v>177648</v>
      </c>
      <c r="R16" s="18">
        <v>174782</v>
      </c>
      <c r="S16" s="18">
        <v>171675</v>
      </c>
      <c r="T16" s="8">
        <f t="shared" si="0"/>
        <v>5383</v>
      </c>
      <c r="U16" s="8">
        <f t="shared" si="1"/>
        <v>22636</v>
      </c>
      <c r="V16" s="8">
        <f t="shared" si="2"/>
        <v>42493</v>
      </c>
      <c r="W16" s="10">
        <f t="shared" si="3"/>
        <v>2.50654224755306</v>
      </c>
      <c r="X16" s="10">
        <f t="shared" si="4"/>
        <v>11.460975671501988</v>
      </c>
      <c r="Y16" s="10">
        <f t="shared" si="5"/>
        <v>23.91977393497253</v>
      </c>
    </row>
    <row r="17" spans="1:25" ht="13.5" customHeight="1">
      <c r="A17" s="15" t="s">
        <v>44</v>
      </c>
      <c r="B17" s="15" t="s">
        <v>56</v>
      </c>
      <c r="C17" s="16" t="s">
        <v>159</v>
      </c>
      <c r="D17" s="16">
        <v>9</v>
      </c>
      <c r="E17" s="17">
        <v>178.73999643325806</v>
      </c>
      <c r="F17" s="17">
        <f t="shared" si="6"/>
        <v>1926.7036302565439</v>
      </c>
      <c r="G17" s="18">
        <v>344379</v>
      </c>
      <c r="H17" s="18">
        <v>339491</v>
      </c>
      <c r="I17" s="18">
        <v>331698</v>
      </c>
      <c r="J17" s="18">
        <v>328678</v>
      </c>
      <c r="K17" s="18">
        <v>320613</v>
      </c>
      <c r="L17" s="18">
        <v>312689</v>
      </c>
      <c r="M17" s="18">
        <v>305617</v>
      </c>
      <c r="N17" s="18">
        <v>299401</v>
      </c>
      <c r="O17" s="18">
        <v>292985</v>
      </c>
      <c r="P17" s="18">
        <v>291179</v>
      </c>
      <c r="Q17" s="18">
        <v>288879</v>
      </c>
      <c r="R17" s="18">
        <v>284803</v>
      </c>
      <c r="S17" s="18">
        <v>284996</v>
      </c>
      <c r="T17" s="8">
        <f t="shared" si="0"/>
        <v>4888</v>
      </c>
      <c r="U17" s="8">
        <f t="shared" si="1"/>
        <v>31690</v>
      </c>
      <c r="V17" s="8">
        <f t="shared" si="2"/>
        <v>55500</v>
      </c>
      <c r="W17" s="10">
        <f t="shared" si="3"/>
        <v>1.4398025279020652</v>
      </c>
      <c r="X17" s="10">
        <f t="shared" si="4"/>
        <v>10.134670551250604</v>
      </c>
      <c r="Y17" s="10">
        <f t="shared" si="5"/>
        <v>19.21219610978991</v>
      </c>
    </row>
    <row r="18" spans="1:25" ht="13.5" customHeight="1">
      <c r="A18" s="15" t="s">
        <v>44</v>
      </c>
      <c r="B18" s="15" t="s">
        <v>58</v>
      </c>
      <c r="C18" s="16" t="s">
        <v>160</v>
      </c>
      <c r="D18" s="16">
        <v>12</v>
      </c>
      <c r="E18" s="17">
        <v>166.19000235944986</v>
      </c>
      <c r="F18" s="17">
        <f t="shared" si="6"/>
        <v>1028.8525035951266</v>
      </c>
      <c r="G18" s="18">
        <v>170985</v>
      </c>
      <c r="H18" s="18">
        <v>168249</v>
      </c>
      <c r="I18" s="18">
        <v>163253</v>
      </c>
      <c r="J18" s="18">
        <v>160021</v>
      </c>
      <c r="K18" s="18">
        <v>155275</v>
      </c>
      <c r="L18" s="18">
        <v>150381</v>
      </c>
      <c r="M18" s="18">
        <v>147122</v>
      </c>
      <c r="N18" s="18">
        <v>142741</v>
      </c>
      <c r="O18" s="18">
        <v>141326</v>
      </c>
      <c r="P18" s="18">
        <v>139723</v>
      </c>
      <c r="Q18" s="18">
        <v>139261</v>
      </c>
      <c r="R18" s="18">
        <v>138812</v>
      </c>
      <c r="S18" s="18">
        <v>139086</v>
      </c>
      <c r="T18" s="8">
        <f t="shared" si="0"/>
        <v>2736</v>
      </c>
      <c r="U18" s="8">
        <f t="shared" si="1"/>
        <v>20604</v>
      </c>
      <c r="V18" s="8">
        <f t="shared" si="2"/>
        <v>31724</v>
      </c>
      <c r="W18" s="10">
        <f t="shared" si="3"/>
        <v>1.626161225326748</v>
      </c>
      <c r="X18" s="10">
        <f t="shared" si="4"/>
        <v>13.701198954655176</v>
      </c>
      <c r="Y18" s="10">
        <f t="shared" si="5"/>
        <v>22.780247161804095</v>
      </c>
    </row>
    <row r="19" spans="1:25" ht="13.5" customHeight="1">
      <c r="A19" s="15" t="s">
        <v>44</v>
      </c>
      <c r="B19" s="15" t="s">
        <v>60</v>
      </c>
      <c r="C19" s="16" t="s">
        <v>161</v>
      </c>
      <c r="D19" s="16">
        <v>9</v>
      </c>
      <c r="E19" s="17">
        <v>817.3699932098389</v>
      </c>
      <c r="F19" s="17">
        <f t="shared" si="6"/>
        <v>51.90794909583584</v>
      </c>
      <c r="G19" s="18">
        <v>42428</v>
      </c>
      <c r="H19" s="18">
        <v>41295</v>
      </c>
      <c r="I19" s="18">
        <v>39768</v>
      </c>
      <c r="J19" s="18">
        <v>38245</v>
      </c>
      <c r="K19" s="18">
        <v>37061</v>
      </c>
      <c r="L19" s="18">
        <v>36251</v>
      </c>
      <c r="M19" s="18">
        <v>35290</v>
      </c>
      <c r="N19" s="18">
        <v>34747</v>
      </c>
      <c r="O19" s="18">
        <v>34182</v>
      </c>
      <c r="P19" s="18">
        <v>33800</v>
      </c>
      <c r="Q19" s="18">
        <v>33339</v>
      </c>
      <c r="R19" s="18">
        <v>32757</v>
      </c>
      <c r="S19" s="18">
        <v>32471</v>
      </c>
      <c r="T19" s="8">
        <f t="shared" si="0"/>
        <v>1133</v>
      </c>
      <c r="U19" s="8">
        <f t="shared" si="1"/>
        <v>6177</v>
      </c>
      <c r="V19" s="8">
        <f t="shared" si="2"/>
        <v>9089</v>
      </c>
      <c r="W19" s="10">
        <f t="shared" si="3"/>
        <v>2.743673568228599</v>
      </c>
      <c r="X19" s="10">
        <f t="shared" si="4"/>
        <v>17.039529944001544</v>
      </c>
      <c r="Y19" s="10">
        <f t="shared" si="5"/>
        <v>27.26236539788236</v>
      </c>
    </row>
    <row r="20" spans="1:25" ht="13.5" customHeight="1">
      <c r="A20" s="15" t="s">
        <v>44</v>
      </c>
      <c r="B20" s="15" t="s">
        <v>62</v>
      </c>
      <c r="C20" s="16" t="s">
        <v>162</v>
      </c>
      <c r="D20" s="16">
        <v>19</v>
      </c>
      <c r="E20" s="17">
        <v>528.2599915862083</v>
      </c>
      <c r="F20" s="17">
        <f t="shared" si="6"/>
        <v>140.046570208463</v>
      </c>
      <c r="G20" s="18">
        <v>73981</v>
      </c>
      <c r="H20" s="18">
        <v>73808</v>
      </c>
      <c r="I20" s="18">
        <v>72089</v>
      </c>
      <c r="J20" s="18">
        <v>70692</v>
      </c>
      <c r="K20" s="18">
        <v>70861</v>
      </c>
      <c r="L20" s="18">
        <v>70042</v>
      </c>
      <c r="M20" s="18">
        <v>69333</v>
      </c>
      <c r="N20" s="18">
        <v>67528</v>
      </c>
      <c r="O20" s="18">
        <v>66796</v>
      </c>
      <c r="P20" s="18">
        <v>65723</v>
      </c>
      <c r="Q20" s="18">
        <v>65251</v>
      </c>
      <c r="R20" s="18">
        <v>64583</v>
      </c>
      <c r="S20" s="18">
        <v>64631</v>
      </c>
      <c r="T20" s="8">
        <f t="shared" si="0"/>
        <v>173</v>
      </c>
      <c r="U20" s="8">
        <f t="shared" si="1"/>
        <v>3939</v>
      </c>
      <c r="V20" s="8">
        <f t="shared" si="2"/>
        <v>8730</v>
      </c>
      <c r="W20" s="10">
        <f t="shared" si="3"/>
        <v>0.23439193583351398</v>
      </c>
      <c r="X20" s="10">
        <f t="shared" si="4"/>
        <v>5.623768595985266</v>
      </c>
      <c r="Y20" s="10">
        <f t="shared" si="5"/>
        <v>13.379105301068183</v>
      </c>
    </row>
    <row r="21" spans="1:25" ht="13.5" customHeight="1">
      <c r="A21" s="15" t="s">
        <v>44</v>
      </c>
      <c r="B21" s="15" t="s">
        <v>64</v>
      </c>
      <c r="C21" s="16" t="s">
        <v>163</v>
      </c>
      <c r="D21" s="16">
        <v>33</v>
      </c>
      <c r="E21" s="17">
        <v>758.0199971199036</v>
      </c>
      <c r="F21" s="17">
        <f t="shared" si="6"/>
        <v>262.88620452908583</v>
      </c>
      <c r="G21" s="18">
        <v>199273</v>
      </c>
      <c r="H21" s="18">
        <v>196606</v>
      </c>
      <c r="I21" s="18">
        <v>188567</v>
      </c>
      <c r="J21" s="18">
        <v>182073</v>
      </c>
      <c r="K21" s="18">
        <v>175310</v>
      </c>
      <c r="L21" s="18">
        <v>166133</v>
      </c>
      <c r="M21" s="18">
        <v>166786</v>
      </c>
      <c r="N21" s="18">
        <v>154438</v>
      </c>
      <c r="O21" s="18">
        <v>145100</v>
      </c>
      <c r="P21" s="18">
        <v>138419</v>
      </c>
      <c r="Q21" s="18">
        <v>133457</v>
      </c>
      <c r="R21" s="18">
        <v>129602</v>
      </c>
      <c r="S21" s="18">
        <v>127977</v>
      </c>
      <c r="T21" s="8">
        <f t="shared" si="0"/>
        <v>2667</v>
      </c>
      <c r="U21" s="8">
        <f t="shared" si="1"/>
        <v>33140</v>
      </c>
      <c r="V21" s="8">
        <f t="shared" si="2"/>
        <v>65816</v>
      </c>
      <c r="W21" s="10">
        <f t="shared" si="3"/>
        <v>1.3565201468927703</v>
      </c>
      <c r="X21" s="10">
        <f t="shared" si="4"/>
        <v>19.947873089633006</v>
      </c>
      <c r="Y21" s="10">
        <f t="shared" si="5"/>
        <v>49.316259169620174</v>
      </c>
    </row>
    <row r="22" spans="1:25" ht="13.5" customHeight="1">
      <c r="A22" s="15" t="s">
        <v>44</v>
      </c>
      <c r="B22" s="15" t="s">
        <v>66</v>
      </c>
      <c r="C22" s="16" t="s">
        <v>164</v>
      </c>
      <c r="D22" s="16">
        <v>18</v>
      </c>
      <c r="E22" s="17">
        <v>578.6700019836426</v>
      </c>
      <c r="F22" s="17">
        <f t="shared" si="6"/>
        <v>330.73772503142476</v>
      </c>
      <c r="G22" s="18">
        <v>191388</v>
      </c>
      <c r="H22" s="18">
        <v>187711</v>
      </c>
      <c r="I22" s="18">
        <v>179546</v>
      </c>
      <c r="J22" s="18">
        <v>171877</v>
      </c>
      <c r="K22" s="18">
        <v>166255</v>
      </c>
      <c r="L22" s="18">
        <v>155487</v>
      </c>
      <c r="M22" s="18">
        <v>154939</v>
      </c>
      <c r="N22" s="18">
        <v>147039</v>
      </c>
      <c r="O22" s="18">
        <v>138171</v>
      </c>
      <c r="P22" s="18">
        <v>131256</v>
      </c>
      <c r="Q22" s="18">
        <v>126398</v>
      </c>
      <c r="R22" s="18">
        <v>122523</v>
      </c>
      <c r="S22" s="18">
        <v>119974</v>
      </c>
      <c r="T22" s="8">
        <f t="shared" si="0"/>
        <v>3677</v>
      </c>
      <c r="U22" s="8">
        <f t="shared" si="1"/>
        <v>35901</v>
      </c>
      <c r="V22" s="8">
        <f t="shared" si="2"/>
        <v>64990</v>
      </c>
      <c r="W22" s="10">
        <f t="shared" si="3"/>
        <v>1.9588622936322326</v>
      </c>
      <c r="X22" s="10">
        <f t="shared" si="4"/>
        <v>23.089390109784098</v>
      </c>
      <c r="Y22" s="10">
        <f t="shared" si="5"/>
        <v>51.416952799886076</v>
      </c>
    </row>
    <row r="23" spans="1:25" ht="13.5" customHeight="1">
      <c r="A23" s="15" t="s">
        <v>44</v>
      </c>
      <c r="B23" s="15" t="s">
        <v>68</v>
      </c>
      <c r="C23" s="16" t="s">
        <v>165</v>
      </c>
      <c r="D23" s="16">
        <v>17</v>
      </c>
      <c r="E23" s="17">
        <v>957.2900061607361</v>
      </c>
      <c r="F23" s="17">
        <f t="shared" si="6"/>
        <v>274.5134685505907</v>
      </c>
      <c r="G23" s="18">
        <v>262789</v>
      </c>
      <c r="H23" s="18">
        <v>259056</v>
      </c>
      <c r="I23" s="18">
        <v>248098</v>
      </c>
      <c r="J23" s="18">
        <v>243442</v>
      </c>
      <c r="K23" s="18">
        <v>234887</v>
      </c>
      <c r="L23" s="18">
        <v>226591</v>
      </c>
      <c r="M23" s="18">
        <v>221648</v>
      </c>
      <c r="N23" s="18">
        <v>211593</v>
      </c>
      <c r="O23" s="18">
        <v>202154</v>
      </c>
      <c r="P23" s="18">
        <v>195810</v>
      </c>
      <c r="Q23" s="18">
        <v>191789</v>
      </c>
      <c r="R23" s="18">
        <v>188469</v>
      </c>
      <c r="S23" s="18">
        <v>184936</v>
      </c>
      <c r="T23" s="8">
        <f t="shared" si="0"/>
        <v>3733</v>
      </c>
      <c r="U23" s="8">
        <f t="shared" si="1"/>
        <v>36198</v>
      </c>
      <c r="V23" s="8">
        <f t="shared" si="2"/>
        <v>71000</v>
      </c>
      <c r="W23" s="10">
        <f t="shared" si="3"/>
        <v>1.4410011734914459</v>
      </c>
      <c r="X23" s="10">
        <f t="shared" si="4"/>
        <v>15.975038726162998</v>
      </c>
      <c r="Y23" s="10">
        <f t="shared" si="5"/>
        <v>37.01984993925616</v>
      </c>
    </row>
    <row r="24" spans="1:25" ht="13.5" customHeight="1">
      <c r="A24" s="15" t="s">
        <v>44</v>
      </c>
      <c r="B24" s="15" t="s">
        <v>70</v>
      </c>
      <c r="C24" s="16" t="s">
        <v>166</v>
      </c>
      <c r="D24" s="16">
        <v>20</v>
      </c>
      <c r="E24" s="17">
        <v>605.1499981880188</v>
      </c>
      <c r="F24" s="17">
        <f t="shared" si="6"/>
        <v>320.97496584582433</v>
      </c>
      <c r="G24" s="18">
        <v>194238</v>
      </c>
      <c r="H24" s="18">
        <v>191859</v>
      </c>
      <c r="I24" s="18">
        <v>185986</v>
      </c>
      <c r="J24" s="18">
        <v>180886</v>
      </c>
      <c r="K24" s="18">
        <v>176685</v>
      </c>
      <c r="L24" s="18">
        <v>172266</v>
      </c>
      <c r="M24" s="18">
        <v>169159</v>
      </c>
      <c r="N24" s="18">
        <v>164745</v>
      </c>
      <c r="O24" s="18">
        <v>161075</v>
      </c>
      <c r="P24" s="18">
        <v>158735</v>
      </c>
      <c r="Q24" s="18">
        <v>157452</v>
      </c>
      <c r="R24" s="18">
        <v>156048</v>
      </c>
      <c r="S24" s="18">
        <v>154768</v>
      </c>
      <c r="T24" s="8">
        <f t="shared" si="0"/>
        <v>2379</v>
      </c>
      <c r="U24" s="8">
        <f t="shared" si="1"/>
        <v>21972</v>
      </c>
      <c r="V24" s="8">
        <f t="shared" si="2"/>
        <v>36786</v>
      </c>
      <c r="W24" s="10">
        <f t="shared" si="3"/>
        <v>1.2399731052491674</v>
      </c>
      <c r="X24" s="10">
        <f t="shared" si="4"/>
        <v>12.754693323116575</v>
      </c>
      <c r="Y24" s="10">
        <f t="shared" si="5"/>
        <v>23.363310723268043</v>
      </c>
    </row>
    <row r="25" spans="1:25" ht="13.5" customHeight="1">
      <c r="A25" s="15" t="s">
        <v>44</v>
      </c>
      <c r="B25" s="15" t="s">
        <v>72</v>
      </c>
      <c r="C25" s="16" t="s">
        <v>167</v>
      </c>
      <c r="D25" s="16">
        <v>13</v>
      </c>
      <c r="E25" s="17">
        <v>904.0700116157532</v>
      </c>
      <c r="F25" s="17">
        <f t="shared" si="6"/>
        <v>5.748448608213346</v>
      </c>
      <c r="G25" s="18">
        <v>5197</v>
      </c>
      <c r="H25" s="18">
        <v>5266</v>
      </c>
      <c r="I25" s="18">
        <v>5262</v>
      </c>
      <c r="J25" s="18">
        <v>5182</v>
      </c>
      <c r="K25" s="18">
        <v>5174</v>
      </c>
      <c r="L25" s="18">
        <v>5130</v>
      </c>
      <c r="M25" s="18">
        <v>5151</v>
      </c>
      <c r="N25" s="18">
        <v>5191</v>
      </c>
      <c r="O25" s="18">
        <v>5184</v>
      </c>
      <c r="P25" s="18">
        <v>5186</v>
      </c>
      <c r="Q25" s="18">
        <v>5233</v>
      </c>
      <c r="R25" s="18">
        <v>5223</v>
      </c>
      <c r="S25" s="18">
        <v>5432</v>
      </c>
      <c r="T25" s="8">
        <f t="shared" si="0"/>
        <v>-69</v>
      </c>
      <c r="U25" s="8">
        <f t="shared" si="1"/>
        <v>67</v>
      </c>
      <c r="V25" s="8">
        <f t="shared" si="2"/>
        <v>-36</v>
      </c>
      <c r="W25" s="10">
        <f t="shared" si="3"/>
        <v>-1.310292442081276</v>
      </c>
      <c r="X25" s="10">
        <f t="shared" si="4"/>
        <v>1.3060428849902534</v>
      </c>
      <c r="Y25" s="10">
        <f t="shared" si="5"/>
        <v>-0.6879419071278425</v>
      </c>
    </row>
    <row r="26" spans="1:25" ht="13.5" customHeight="1">
      <c r="A26" s="15" t="s">
        <v>44</v>
      </c>
      <c r="B26" s="15" t="s">
        <v>74</v>
      </c>
      <c r="C26" s="16" t="s">
        <v>168</v>
      </c>
      <c r="D26" s="16">
        <v>9</v>
      </c>
      <c r="E26" s="17">
        <v>1721.0300216674805</v>
      </c>
      <c r="F26" s="17">
        <f t="shared" si="6"/>
        <v>23.63700777316235</v>
      </c>
      <c r="G26" s="18">
        <v>40680</v>
      </c>
      <c r="H26" s="18">
        <v>39970</v>
      </c>
      <c r="I26" s="18">
        <v>39386</v>
      </c>
      <c r="J26" s="18">
        <v>39053</v>
      </c>
      <c r="K26" s="18">
        <v>38698</v>
      </c>
      <c r="L26" s="18">
        <v>38576</v>
      </c>
      <c r="M26" s="18">
        <v>38486</v>
      </c>
      <c r="N26" s="18">
        <v>38366</v>
      </c>
      <c r="O26" s="18">
        <v>38187</v>
      </c>
      <c r="P26" s="18">
        <v>37866</v>
      </c>
      <c r="Q26" s="18">
        <v>37799</v>
      </c>
      <c r="R26" s="18">
        <v>37714</v>
      </c>
      <c r="S26" s="18">
        <v>37741</v>
      </c>
      <c r="T26" s="8">
        <f t="shared" si="0"/>
        <v>710</v>
      </c>
      <c r="U26" s="8">
        <f t="shared" si="1"/>
        <v>2104</v>
      </c>
      <c r="V26" s="8">
        <f t="shared" si="2"/>
        <v>2881</v>
      </c>
      <c r="W26" s="10">
        <f t="shared" si="3"/>
        <v>1.7763322491868903</v>
      </c>
      <c r="X26" s="10">
        <f t="shared" si="4"/>
        <v>5.4541683948569055</v>
      </c>
      <c r="Y26" s="10">
        <f t="shared" si="5"/>
        <v>7.621894759120612</v>
      </c>
    </row>
    <row r="27" spans="1:25" ht="13.5" customHeight="1">
      <c r="A27" s="15" t="s">
        <v>44</v>
      </c>
      <c r="B27" s="15" t="s">
        <v>76</v>
      </c>
      <c r="C27" s="16" t="s">
        <v>169</v>
      </c>
      <c r="D27" s="16">
        <v>35</v>
      </c>
      <c r="E27" s="17">
        <v>970.039994597435</v>
      </c>
      <c r="F27" s="17">
        <f t="shared" si="6"/>
        <v>231.49045529116555</v>
      </c>
      <c r="G27" s="18">
        <v>224555</v>
      </c>
      <c r="H27" s="18">
        <v>221557</v>
      </c>
      <c r="I27" s="18">
        <v>216211</v>
      </c>
      <c r="J27" s="18">
        <v>213553</v>
      </c>
      <c r="K27" s="18">
        <v>210637</v>
      </c>
      <c r="L27" s="18">
        <v>207030</v>
      </c>
      <c r="M27" s="18">
        <v>203344</v>
      </c>
      <c r="N27" s="18">
        <v>201136</v>
      </c>
      <c r="O27" s="18">
        <v>199458</v>
      </c>
      <c r="P27" s="18">
        <v>199236</v>
      </c>
      <c r="Q27" s="18">
        <v>198479</v>
      </c>
      <c r="R27" s="18">
        <v>198537</v>
      </c>
      <c r="S27" s="18">
        <v>198523</v>
      </c>
      <c r="T27" s="8">
        <f t="shared" si="0"/>
        <v>2998</v>
      </c>
      <c r="U27" s="8">
        <f t="shared" si="1"/>
        <v>17525</v>
      </c>
      <c r="V27" s="8">
        <f t="shared" si="2"/>
        <v>26076</v>
      </c>
      <c r="W27" s="10">
        <f t="shared" si="3"/>
        <v>1.3531506564902034</v>
      </c>
      <c r="X27" s="10">
        <f t="shared" si="4"/>
        <v>8.464956769550307</v>
      </c>
      <c r="Y27" s="10">
        <f t="shared" si="5"/>
        <v>13.137913834712993</v>
      </c>
    </row>
    <row r="28" spans="1:25" ht="13.5" customHeight="1">
      <c r="A28" s="15" t="s">
        <v>44</v>
      </c>
      <c r="B28" s="15" t="s">
        <v>78</v>
      </c>
      <c r="C28" s="16" t="s">
        <v>170</v>
      </c>
      <c r="D28" s="16">
        <v>12</v>
      </c>
      <c r="E28" s="17">
        <v>280.36999702453613</v>
      </c>
      <c r="F28" s="17">
        <f t="shared" si="6"/>
        <v>296.20145122993443</v>
      </c>
      <c r="G28" s="18">
        <v>83046</v>
      </c>
      <c r="H28" s="18">
        <v>82139</v>
      </c>
      <c r="I28" s="18">
        <v>80360</v>
      </c>
      <c r="J28" s="18">
        <v>79221</v>
      </c>
      <c r="K28" s="18">
        <v>78070</v>
      </c>
      <c r="L28" s="18">
        <v>76559</v>
      </c>
      <c r="M28" s="18">
        <v>74905</v>
      </c>
      <c r="N28" s="18">
        <v>73748</v>
      </c>
      <c r="O28" s="18">
        <v>73843</v>
      </c>
      <c r="P28" s="18">
        <v>71824</v>
      </c>
      <c r="Q28" s="18">
        <v>72349</v>
      </c>
      <c r="R28" s="18">
        <v>71983</v>
      </c>
      <c r="S28" s="18">
        <v>72098</v>
      </c>
      <c r="T28" s="8">
        <f t="shared" si="0"/>
        <v>907</v>
      </c>
      <c r="U28" s="8">
        <f t="shared" si="1"/>
        <v>6487</v>
      </c>
      <c r="V28" s="8">
        <f t="shared" si="2"/>
        <v>10697</v>
      </c>
      <c r="W28" s="10">
        <f t="shared" si="3"/>
        <v>1.1042257636445538</v>
      </c>
      <c r="X28" s="10">
        <f t="shared" si="4"/>
        <v>8.473203672984235</v>
      </c>
      <c r="Y28" s="10">
        <f t="shared" si="5"/>
        <v>14.785276921588412</v>
      </c>
    </row>
    <row r="29" spans="1:25" ht="13.5" customHeight="1">
      <c r="A29" s="15" t="s">
        <v>44</v>
      </c>
      <c r="B29" s="15" t="s">
        <v>80</v>
      </c>
      <c r="C29" s="16" t="s">
        <v>171</v>
      </c>
      <c r="D29" s="16">
        <v>7</v>
      </c>
      <c r="E29" s="17">
        <v>370.22000074386597</v>
      </c>
      <c r="F29" s="17">
        <f t="shared" si="6"/>
        <v>7.46583111243699</v>
      </c>
      <c r="G29" s="18">
        <v>2764</v>
      </c>
      <c r="H29" s="18">
        <v>2589</v>
      </c>
      <c r="I29" s="18">
        <v>2605</v>
      </c>
      <c r="J29" s="18">
        <v>2477</v>
      </c>
      <c r="K29" s="18">
        <v>2505</v>
      </c>
      <c r="L29" s="18">
        <v>2515</v>
      </c>
      <c r="M29" s="18">
        <v>2577</v>
      </c>
      <c r="N29" s="18">
        <v>2814</v>
      </c>
      <c r="O29" s="18">
        <v>2864</v>
      </c>
      <c r="P29" s="18">
        <v>2920</v>
      </c>
      <c r="Q29" s="18">
        <v>2903</v>
      </c>
      <c r="R29" s="18">
        <v>2964</v>
      </c>
      <c r="S29" s="18">
        <v>3013</v>
      </c>
      <c r="T29" s="8">
        <f t="shared" si="0"/>
        <v>175</v>
      </c>
      <c r="U29" s="8">
        <f t="shared" si="1"/>
        <v>249</v>
      </c>
      <c r="V29" s="8">
        <f t="shared" si="2"/>
        <v>-139</v>
      </c>
      <c r="W29" s="10">
        <f t="shared" si="3"/>
        <v>6.759366550791811</v>
      </c>
      <c r="X29" s="10">
        <f t="shared" si="4"/>
        <v>9.900596421471173</v>
      </c>
      <c r="Y29" s="10">
        <f t="shared" si="5"/>
        <v>-4.78815018945918</v>
      </c>
    </row>
    <row r="30" spans="1:25" ht="13.5" customHeight="1">
      <c r="A30" s="15" t="s">
        <v>44</v>
      </c>
      <c r="B30" s="15" t="s">
        <v>82</v>
      </c>
      <c r="C30" s="16" t="s">
        <v>172</v>
      </c>
      <c r="D30" s="16">
        <v>31</v>
      </c>
      <c r="E30" s="17">
        <v>429.8000034093857</v>
      </c>
      <c r="F30" s="17">
        <f t="shared" si="6"/>
        <v>426.6914810266267</v>
      </c>
      <c r="G30" s="18">
        <v>183392</v>
      </c>
      <c r="H30" s="18">
        <v>182523</v>
      </c>
      <c r="I30" s="18">
        <v>176238</v>
      </c>
      <c r="J30" s="18">
        <v>170644</v>
      </c>
      <c r="K30" s="18">
        <v>163975</v>
      </c>
      <c r="L30" s="18">
        <v>151545</v>
      </c>
      <c r="M30" s="18">
        <v>149944</v>
      </c>
      <c r="N30" s="18">
        <v>146228</v>
      </c>
      <c r="O30" s="18">
        <v>143188</v>
      </c>
      <c r="P30" s="18">
        <v>140764</v>
      </c>
      <c r="Q30" s="18">
        <v>139222</v>
      </c>
      <c r="R30" s="18">
        <v>137550</v>
      </c>
      <c r="S30" s="18">
        <v>136681</v>
      </c>
      <c r="T30" s="8">
        <f t="shared" si="0"/>
        <v>869</v>
      </c>
      <c r="U30" s="8">
        <f t="shared" si="1"/>
        <v>31847</v>
      </c>
      <c r="V30" s="8">
        <f t="shared" si="2"/>
        <v>44170</v>
      </c>
      <c r="W30" s="10">
        <f t="shared" si="3"/>
        <v>0.4761043813656361</v>
      </c>
      <c r="X30" s="10">
        <f t="shared" si="4"/>
        <v>21.014880068626482</v>
      </c>
      <c r="Y30" s="10">
        <f t="shared" si="5"/>
        <v>31.72630762379509</v>
      </c>
    </row>
    <row r="31" spans="1:25" ht="13.5" customHeight="1">
      <c r="A31" s="15" t="s">
        <v>44</v>
      </c>
      <c r="B31" s="15" t="s">
        <v>84</v>
      </c>
      <c r="C31" s="16" t="s">
        <v>173</v>
      </c>
      <c r="D31" s="16">
        <v>19</v>
      </c>
      <c r="E31" s="17">
        <v>1405.2800006866455</v>
      </c>
      <c r="F31" s="17">
        <f t="shared" si="6"/>
        <v>12.862916992462525</v>
      </c>
      <c r="G31" s="18">
        <v>18076</v>
      </c>
      <c r="H31" s="18">
        <v>18333</v>
      </c>
      <c r="I31" s="18">
        <v>17935</v>
      </c>
      <c r="J31" s="18">
        <v>17497</v>
      </c>
      <c r="K31" s="18">
        <v>17393</v>
      </c>
      <c r="L31" s="18">
        <v>17321</v>
      </c>
      <c r="M31" s="18">
        <v>16941</v>
      </c>
      <c r="N31" s="18">
        <v>17128</v>
      </c>
      <c r="O31" s="18">
        <v>17185</v>
      </c>
      <c r="P31" s="18">
        <v>17263</v>
      </c>
      <c r="Q31" s="18">
        <v>16989</v>
      </c>
      <c r="R31" s="18">
        <v>17041</v>
      </c>
      <c r="S31" s="18">
        <v>17169</v>
      </c>
      <c r="T31" s="8">
        <f t="shared" si="0"/>
        <v>-257</v>
      </c>
      <c r="U31" s="8">
        <f t="shared" si="1"/>
        <v>755</v>
      </c>
      <c r="V31" s="8">
        <f t="shared" si="2"/>
        <v>1087</v>
      </c>
      <c r="W31" s="10">
        <f t="shared" si="3"/>
        <v>-1.401843669884907</v>
      </c>
      <c r="X31" s="10">
        <f t="shared" si="4"/>
        <v>4.358870734946019</v>
      </c>
      <c r="Y31" s="10">
        <f t="shared" si="5"/>
        <v>6.398257696156336</v>
      </c>
    </row>
    <row r="32" spans="1:25" ht="13.5" customHeight="1">
      <c r="A32" s="15" t="s">
        <v>44</v>
      </c>
      <c r="B32" s="15" t="s">
        <v>86</v>
      </c>
      <c r="C32" s="16" t="s">
        <v>174</v>
      </c>
      <c r="D32" s="16">
        <v>1</v>
      </c>
      <c r="E32" s="17">
        <v>134.6300048828125</v>
      </c>
      <c r="F32" s="17">
        <f t="shared" si="6"/>
        <v>6047.745453984943</v>
      </c>
      <c r="G32" s="18">
        <v>814208</v>
      </c>
      <c r="H32" s="18">
        <v>807200</v>
      </c>
      <c r="I32" s="18">
        <v>797654</v>
      </c>
      <c r="J32" s="18">
        <v>805304</v>
      </c>
      <c r="K32" s="18">
        <v>796549</v>
      </c>
      <c r="L32" s="18">
        <v>785732</v>
      </c>
      <c r="M32" s="18">
        <v>780653</v>
      </c>
      <c r="N32" s="18">
        <v>761871</v>
      </c>
      <c r="O32" s="18">
        <v>746612</v>
      </c>
      <c r="P32" s="18">
        <v>739014</v>
      </c>
      <c r="Q32" s="18">
        <v>739412</v>
      </c>
      <c r="R32" s="18">
        <v>739412</v>
      </c>
      <c r="S32" s="18">
        <v>746683</v>
      </c>
      <c r="T32" s="8">
        <f t="shared" si="0"/>
        <v>7008</v>
      </c>
      <c r="U32" s="8">
        <f t="shared" si="1"/>
        <v>28476</v>
      </c>
      <c r="V32" s="8">
        <f t="shared" si="2"/>
        <v>74796</v>
      </c>
      <c r="W32" s="10">
        <f t="shared" si="3"/>
        <v>0.8681863230921705</v>
      </c>
      <c r="X32" s="10">
        <f t="shared" si="4"/>
        <v>3.6241364740140405</v>
      </c>
      <c r="Y32" s="10">
        <f t="shared" si="5"/>
        <v>10.11560537291794</v>
      </c>
    </row>
    <row r="33" spans="1:25" ht="13.5" customHeight="1">
      <c r="A33" s="15" t="s">
        <v>44</v>
      </c>
      <c r="B33" s="15" t="s">
        <v>88</v>
      </c>
      <c r="C33" s="16" t="s">
        <v>175</v>
      </c>
      <c r="D33" s="16">
        <v>34</v>
      </c>
      <c r="E33" s="17">
        <v>722.2200045585632</v>
      </c>
      <c r="F33" s="17">
        <f t="shared" si="6"/>
        <v>129.32208940555105</v>
      </c>
      <c r="G33" s="18">
        <v>93399</v>
      </c>
      <c r="H33" s="18">
        <v>92828</v>
      </c>
      <c r="I33" s="18">
        <v>90783</v>
      </c>
      <c r="J33" s="18">
        <v>89798</v>
      </c>
      <c r="K33" s="18">
        <v>88589</v>
      </c>
      <c r="L33" s="18">
        <v>87871</v>
      </c>
      <c r="M33" s="18">
        <v>86588</v>
      </c>
      <c r="N33" s="18">
        <v>85078</v>
      </c>
      <c r="O33" s="18">
        <v>83071</v>
      </c>
      <c r="P33" s="18">
        <v>81844</v>
      </c>
      <c r="Q33" s="18">
        <v>81338</v>
      </c>
      <c r="R33" s="18">
        <v>81057</v>
      </c>
      <c r="S33" s="18">
        <v>81012</v>
      </c>
      <c r="T33" s="8">
        <f t="shared" si="0"/>
        <v>571</v>
      </c>
      <c r="U33" s="8">
        <f t="shared" si="1"/>
        <v>5528</v>
      </c>
      <c r="V33" s="8">
        <f t="shared" si="2"/>
        <v>12061</v>
      </c>
      <c r="W33" s="10">
        <f t="shared" si="3"/>
        <v>0.6151161287542551</v>
      </c>
      <c r="X33" s="10">
        <f t="shared" si="4"/>
        <v>6.291040274948504</v>
      </c>
      <c r="Y33" s="10">
        <f t="shared" si="5"/>
        <v>14.828247559566254</v>
      </c>
    </row>
    <row r="34" spans="1:25" ht="13.5" customHeight="1">
      <c r="A34" s="15" t="s">
        <v>44</v>
      </c>
      <c r="B34" s="15" t="s">
        <v>90</v>
      </c>
      <c r="C34" s="16" t="s">
        <v>176</v>
      </c>
      <c r="D34" s="16">
        <v>7</v>
      </c>
      <c r="E34" s="17">
        <v>1141.1499786376953</v>
      </c>
      <c r="F34" s="17">
        <f t="shared" si="6"/>
        <v>9.118871484730413</v>
      </c>
      <c r="G34" s="18">
        <v>10406</v>
      </c>
      <c r="H34" s="18">
        <v>10600</v>
      </c>
      <c r="I34" s="18">
        <v>10566</v>
      </c>
      <c r="J34" s="18">
        <v>10501</v>
      </c>
      <c r="K34" s="18">
        <v>10490</v>
      </c>
      <c r="L34" s="18">
        <v>10400</v>
      </c>
      <c r="M34" s="18">
        <v>10276</v>
      </c>
      <c r="N34" s="18">
        <v>10354</v>
      </c>
      <c r="O34" s="18">
        <v>10384</v>
      </c>
      <c r="P34" s="18">
        <v>10470</v>
      </c>
      <c r="Q34" s="18">
        <v>10433</v>
      </c>
      <c r="R34" s="18">
        <v>10333</v>
      </c>
      <c r="S34" s="18">
        <v>10477</v>
      </c>
      <c r="T34" s="8">
        <f t="shared" si="0"/>
        <v>-194</v>
      </c>
      <c r="U34" s="8">
        <f t="shared" si="1"/>
        <v>6</v>
      </c>
      <c r="V34" s="8">
        <f t="shared" si="2"/>
        <v>-27</v>
      </c>
      <c r="W34" s="10">
        <f t="shared" si="3"/>
        <v>-1.830188679245283</v>
      </c>
      <c r="X34" s="10">
        <f t="shared" si="4"/>
        <v>0.057692307692307696</v>
      </c>
      <c r="Y34" s="10">
        <f t="shared" si="5"/>
        <v>-0.25879421067765745</v>
      </c>
    </row>
    <row r="35" spans="1:25" ht="13.5" customHeight="1">
      <c r="A35" s="15" t="s">
        <v>44</v>
      </c>
      <c r="B35" s="15" t="s">
        <v>100</v>
      </c>
      <c r="C35" s="16" t="s">
        <v>177</v>
      </c>
      <c r="D35" s="16">
        <v>11</v>
      </c>
      <c r="E35" s="17">
        <v>797.9900026321411</v>
      </c>
      <c r="F35" s="17">
        <f t="shared" si="6"/>
        <v>217.20071608453372</v>
      </c>
      <c r="G35" s="18">
        <v>173324</v>
      </c>
      <c r="H35" s="18">
        <v>171904</v>
      </c>
      <c r="I35" s="18">
        <v>169122</v>
      </c>
      <c r="J35" s="18">
        <v>166989</v>
      </c>
      <c r="K35" s="18">
        <v>165294</v>
      </c>
      <c r="L35" s="18">
        <v>162853</v>
      </c>
      <c r="M35" s="18">
        <v>158932</v>
      </c>
      <c r="N35" s="18">
        <v>155479</v>
      </c>
      <c r="O35" s="18">
        <v>151492</v>
      </c>
      <c r="P35" s="18">
        <v>149673</v>
      </c>
      <c r="Q35" s="18">
        <v>148367</v>
      </c>
      <c r="R35" s="18">
        <v>148388</v>
      </c>
      <c r="S35" s="18">
        <v>147539</v>
      </c>
      <c r="T35" s="8">
        <f t="shared" si="0"/>
        <v>1420</v>
      </c>
      <c r="U35" s="8">
        <f t="shared" si="1"/>
        <v>10471</v>
      </c>
      <c r="V35" s="8">
        <f t="shared" si="2"/>
        <v>24957</v>
      </c>
      <c r="W35" s="10">
        <f t="shared" si="3"/>
        <v>0.8260424422933731</v>
      </c>
      <c r="X35" s="10">
        <f t="shared" si="4"/>
        <v>6.429724966687749</v>
      </c>
      <c r="Y35" s="10">
        <f t="shared" si="5"/>
        <v>16.821125991628865</v>
      </c>
    </row>
    <row r="37" spans="3:25" ht="12.75">
      <c r="C37" s="19" t="s">
        <v>92</v>
      </c>
      <c r="D37">
        <f aca="true" t="shared" si="7" ref="D37:S37">+SUM(D1:D36)</f>
        <v>542</v>
      </c>
      <c r="E37" s="10">
        <f t="shared" si="7"/>
        <v>23258.050007050857</v>
      </c>
      <c r="F37" s="17">
        <f>+G37/E37</f>
        <v>219.0499632796176</v>
      </c>
      <c r="G37">
        <f t="shared" si="7"/>
        <v>5094675</v>
      </c>
      <c r="H37">
        <f t="shared" si="7"/>
        <v>5029601</v>
      </c>
      <c r="I37">
        <f t="shared" si="7"/>
        <v>4885029</v>
      </c>
      <c r="J37">
        <f t="shared" si="7"/>
        <v>4806908</v>
      </c>
      <c r="K37">
        <f t="shared" si="7"/>
        <v>4692449</v>
      </c>
      <c r="L37">
        <f t="shared" si="7"/>
        <v>4543304</v>
      </c>
      <c r="M37">
        <f t="shared" si="7"/>
        <v>4470885</v>
      </c>
      <c r="N37">
        <f t="shared" si="7"/>
        <v>4326708</v>
      </c>
      <c r="O37">
        <f t="shared" si="7"/>
        <v>4202608</v>
      </c>
      <c r="P37">
        <f t="shared" si="7"/>
        <v>4120729</v>
      </c>
      <c r="Q37">
        <f t="shared" si="7"/>
        <v>4066474</v>
      </c>
      <c r="R37">
        <f t="shared" si="7"/>
        <v>4023441</v>
      </c>
      <c r="S37">
        <f t="shared" si="7"/>
        <v>4009329</v>
      </c>
      <c r="T37" s="8">
        <f>+G37-H37</f>
        <v>65074</v>
      </c>
      <c r="U37" s="8">
        <f>+G37-L37</f>
        <v>551371</v>
      </c>
      <c r="V37" s="8">
        <f>+G37-Q37</f>
        <v>1028201</v>
      </c>
      <c r="W37" s="10">
        <f>+T37*100/H37</f>
        <v>1.2938203249124534</v>
      </c>
      <c r="X37" s="10">
        <f>+U37*100/L37</f>
        <v>12.13590373877689</v>
      </c>
      <c r="Y37" s="10">
        <f>+V37*100/Q37</f>
        <v>25.28482906813126</v>
      </c>
    </row>
    <row r="39" spans="3:6" ht="12.75">
      <c r="C39" s="20" t="s">
        <v>110</v>
      </c>
      <c r="D39" s="22" t="s">
        <v>28</v>
      </c>
      <c r="E39" s="14"/>
      <c r="F39" s="14"/>
    </row>
    <row r="40" spans="3:6" ht="12.75">
      <c r="C40" s="21" t="s">
        <v>111</v>
      </c>
      <c r="D40" s="22" t="s">
        <v>29</v>
      </c>
      <c r="E40" s="14"/>
      <c r="F40" s="14"/>
    </row>
  </sheetData>
  <conditionalFormatting sqref="W2:Y35">
    <cfRule type="cellIs" priority="1" dxfId="0" operator="greaterThan" stopIfTrue="1">
      <formula>W$37*2</formula>
    </cfRule>
  </conditionalFormatting>
  <hyperlinks>
    <hyperlink ref="D39" r:id="rId1" display="Francisco.RuizG@uclm.es"/>
    <hyperlink ref="D40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SheetLayoutView="78" workbookViewId="0" topLeftCell="A1">
      <pane xSplit="7" ySplit="1" topLeftCell="H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23.57421875" style="5" bestFit="1" customWidth="1"/>
    <col min="4" max="4" width="6.421875" style="5" bestFit="1" customWidth="1"/>
    <col min="5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1" t="s">
        <v>32</v>
      </c>
      <c r="F1" s="11" t="s">
        <v>263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15" t="s">
        <v>48</v>
      </c>
      <c r="B2" s="15" t="s">
        <v>14</v>
      </c>
      <c r="C2" s="16" t="s">
        <v>178</v>
      </c>
      <c r="D2" s="16">
        <v>4</v>
      </c>
      <c r="E2" s="17">
        <v>485.3099822998047</v>
      </c>
      <c r="F2" s="17">
        <f>+G2/E2</f>
        <v>36.508624685685</v>
      </c>
      <c r="G2" s="18">
        <v>17718</v>
      </c>
      <c r="H2" s="18">
        <v>17880</v>
      </c>
      <c r="I2" s="18">
        <v>18084</v>
      </c>
      <c r="J2" s="18">
        <v>18275</v>
      </c>
      <c r="K2" s="18">
        <v>18496</v>
      </c>
      <c r="L2" s="18">
        <v>18692</v>
      </c>
      <c r="M2" s="18">
        <v>18823</v>
      </c>
      <c r="N2" s="18">
        <v>19108</v>
      </c>
      <c r="O2" s="18">
        <v>19184</v>
      </c>
      <c r="P2" s="18">
        <v>19283</v>
      </c>
      <c r="Q2" s="18">
        <v>19500</v>
      </c>
      <c r="R2" s="18">
        <v>19719</v>
      </c>
      <c r="S2" s="18">
        <v>19918</v>
      </c>
      <c r="T2" s="8">
        <f aca="true" t="shared" si="0" ref="T2:T54">+G2-H2</f>
        <v>-162</v>
      </c>
      <c r="U2" s="8">
        <f aca="true" t="shared" si="1" ref="U2:U54">+G2-L2</f>
        <v>-974</v>
      </c>
      <c r="V2" s="8">
        <f aca="true" t="shared" si="2" ref="V2:V54">+G2-Q2</f>
        <v>-1782</v>
      </c>
      <c r="W2" s="10">
        <f aca="true" t="shared" si="3" ref="W2:W54">+T2*100/H2</f>
        <v>-0.9060402684563759</v>
      </c>
      <c r="X2" s="10">
        <f aca="true" t="shared" si="4" ref="X2:X54">+U2*100/L2</f>
        <v>-5.21078536272202</v>
      </c>
      <c r="Y2" s="10">
        <f aca="true" t="shared" si="5" ref="Y2:Y54">+V2*100/Q2</f>
        <v>-9.138461538461538</v>
      </c>
    </row>
    <row r="3" spans="1:25" ht="13.5" customHeight="1">
      <c r="A3" s="15" t="s">
        <v>48</v>
      </c>
      <c r="B3" s="15" t="s">
        <v>15</v>
      </c>
      <c r="C3" s="16" t="s">
        <v>179</v>
      </c>
      <c r="D3" s="16">
        <v>4</v>
      </c>
      <c r="E3" s="17">
        <v>246.71000289916992</v>
      </c>
      <c r="F3" s="17">
        <f aca="true" t="shared" si="6" ref="F3:F54">+G3/E3</f>
        <v>275.8218118452665</v>
      </c>
      <c r="G3" s="18">
        <v>68048</v>
      </c>
      <c r="H3" s="18">
        <v>67672</v>
      </c>
      <c r="I3" s="18">
        <v>67205</v>
      </c>
      <c r="J3" s="18">
        <v>66854</v>
      </c>
      <c r="K3" s="18">
        <v>66832</v>
      </c>
      <c r="L3" s="18">
        <v>66499</v>
      </c>
      <c r="M3" s="18">
        <v>66469</v>
      </c>
      <c r="N3" s="18">
        <v>66160</v>
      </c>
      <c r="O3" s="18">
        <v>66323</v>
      </c>
      <c r="P3" s="18">
        <v>66353</v>
      </c>
      <c r="Q3" s="18">
        <v>66579</v>
      </c>
      <c r="R3" s="18">
        <v>66487</v>
      </c>
      <c r="S3" s="18">
        <v>66862</v>
      </c>
      <c r="T3" s="8">
        <f t="shared" si="0"/>
        <v>376</v>
      </c>
      <c r="U3" s="8">
        <f t="shared" si="1"/>
        <v>1549</v>
      </c>
      <c r="V3" s="8">
        <f t="shared" si="2"/>
        <v>1469</v>
      </c>
      <c r="W3" s="10">
        <f t="shared" si="3"/>
        <v>0.5556212318240927</v>
      </c>
      <c r="X3" s="10">
        <f t="shared" si="4"/>
        <v>2.329358336215582</v>
      </c>
      <c r="Y3" s="10">
        <f t="shared" si="5"/>
        <v>2.206401417864492</v>
      </c>
    </row>
    <row r="4" spans="1:25" ht="13.5" customHeight="1">
      <c r="A4" s="15" t="s">
        <v>48</v>
      </c>
      <c r="B4" s="15" t="s">
        <v>16</v>
      </c>
      <c r="C4" s="16" t="s">
        <v>180</v>
      </c>
      <c r="D4" s="16">
        <v>2</v>
      </c>
      <c r="E4" s="17">
        <v>213.29000091552734</v>
      </c>
      <c r="F4" s="17">
        <f t="shared" si="6"/>
        <v>53.24206456587479</v>
      </c>
      <c r="G4" s="18">
        <v>11356</v>
      </c>
      <c r="H4" s="18">
        <v>11101</v>
      </c>
      <c r="I4" s="18">
        <v>11126</v>
      </c>
      <c r="J4" s="18">
        <v>11133</v>
      </c>
      <c r="K4" s="18">
        <v>11321</v>
      </c>
      <c r="L4" s="18">
        <v>11385</v>
      </c>
      <c r="M4" s="18">
        <v>11565</v>
      </c>
      <c r="N4" s="18">
        <v>11714</v>
      </c>
      <c r="O4" s="18">
        <v>11800</v>
      </c>
      <c r="P4" s="18">
        <v>11912</v>
      </c>
      <c r="Q4" s="18">
        <v>12023</v>
      </c>
      <c r="R4" s="18">
        <v>12173</v>
      </c>
      <c r="S4" s="18">
        <v>12543</v>
      </c>
      <c r="T4" s="8">
        <f t="shared" si="0"/>
        <v>255</v>
      </c>
      <c r="U4" s="8">
        <f t="shared" si="1"/>
        <v>-29</v>
      </c>
      <c r="V4" s="8">
        <f t="shared" si="2"/>
        <v>-667</v>
      </c>
      <c r="W4" s="10">
        <f t="shared" si="3"/>
        <v>2.2970903522205206</v>
      </c>
      <c r="X4" s="10">
        <f t="shared" si="4"/>
        <v>-0.2547211242863417</v>
      </c>
      <c r="Y4" s="10">
        <f t="shared" si="5"/>
        <v>-5.547700241204359</v>
      </c>
    </row>
    <row r="5" spans="1:25" ht="13.5" customHeight="1">
      <c r="A5" s="15" t="s">
        <v>48</v>
      </c>
      <c r="B5" s="15" t="s">
        <v>17</v>
      </c>
      <c r="C5" s="16" t="s">
        <v>181</v>
      </c>
      <c r="D5" s="16">
        <v>7</v>
      </c>
      <c r="E5" s="17">
        <v>743.5199966430664</v>
      </c>
      <c r="F5" s="17">
        <f t="shared" si="6"/>
        <v>94.64977447510896</v>
      </c>
      <c r="G5" s="18">
        <v>70374</v>
      </c>
      <c r="H5" s="18">
        <v>70288</v>
      </c>
      <c r="I5" s="18">
        <v>69960</v>
      </c>
      <c r="J5" s="18">
        <v>70213</v>
      </c>
      <c r="K5" s="18">
        <v>70458</v>
      </c>
      <c r="L5" s="18">
        <v>70698</v>
      </c>
      <c r="M5" s="18">
        <v>70406</v>
      </c>
      <c r="N5" s="18">
        <v>70449</v>
      </c>
      <c r="O5" s="18">
        <v>70815</v>
      </c>
      <c r="P5" s="18">
        <v>70819</v>
      </c>
      <c r="Q5" s="18">
        <v>70888</v>
      </c>
      <c r="R5" s="18">
        <v>70588</v>
      </c>
      <c r="S5" s="18">
        <v>71225</v>
      </c>
      <c r="T5" s="8">
        <f t="shared" si="0"/>
        <v>86</v>
      </c>
      <c r="U5" s="8">
        <f t="shared" si="1"/>
        <v>-324</v>
      </c>
      <c r="V5" s="8">
        <f t="shared" si="2"/>
        <v>-514</v>
      </c>
      <c r="W5" s="10">
        <f t="shared" si="3"/>
        <v>0.12235374459367175</v>
      </c>
      <c r="X5" s="10">
        <f t="shared" si="4"/>
        <v>-0.4582873631503013</v>
      </c>
      <c r="Y5" s="10">
        <f t="shared" si="5"/>
        <v>-0.7250874619117481</v>
      </c>
    </row>
    <row r="6" spans="1:25" ht="13.5" customHeight="1">
      <c r="A6" s="15" t="s">
        <v>48</v>
      </c>
      <c r="B6" s="15" t="s">
        <v>19</v>
      </c>
      <c r="C6" s="16" t="s">
        <v>182</v>
      </c>
      <c r="D6" s="16">
        <v>11</v>
      </c>
      <c r="E6" s="17">
        <v>676.8400001525879</v>
      </c>
      <c r="F6" s="17">
        <f t="shared" si="6"/>
        <v>58.50274805134624</v>
      </c>
      <c r="G6" s="18">
        <v>39597</v>
      </c>
      <c r="H6" s="18">
        <v>39460</v>
      </c>
      <c r="I6" s="18">
        <v>39261</v>
      </c>
      <c r="J6" s="18">
        <v>39182</v>
      </c>
      <c r="K6" s="18">
        <v>39238</v>
      </c>
      <c r="L6" s="18">
        <v>39285</v>
      </c>
      <c r="M6" s="18">
        <v>39171</v>
      </c>
      <c r="N6" s="18">
        <v>39175</v>
      </c>
      <c r="O6" s="18">
        <v>39142</v>
      </c>
      <c r="P6" s="18">
        <v>39095</v>
      </c>
      <c r="Q6" s="18">
        <v>39213</v>
      </c>
      <c r="R6" s="18">
        <v>39308</v>
      </c>
      <c r="S6" s="18">
        <v>39619</v>
      </c>
      <c r="T6" s="8">
        <f t="shared" si="0"/>
        <v>137</v>
      </c>
      <c r="U6" s="8">
        <f t="shared" si="1"/>
        <v>312</v>
      </c>
      <c r="V6" s="8">
        <f t="shared" si="2"/>
        <v>384</v>
      </c>
      <c r="W6" s="10">
        <f t="shared" si="3"/>
        <v>0.34718702483527625</v>
      </c>
      <c r="X6" s="10">
        <f t="shared" si="4"/>
        <v>0.7941962581137839</v>
      </c>
      <c r="Y6" s="10">
        <f t="shared" si="5"/>
        <v>0.979267079794966</v>
      </c>
    </row>
    <row r="7" spans="1:25" ht="13.5" customHeight="1">
      <c r="A7" s="15" t="s">
        <v>48</v>
      </c>
      <c r="B7" s="15" t="s">
        <v>20</v>
      </c>
      <c r="C7" s="16" t="s">
        <v>183</v>
      </c>
      <c r="D7" s="16">
        <v>9</v>
      </c>
      <c r="E7" s="17">
        <v>469.6900005340576</v>
      </c>
      <c r="F7" s="17">
        <f t="shared" si="6"/>
        <v>837.7227523528451</v>
      </c>
      <c r="G7" s="18">
        <v>393470</v>
      </c>
      <c r="H7" s="18">
        <v>389289</v>
      </c>
      <c r="I7" s="18">
        <v>384616</v>
      </c>
      <c r="J7" s="18">
        <v>380987</v>
      </c>
      <c r="K7" s="18">
        <v>377906</v>
      </c>
      <c r="L7" s="18">
        <v>373422</v>
      </c>
      <c r="M7" s="18">
        <v>370849</v>
      </c>
      <c r="N7" s="18">
        <v>364732</v>
      </c>
      <c r="O7" s="18">
        <v>358302</v>
      </c>
      <c r="P7" s="18">
        <v>356636</v>
      </c>
      <c r="Q7" s="18">
        <v>354520</v>
      </c>
      <c r="R7" s="18">
        <v>350446</v>
      </c>
      <c r="S7" s="18">
        <v>347605</v>
      </c>
      <c r="T7" s="8">
        <f t="shared" si="0"/>
        <v>4181</v>
      </c>
      <c r="U7" s="8">
        <f t="shared" si="1"/>
        <v>20048</v>
      </c>
      <c r="V7" s="8">
        <f t="shared" si="2"/>
        <v>38950</v>
      </c>
      <c r="W7" s="10">
        <f t="shared" si="3"/>
        <v>1.074009283591368</v>
      </c>
      <c r="X7" s="10">
        <f t="shared" si="4"/>
        <v>5.36872492782964</v>
      </c>
      <c r="Y7" s="10">
        <f t="shared" si="5"/>
        <v>10.986686223626311</v>
      </c>
    </row>
    <row r="8" spans="1:25" ht="13.5" customHeight="1">
      <c r="A8" s="15" t="s">
        <v>48</v>
      </c>
      <c r="B8" s="15" t="s">
        <v>18</v>
      </c>
      <c r="C8" s="16" t="s">
        <v>184</v>
      </c>
      <c r="D8" s="16">
        <v>5</v>
      </c>
      <c r="E8" s="17">
        <v>538.6199932098389</v>
      </c>
      <c r="F8" s="17">
        <f t="shared" si="6"/>
        <v>50.016709998926</v>
      </c>
      <c r="G8" s="18">
        <v>26940</v>
      </c>
      <c r="H8" s="18">
        <v>27024</v>
      </c>
      <c r="I8" s="18">
        <v>27309</v>
      </c>
      <c r="J8" s="18">
        <v>27560</v>
      </c>
      <c r="K8" s="18">
        <v>27760</v>
      </c>
      <c r="L8" s="18">
        <v>27989</v>
      </c>
      <c r="M8" s="18">
        <v>28256</v>
      </c>
      <c r="N8" s="18">
        <v>28690</v>
      </c>
      <c r="O8" s="18">
        <v>28842</v>
      </c>
      <c r="P8" s="18">
        <v>28976</v>
      </c>
      <c r="Q8" s="18">
        <v>28944</v>
      </c>
      <c r="R8" s="18">
        <v>28992</v>
      </c>
      <c r="S8" s="18">
        <v>29260</v>
      </c>
      <c r="T8" s="8">
        <f t="shared" si="0"/>
        <v>-84</v>
      </c>
      <c r="U8" s="8">
        <f t="shared" si="1"/>
        <v>-1049</v>
      </c>
      <c r="V8" s="8">
        <f t="shared" si="2"/>
        <v>-2004</v>
      </c>
      <c r="W8" s="10">
        <f t="shared" si="3"/>
        <v>-0.3108348134991119</v>
      </c>
      <c r="X8" s="10">
        <f t="shared" si="4"/>
        <v>-3.7479009610918577</v>
      </c>
      <c r="Y8" s="10">
        <f t="shared" si="5"/>
        <v>-6.923714759535655</v>
      </c>
    </row>
    <row r="9" spans="1:25" ht="13.5" customHeight="1">
      <c r="A9" s="15" t="s">
        <v>48</v>
      </c>
      <c r="B9" s="15" t="s">
        <v>40</v>
      </c>
      <c r="C9" s="16" t="s">
        <v>185</v>
      </c>
      <c r="D9" s="16">
        <v>11</v>
      </c>
      <c r="E9" s="17">
        <v>623.4200115203857</v>
      </c>
      <c r="F9" s="17">
        <f t="shared" si="6"/>
        <v>261.9036876949223</v>
      </c>
      <c r="G9" s="18">
        <v>163276</v>
      </c>
      <c r="H9" s="18">
        <v>163158</v>
      </c>
      <c r="I9" s="18">
        <v>162929</v>
      </c>
      <c r="J9" s="18">
        <v>163477</v>
      </c>
      <c r="K9" s="18">
        <v>163669</v>
      </c>
      <c r="L9" s="18">
        <v>163853</v>
      </c>
      <c r="M9" s="18">
        <v>164489</v>
      </c>
      <c r="N9" s="18">
        <v>160969</v>
      </c>
      <c r="O9" s="18">
        <v>162261</v>
      </c>
      <c r="P9" s="18">
        <v>164108</v>
      </c>
      <c r="Q9" s="18">
        <v>165744</v>
      </c>
      <c r="R9" s="18">
        <v>166592</v>
      </c>
      <c r="S9" s="18">
        <v>167396</v>
      </c>
      <c r="T9" s="8">
        <f t="shared" si="0"/>
        <v>118</v>
      </c>
      <c r="U9" s="8">
        <f t="shared" si="1"/>
        <v>-577</v>
      </c>
      <c r="V9" s="8">
        <f t="shared" si="2"/>
        <v>-2468</v>
      </c>
      <c r="W9" s="10">
        <f t="shared" si="3"/>
        <v>0.07232253398546194</v>
      </c>
      <c r="X9" s="10">
        <f t="shared" si="4"/>
        <v>-0.35214491037698425</v>
      </c>
      <c r="Y9" s="10">
        <f t="shared" si="5"/>
        <v>-1.489043343952119</v>
      </c>
    </row>
    <row r="10" spans="1:25" ht="13.5" customHeight="1">
      <c r="A10" s="15" t="s">
        <v>48</v>
      </c>
      <c r="B10" s="15" t="s">
        <v>42</v>
      </c>
      <c r="C10" s="16" t="s">
        <v>186</v>
      </c>
      <c r="D10" s="16">
        <v>5</v>
      </c>
      <c r="E10" s="17">
        <v>339.78000593185425</v>
      </c>
      <c r="F10" s="17">
        <f t="shared" si="6"/>
        <v>70.02472065637637</v>
      </c>
      <c r="G10" s="18">
        <v>23793</v>
      </c>
      <c r="H10" s="18">
        <v>23871</v>
      </c>
      <c r="I10" s="18">
        <v>23966</v>
      </c>
      <c r="J10" s="18">
        <v>24126</v>
      </c>
      <c r="K10" s="18">
        <v>24326</v>
      </c>
      <c r="L10" s="18">
        <v>24466</v>
      </c>
      <c r="M10" s="18">
        <v>24782</v>
      </c>
      <c r="N10" s="18">
        <v>24904</v>
      </c>
      <c r="O10" s="18">
        <v>25175</v>
      </c>
      <c r="P10" s="18">
        <v>25275</v>
      </c>
      <c r="Q10" s="18">
        <v>25609</v>
      </c>
      <c r="R10" s="18">
        <v>25747</v>
      </c>
      <c r="S10" s="18">
        <v>26326</v>
      </c>
      <c r="T10" s="8">
        <f t="shared" si="0"/>
        <v>-78</v>
      </c>
      <c r="U10" s="8">
        <f t="shared" si="1"/>
        <v>-673</v>
      </c>
      <c r="V10" s="8">
        <f t="shared" si="2"/>
        <v>-1816</v>
      </c>
      <c r="W10" s="10">
        <f t="shared" si="3"/>
        <v>-0.32675631519416865</v>
      </c>
      <c r="X10" s="10">
        <f t="shared" si="4"/>
        <v>-2.750756151393771</v>
      </c>
      <c r="Y10" s="10">
        <f t="shared" si="5"/>
        <v>-7.09125697996798</v>
      </c>
    </row>
    <row r="11" spans="1:25" ht="13.5" customHeight="1">
      <c r="A11" s="15" t="s">
        <v>48</v>
      </c>
      <c r="B11" s="15" t="s">
        <v>44</v>
      </c>
      <c r="C11" s="16" t="s">
        <v>187</v>
      </c>
      <c r="D11" s="16">
        <v>2</v>
      </c>
      <c r="E11" s="17">
        <v>143.81000518798828</v>
      </c>
      <c r="F11" s="17">
        <f t="shared" si="6"/>
        <v>102.39204136563028</v>
      </c>
      <c r="G11" s="18">
        <v>14725</v>
      </c>
      <c r="H11" s="18">
        <v>14781</v>
      </c>
      <c r="I11" s="18">
        <v>14948</v>
      </c>
      <c r="J11" s="18">
        <v>15111</v>
      </c>
      <c r="K11" s="18">
        <v>15239</v>
      </c>
      <c r="L11" s="18">
        <v>15335</v>
      </c>
      <c r="M11" s="18">
        <v>15516</v>
      </c>
      <c r="N11" s="18">
        <v>15782</v>
      </c>
      <c r="O11" s="18">
        <v>15971</v>
      </c>
      <c r="P11" s="18">
        <v>16164</v>
      </c>
      <c r="Q11" s="18">
        <v>16534</v>
      </c>
      <c r="R11" s="18">
        <v>16785</v>
      </c>
      <c r="S11" s="18">
        <v>17205</v>
      </c>
      <c r="T11" s="8">
        <f t="shared" si="0"/>
        <v>-56</v>
      </c>
      <c r="U11" s="8">
        <f t="shared" si="1"/>
        <v>-610</v>
      </c>
      <c r="V11" s="8">
        <f t="shared" si="2"/>
        <v>-1809</v>
      </c>
      <c r="W11" s="10">
        <f t="shared" si="3"/>
        <v>-0.3788647588119884</v>
      </c>
      <c r="X11" s="10">
        <f t="shared" si="4"/>
        <v>-3.9778284969025104</v>
      </c>
      <c r="Y11" s="10">
        <f t="shared" si="5"/>
        <v>-10.941091085036893</v>
      </c>
    </row>
    <row r="12" spans="1:25" ht="13.5" customHeight="1">
      <c r="A12" s="15" t="s">
        <v>48</v>
      </c>
      <c r="B12" s="15" t="s">
        <v>46</v>
      </c>
      <c r="C12" s="16" t="s">
        <v>188</v>
      </c>
      <c r="D12" s="16">
        <v>4</v>
      </c>
      <c r="E12" s="17">
        <v>325.1800003051758</v>
      </c>
      <c r="F12" s="17">
        <f t="shared" si="6"/>
        <v>110.55107929842698</v>
      </c>
      <c r="G12" s="18">
        <v>35949</v>
      </c>
      <c r="H12" s="18">
        <v>35969</v>
      </c>
      <c r="I12" s="18">
        <v>36144</v>
      </c>
      <c r="J12" s="18">
        <v>36276</v>
      </c>
      <c r="K12" s="18">
        <v>36370</v>
      </c>
      <c r="L12" s="18">
        <v>36482</v>
      </c>
      <c r="M12" s="18">
        <v>36920</v>
      </c>
      <c r="N12" s="18">
        <v>36909</v>
      </c>
      <c r="O12" s="18">
        <v>37292</v>
      </c>
      <c r="P12" s="18">
        <v>37535</v>
      </c>
      <c r="Q12" s="18">
        <v>37754</v>
      </c>
      <c r="R12" s="18">
        <v>38166</v>
      </c>
      <c r="S12" s="18">
        <v>38752</v>
      </c>
      <c r="T12" s="8">
        <f t="shared" si="0"/>
        <v>-20</v>
      </c>
      <c r="U12" s="8">
        <f t="shared" si="1"/>
        <v>-533</v>
      </c>
      <c r="V12" s="8">
        <f t="shared" si="2"/>
        <v>-1805</v>
      </c>
      <c r="W12" s="10">
        <f t="shared" si="3"/>
        <v>-0.05560343629236287</v>
      </c>
      <c r="X12" s="10">
        <f t="shared" si="4"/>
        <v>-1.4609944630228606</v>
      </c>
      <c r="Y12" s="10">
        <f t="shared" si="5"/>
        <v>-4.780950362875457</v>
      </c>
    </row>
    <row r="13" spans="1:25" ht="13.5" customHeight="1">
      <c r="A13" s="15" t="s">
        <v>48</v>
      </c>
      <c r="B13" s="15" t="s">
        <v>48</v>
      </c>
      <c r="C13" s="16" t="s">
        <v>189</v>
      </c>
      <c r="D13" s="16">
        <v>7</v>
      </c>
      <c r="E13" s="17">
        <v>755.5799942016602</v>
      </c>
      <c r="F13" s="17">
        <f t="shared" si="6"/>
        <v>51.39363177691011</v>
      </c>
      <c r="G13" s="18">
        <v>38832</v>
      </c>
      <c r="H13" s="18">
        <v>38608</v>
      </c>
      <c r="I13" s="18">
        <v>38412</v>
      </c>
      <c r="J13" s="18">
        <v>38351</v>
      </c>
      <c r="K13" s="18">
        <v>38396</v>
      </c>
      <c r="L13" s="18">
        <v>38442</v>
      </c>
      <c r="M13" s="18">
        <v>38454</v>
      </c>
      <c r="N13" s="18">
        <v>38189</v>
      </c>
      <c r="O13" s="18">
        <v>38193</v>
      </c>
      <c r="P13" s="18">
        <v>38161</v>
      </c>
      <c r="Q13" s="18">
        <v>37912</v>
      </c>
      <c r="R13" s="18">
        <v>38007</v>
      </c>
      <c r="S13" s="18">
        <v>38074</v>
      </c>
      <c r="T13" s="8">
        <f t="shared" si="0"/>
        <v>224</v>
      </c>
      <c r="U13" s="8">
        <f t="shared" si="1"/>
        <v>390</v>
      </c>
      <c r="V13" s="8">
        <f t="shared" si="2"/>
        <v>920</v>
      </c>
      <c r="W13" s="10">
        <f t="shared" si="3"/>
        <v>0.5801906340654787</v>
      </c>
      <c r="X13" s="10">
        <f t="shared" si="4"/>
        <v>1.0145153738098955</v>
      </c>
      <c r="Y13" s="10">
        <f t="shared" si="5"/>
        <v>2.426672293732855</v>
      </c>
    </row>
    <row r="14" spans="1:25" ht="13.5" customHeight="1">
      <c r="A14" s="15" t="s">
        <v>48</v>
      </c>
      <c r="B14" s="15" t="s">
        <v>50</v>
      </c>
      <c r="C14" s="16" t="s">
        <v>190</v>
      </c>
      <c r="D14" s="16">
        <v>4</v>
      </c>
      <c r="E14" s="17">
        <v>392.1599998474121</v>
      </c>
      <c r="F14" s="17">
        <f t="shared" si="6"/>
        <v>37.53824970860843</v>
      </c>
      <c r="G14" s="18">
        <v>14721</v>
      </c>
      <c r="H14" s="18">
        <v>14940</v>
      </c>
      <c r="I14" s="18">
        <v>15218</v>
      </c>
      <c r="J14" s="18">
        <v>15337</v>
      </c>
      <c r="K14" s="18">
        <v>15810</v>
      </c>
      <c r="L14" s="18">
        <v>16016</v>
      </c>
      <c r="M14" s="18">
        <v>16271</v>
      </c>
      <c r="N14" s="18">
        <v>16677</v>
      </c>
      <c r="O14" s="18">
        <v>16923</v>
      </c>
      <c r="P14" s="18">
        <v>17169</v>
      </c>
      <c r="Q14" s="18">
        <v>17392</v>
      </c>
      <c r="R14" s="18">
        <v>17688</v>
      </c>
      <c r="S14" s="18">
        <v>18049</v>
      </c>
      <c r="T14" s="8">
        <f t="shared" si="0"/>
        <v>-219</v>
      </c>
      <c r="U14" s="8">
        <f t="shared" si="1"/>
        <v>-1295</v>
      </c>
      <c r="V14" s="8">
        <f t="shared" si="2"/>
        <v>-2671</v>
      </c>
      <c r="W14" s="10">
        <f t="shared" si="3"/>
        <v>-1.465863453815261</v>
      </c>
      <c r="X14" s="10">
        <f t="shared" si="4"/>
        <v>-8.085664335664335</v>
      </c>
      <c r="Y14" s="10">
        <f t="shared" si="5"/>
        <v>-15.357635694572217</v>
      </c>
    </row>
    <row r="15" spans="1:25" ht="13.5" customHeight="1">
      <c r="A15" s="15" t="s">
        <v>48</v>
      </c>
      <c r="B15" s="15" t="s">
        <v>52</v>
      </c>
      <c r="C15" s="16" t="s">
        <v>191</v>
      </c>
      <c r="D15" s="16">
        <v>7</v>
      </c>
      <c r="E15" s="17">
        <v>688.8400039672852</v>
      </c>
      <c r="F15" s="17">
        <f t="shared" si="6"/>
        <v>233.77126629197306</v>
      </c>
      <c r="G15" s="18">
        <v>161031</v>
      </c>
      <c r="H15" s="18">
        <v>158875</v>
      </c>
      <c r="I15" s="18">
        <v>156833</v>
      </c>
      <c r="J15" s="18">
        <v>154855</v>
      </c>
      <c r="K15" s="18">
        <v>152842</v>
      </c>
      <c r="L15" s="18">
        <v>150286</v>
      </c>
      <c r="M15" s="18">
        <v>148979</v>
      </c>
      <c r="N15" s="18">
        <v>147946</v>
      </c>
      <c r="O15" s="18">
        <v>146555</v>
      </c>
      <c r="P15" s="18">
        <v>145404</v>
      </c>
      <c r="Q15" s="18">
        <v>143821</v>
      </c>
      <c r="R15" s="18">
        <v>142475</v>
      </c>
      <c r="S15" s="18">
        <v>141897</v>
      </c>
      <c r="T15" s="8">
        <f t="shared" si="0"/>
        <v>2156</v>
      </c>
      <c r="U15" s="8">
        <f t="shared" si="1"/>
        <v>10745</v>
      </c>
      <c r="V15" s="8">
        <f t="shared" si="2"/>
        <v>17210</v>
      </c>
      <c r="W15" s="10">
        <f t="shared" si="3"/>
        <v>1.3570416994492525</v>
      </c>
      <c r="X15" s="10">
        <f t="shared" si="4"/>
        <v>7.149701236309436</v>
      </c>
      <c r="Y15" s="10">
        <f t="shared" si="5"/>
        <v>11.966263619360177</v>
      </c>
    </row>
    <row r="16" spans="1:25" ht="13.5" customHeight="1">
      <c r="A16" s="15" t="s">
        <v>48</v>
      </c>
      <c r="B16" s="15" t="s">
        <v>54</v>
      </c>
      <c r="C16" s="16" t="s">
        <v>192</v>
      </c>
      <c r="D16" s="16">
        <v>3</v>
      </c>
      <c r="E16" s="17">
        <v>177.25</v>
      </c>
      <c r="F16" s="17">
        <f t="shared" si="6"/>
        <v>95.86459802538786</v>
      </c>
      <c r="G16" s="18">
        <v>16992</v>
      </c>
      <c r="H16" s="18">
        <v>17052</v>
      </c>
      <c r="I16" s="18">
        <v>17117</v>
      </c>
      <c r="J16" s="18">
        <v>17208</v>
      </c>
      <c r="K16" s="18">
        <v>17306</v>
      </c>
      <c r="L16" s="18">
        <v>17354</v>
      </c>
      <c r="M16" s="18">
        <v>17482</v>
      </c>
      <c r="N16" s="18">
        <v>17578</v>
      </c>
      <c r="O16" s="18">
        <v>17718</v>
      </c>
      <c r="P16" s="18">
        <v>17756</v>
      </c>
      <c r="Q16" s="18">
        <v>18082</v>
      </c>
      <c r="R16" s="18">
        <v>18156</v>
      </c>
      <c r="S16" s="18">
        <v>18826</v>
      </c>
      <c r="T16" s="8">
        <f t="shared" si="0"/>
        <v>-60</v>
      </c>
      <c r="U16" s="8">
        <f t="shared" si="1"/>
        <v>-362</v>
      </c>
      <c r="V16" s="8">
        <f t="shared" si="2"/>
        <v>-1090</v>
      </c>
      <c r="W16" s="10">
        <f t="shared" si="3"/>
        <v>-0.3518648838845883</v>
      </c>
      <c r="X16" s="10">
        <f t="shared" si="4"/>
        <v>-2.0859744151204334</v>
      </c>
      <c r="Y16" s="10">
        <f t="shared" si="5"/>
        <v>-6.028094237363123</v>
      </c>
    </row>
    <row r="17" spans="1:25" ht="13.5" customHeight="1">
      <c r="A17" s="15" t="s">
        <v>48</v>
      </c>
      <c r="B17" s="15" t="s">
        <v>56</v>
      </c>
      <c r="C17" s="16" t="s">
        <v>193</v>
      </c>
      <c r="D17" s="16">
        <v>4</v>
      </c>
      <c r="E17" s="17">
        <v>367.26000213623047</v>
      </c>
      <c r="F17" s="17">
        <f t="shared" si="6"/>
        <v>36.5599300819571</v>
      </c>
      <c r="G17" s="18">
        <v>13427</v>
      </c>
      <c r="H17" s="18">
        <v>13560</v>
      </c>
      <c r="I17" s="18">
        <v>13709</v>
      </c>
      <c r="J17" s="18">
        <v>13821</v>
      </c>
      <c r="K17" s="18">
        <v>13854</v>
      </c>
      <c r="L17" s="18">
        <v>13911</v>
      </c>
      <c r="M17" s="18">
        <v>14544</v>
      </c>
      <c r="N17" s="18">
        <v>14676</v>
      </c>
      <c r="O17" s="18">
        <v>14820</v>
      </c>
      <c r="P17" s="18">
        <v>14867</v>
      </c>
      <c r="Q17" s="18">
        <v>14930</v>
      </c>
      <c r="R17" s="18">
        <v>15035</v>
      </c>
      <c r="S17" s="18">
        <v>15390</v>
      </c>
      <c r="T17" s="8">
        <f t="shared" si="0"/>
        <v>-133</v>
      </c>
      <c r="U17" s="8">
        <f t="shared" si="1"/>
        <v>-484</v>
      </c>
      <c r="V17" s="8">
        <f t="shared" si="2"/>
        <v>-1503</v>
      </c>
      <c r="W17" s="10">
        <f t="shared" si="3"/>
        <v>-0.9808259587020649</v>
      </c>
      <c r="X17" s="10">
        <f t="shared" si="4"/>
        <v>-3.479261016461793</v>
      </c>
      <c r="Y17" s="10">
        <f t="shared" si="5"/>
        <v>-10.066979236436705</v>
      </c>
    </row>
    <row r="18" spans="1:25" ht="13.5" customHeight="1">
      <c r="A18" s="15" t="s">
        <v>48</v>
      </c>
      <c r="B18" s="15" t="s">
        <v>58</v>
      </c>
      <c r="C18" s="16" t="s">
        <v>194</v>
      </c>
      <c r="D18" s="16">
        <v>3</v>
      </c>
      <c r="E18" s="17">
        <v>372.15999603271484</v>
      </c>
      <c r="F18" s="17">
        <f t="shared" si="6"/>
        <v>53.23785525368055</v>
      </c>
      <c r="G18" s="18">
        <v>19813</v>
      </c>
      <c r="H18" s="18">
        <v>19966</v>
      </c>
      <c r="I18" s="18">
        <v>20188</v>
      </c>
      <c r="J18" s="18">
        <v>20399</v>
      </c>
      <c r="K18" s="18">
        <v>20713</v>
      </c>
      <c r="L18" s="18">
        <v>20886</v>
      </c>
      <c r="M18" s="18">
        <v>21228</v>
      </c>
      <c r="N18" s="18">
        <v>21388</v>
      </c>
      <c r="O18" s="18">
        <v>21694</v>
      </c>
      <c r="P18" s="18">
        <v>21791</v>
      </c>
      <c r="Q18" s="18">
        <v>22226</v>
      </c>
      <c r="R18" s="18">
        <v>22353</v>
      </c>
      <c r="S18" s="18">
        <v>23236</v>
      </c>
      <c r="T18" s="8">
        <f t="shared" si="0"/>
        <v>-153</v>
      </c>
      <c r="U18" s="8">
        <f t="shared" si="1"/>
        <v>-1073</v>
      </c>
      <c r="V18" s="8">
        <f t="shared" si="2"/>
        <v>-2413</v>
      </c>
      <c r="W18" s="10">
        <f t="shared" si="3"/>
        <v>-0.7663027146148452</v>
      </c>
      <c r="X18" s="10">
        <f t="shared" si="4"/>
        <v>-5.137412620894379</v>
      </c>
      <c r="Y18" s="10">
        <f t="shared" si="5"/>
        <v>-10.856654368757312</v>
      </c>
    </row>
    <row r="19" spans="1:25" ht="13.5" customHeight="1">
      <c r="A19" s="15" t="s">
        <v>48</v>
      </c>
      <c r="B19" s="15" t="s">
        <v>60</v>
      </c>
      <c r="C19" s="16" t="s">
        <v>195</v>
      </c>
      <c r="D19" s="16">
        <v>2</v>
      </c>
      <c r="E19" s="17">
        <v>391</v>
      </c>
      <c r="F19" s="17">
        <f t="shared" si="6"/>
        <v>39.452685421994886</v>
      </c>
      <c r="G19" s="18">
        <v>15426</v>
      </c>
      <c r="H19" s="18">
        <v>15627</v>
      </c>
      <c r="I19" s="18">
        <v>15767</v>
      </c>
      <c r="J19" s="18">
        <v>15976</v>
      </c>
      <c r="K19" s="18">
        <v>16171</v>
      </c>
      <c r="L19" s="18">
        <v>16343</v>
      </c>
      <c r="M19" s="18">
        <v>16610</v>
      </c>
      <c r="N19" s="18">
        <v>16840</v>
      </c>
      <c r="O19" s="18">
        <v>16992</v>
      </c>
      <c r="P19" s="18">
        <v>17115</v>
      </c>
      <c r="Q19" s="18">
        <v>17309</v>
      </c>
      <c r="R19" s="18">
        <v>17608</v>
      </c>
      <c r="S19" s="18">
        <v>18119</v>
      </c>
      <c r="T19" s="8">
        <f t="shared" si="0"/>
        <v>-201</v>
      </c>
      <c r="U19" s="8">
        <f t="shared" si="1"/>
        <v>-917</v>
      </c>
      <c r="V19" s="8">
        <f t="shared" si="2"/>
        <v>-1883</v>
      </c>
      <c r="W19" s="10">
        <f t="shared" si="3"/>
        <v>-1.2862353618736801</v>
      </c>
      <c r="X19" s="10">
        <f t="shared" si="4"/>
        <v>-5.6109649391176655</v>
      </c>
      <c r="Y19" s="10">
        <f t="shared" si="5"/>
        <v>-10.878733606794153</v>
      </c>
    </row>
    <row r="20" spans="1:25" ht="13.5" customHeight="1">
      <c r="A20" s="15" t="s">
        <v>48</v>
      </c>
      <c r="B20" s="15" t="s">
        <v>62</v>
      </c>
      <c r="C20" s="16" t="s">
        <v>196</v>
      </c>
      <c r="D20" s="16">
        <v>6</v>
      </c>
      <c r="E20" s="17">
        <v>1048.640007019043</v>
      </c>
      <c r="F20" s="17">
        <f t="shared" si="6"/>
        <v>11.496795772909193</v>
      </c>
      <c r="G20" s="18">
        <v>12056</v>
      </c>
      <c r="H20" s="18">
        <v>12289</v>
      </c>
      <c r="I20" s="18">
        <v>12483</v>
      </c>
      <c r="J20" s="18">
        <v>12818</v>
      </c>
      <c r="K20" s="18">
        <v>13109</v>
      </c>
      <c r="L20" s="18">
        <v>13367</v>
      </c>
      <c r="M20" s="18">
        <v>13608</v>
      </c>
      <c r="N20" s="18">
        <v>13924</v>
      </c>
      <c r="O20" s="18">
        <v>14238</v>
      </c>
      <c r="P20" s="18">
        <v>14519</v>
      </c>
      <c r="Q20" s="18">
        <v>14785</v>
      </c>
      <c r="R20" s="18">
        <v>14979</v>
      </c>
      <c r="S20" s="18">
        <v>15369</v>
      </c>
      <c r="T20" s="8">
        <f t="shared" si="0"/>
        <v>-233</v>
      </c>
      <c r="U20" s="8">
        <f t="shared" si="1"/>
        <v>-1311</v>
      </c>
      <c r="V20" s="8">
        <f t="shared" si="2"/>
        <v>-2729</v>
      </c>
      <c r="W20" s="10">
        <f t="shared" si="3"/>
        <v>-1.8960045569208235</v>
      </c>
      <c r="X20" s="10">
        <f t="shared" si="4"/>
        <v>-9.807735467943443</v>
      </c>
      <c r="Y20" s="10">
        <f t="shared" si="5"/>
        <v>-18.45789651673994</v>
      </c>
    </row>
    <row r="21" spans="1:25" ht="13.5" customHeight="1">
      <c r="A21" s="15" t="s">
        <v>48</v>
      </c>
      <c r="B21" s="15" t="s">
        <v>64</v>
      </c>
      <c r="C21" s="16" t="s">
        <v>197</v>
      </c>
      <c r="D21" s="16">
        <v>3</v>
      </c>
      <c r="E21" s="17">
        <v>462.25</v>
      </c>
      <c r="F21" s="17">
        <f t="shared" si="6"/>
        <v>32.947539210383994</v>
      </c>
      <c r="G21" s="18">
        <v>15230</v>
      </c>
      <c r="H21" s="18">
        <v>15363</v>
      </c>
      <c r="I21" s="18">
        <v>15573</v>
      </c>
      <c r="J21" s="18">
        <v>15792</v>
      </c>
      <c r="K21" s="18">
        <v>16144</v>
      </c>
      <c r="L21" s="18">
        <v>16390</v>
      </c>
      <c r="M21" s="18">
        <v>16659</v>
      </c>
      <c r="N21" s="18">
        <v>16893</v>
      </c>
      <c r="O21" s="18">
        <v>17118</v>
      </c>
      <c r="P21" s="18">
        <v>17288</v>
      </c>
      <c r="Q21" s="18">
        <v>17415</v>
      </c>
      <c r="R21" s="18">
        <v>17709</v>
      </c>
      <c r="S21" s="18">
        <v>18247</v>
      </c>
      <c r="T21" s="8">
        <f t="shared" si="0"/>
        <v>-133</v>
      </c>
      <c r="U21" s="8">
        <f t="shared" si="1"/>
        <v>-1160</v>
      </c>
      <c r="V21" s="8">
        <f t="shared" si="2"/>
        <v>-2185</v>
      </c>
      <c r="W21" s="10">
        <f t="shared" si="3"/>
        <v>-0.8657163314456812</v>
      </c>
      <c r="X21" s="10">
        <f t="shared" si="4"/>
        <v>-7.077486272117144</v>
      </c>
      <c r="Y21" s="10">
        <f t="shared" si="5"/>
        <v>-12.546655182314097</v>
      </c>
    </row>
    <row r="22" spans="1:25" ht="13.5" customHeight="1">
      <c r="A22" s="15" t="s">
        <v>48</v>
      </c>
      <c r="B22" s="15" t="s">
        <v>66</v>
      </c>
      <c r="C22" s="16" t="s">
        <v>198</v>
      </c>
      <c r="D22" s="16">
        <v>3</v>
      </c>
      <c r="E22" s="17">
        <v>679.5300216674805</v>
      </c>
      <c r="F22" s="17">
        <f t="shared" si="6"/>
        <v>9.291716037072572</v>
      </c>
      <c r="G22" s="18">
        <v>6314</v>
      </c>
      <c r="H22" s="18">
        <v>6500</v>
      </c>
      <c r="I22" s="18">
        <v>6628</v>
      </c>
      <c r="J22" s="18">
        <v>6753</v>
      </c>
      <c r="K22" s="18">
        <v>6908</v>
      </c>
      <c r="L22" s="18">
        <v>7020</v>
      </c>
      <c r="M22" s="18">
        <v>7030</v>
      </c>
      <c r="N22" s="18">
        <v>7224</v>
      </c>
      <c r="O22" s="18">
        <v>7461</v>
      </c>
      <c r="P22" s="18">
        <v>7632</v>
      </c>
      <c r="Q22" s="18">
        <v>7909</v>
      </c>
      <c r="R22" s="18">
        <v>7981</v>
      </c>
      <c r="S22" s="18">
        <v>8313</v>
      </c>
      <c r="T22" s="8">
        <f t="shared" si="0"/>
        <v>-186</v>
      </c>
      <c r="U22" s="8">
        <f t="shared" si="1"/>
        <v>-706</v>
      </c>
      <c r="V22" s="8">
        <f t="shared" si="2"/>
        <v>-1595</v>
      </c>
      <c r="W22" s="10">
        <f t="shared" si="3"/>
        <v>-2.8615384615384616</v>
      </c>
      <c r="X22" s="10">
        <f t="shared" si="4"/>
        <v>-10.056980056980057</v>
      </c>
      <c r="Y22" s="10">
        <f t="shared" si="5"/>
        <v>-20.166898470097358</v>
      </c>
    </row>
    <row r="23" spans="1:25" ht="13.5" customHeight="1">
      <c r="A23" s="15" t="s">
        <v>48</v>
      </c>
      <c r="B23" s="15" t="s">
        <v>68</v>
      </c>
      <c r="C23" s="16" t="s">
        <v>199</v>
      </c>
      <c r="D23" s="16">
        <v>8</v>
      </c>
      <c r="E23" s="17">
        <v>1362.799997329712</v>
      </c>
      <c r="F23" s="17">
        <f t="shared" si="6"/>
        <v>87.7370122059606</v>
      </c>
      <c r="G23" s="18">
        <v>119568</v>
      </c>
      <c r="H23" s="18">
        <v>118631</v>
      </c>
      <c r="I23" s="18">
        <v>117389</v>
      </c>
      <c r="J23" s="18">
        <v>116840</v>
      </c>
      <c r="K23" s="18">
        <v>115814</v>
      </c>
      <c r="L23" s="18">
        <v>115034</v>
      </c>
      <c r="M23" s="18">
        <v>114765</v>
      </c>
      <c r="N23" s="18">
        <v>113284</v>
      </c>
      <c r="O23" s="18">
        <v>112895</v>
      </c>
      <c r="P23" s="18">
        <v>112386</v>
      </c>
      <c r="Q23" s="18">
        <v>111698</v>
      </c>
      <c r="R23" s="18">
        <v>111055</v>
      </c>
      <c r="S23" s="18">
        <v>109897</v>
      </c>
      <c r="T23" s="8">
        <f t="shared" si="0"/>
        <v>937</v>
      </c>
      <c r="U23" s="8">
        <f t="shared" si="1"/>
        <v>4534</v>
      </c>
      <c r="V23" s="8">
        <f t="shared" si="2"/>
        <v>7870</v>
      </c>
      <c r="W23" s="10">
        <f t="shared" si="3"/>
        <v>0.78984413854726</v>
      </c>
      <c r="X23" s="10">
        <f t="shared" si="4"/>
        <v>3.941443399342803</v>
      </c>
      <c r="Y23" s="10">
        <f t="shared" si="5"/>
        <v>7.045784168024495</v>
      </c>
    </row>
    <row r="24" spans="1:25" ht="13.5" customHeight="1">
      <c r="A24" s="15" t="s">
        <v>48</v>
      </c>
      <c r="B24" s="15" t="s">
        <v>70</v>
      </c>
      <c r="C24" s="16" t="s">
        <v>200</v>
      </c>
      <c r="D24" s="16">
        <v>6</v>
      </c>
      <c r="E24" s="17">
        <v>501.3099913597107</v>
      </c>
      <c r="F24" s="17">
        <f t="shared" si="6"/>
        <v>61.273464581637036</v>
      </c>
      <c r="G24" s="18">
        <v>30717</v>
      </c>
      <c r="H24" s="18">
        <v>30566</v>
      </c>
      <c r="I24" s="18">
        <v>30421</v>
      </c>
      <c r="J24" s="18">
        <v>30357</v>
      </c>
      <c r="K24" s="18">
        <v>30359</v>
      </c>
      <c r="L24" s="18">
        <v>30188</v>
      </c>
      <c r="M24" s="18">
        <v>30286</v>
      </c>
      <c r="N24" s="18">
        <v>30323</v>
      </c>
      <c r="O24" s="18">
        <v>30457</v>
      </c>
      <c r="P24" s="18">
        <v>30494</v>
      </c>
      <c r="Q24" s="18">
        <v>30461</v>
      </c>
      <c r="R24" s="18">
        <v>30638</v>
      </c>
      <c r="S24" s="18">
        <v>30975</v>
      </c>
      <c r="T24" s="8">
        <f t="shared" si="0"/>
        <v>151</v>
      </c>
      <c r="U24" s="8">
        <f t="shared" si="1"/>
        <v>529</v>
      </c>
      <c r="V24" s="8">
        <f t="shared" si="2"/>
        <v>256</v>
      </c>
      <c r="W24" s="10">
        <f t="shared" si="3"/>
        <v>0.49401295557155006</v>
      </c>
      <c r="X24" s="10">
        <f t="shared" si="4"/>
        <v>1.7523519279183781</v>
      </c>
      <c r="Y24" s="10">
        <f t="shared" si="5"/>
        <v>0.8404188962936213</v>
      </c>
    </row>
    <row r="25" spans="1:25" ht="13.5" customHeight="1">
      <c r="A25" s="15" t="s">
        <v>48</v>
      </c>
      <c r="B25" s="15" t="s">
        <v>72</v>
      </c>
      <c r="C25" s="16" t="s">
        <v>201</v>
      </c>
      <c r="D25" s="16">
        <v>5</v>
      </c>
      <c r="E25" s="17">
        <v>494.3500061035156</v>
      </c>
      <c r="F25" s="17">
        <f t="shared" si="6"/>
        <v>55.96844271952207</v>
      </c>
      <c r="G25" s="18">
        <v>27668</v>
      </c>
      <c r="H25" s="18">
        <v>27660</v>
      </c>
      <c r="I25" s="18">
        <v>27443</v>
      </c>
      <c r="J25" s="18">
        <v>27428</v>
      </c>
      <c r="K25" s="18">
        <v>27560</v>
      </c>
      <c r="L25" s="18">
        <v>27516</v>
      </c>
      <c r="M25" s="18">
        <v>27648</v>
      </c>
      <c r="N25" s="18">
        <v>27853</v>
      </c>
      <c r="O25" s="18">
        <v>28020</v>
      </c>
      <c r="P25" s="18">
        <v>28136</v>
      </c>
      <c r="Q25" s="18">
        <v>28157</v>
      </c>
      <c r="R25" s="18">
        <v>28081</v>
      </c>
      <c r="S25" s="18">
        <v>28192</v>
      </c>
      <c r="T25" s="8">
        <f t="shared" si="0"/>
        <v>8</v>
      </c>
      <c r="U25" s="8">
        <f t="shared" si="1"/>
        <v>152</v>
      </c>
      <c r="V25" s="8">
        <f t="shared" si="2"/>
        <v>-489</v>
      </c>
      <c r="W25" s="10">
        <f t="shared" si="3"/>
        <v>0.028922631959508314</v>
      </c>
      <c r="X25" s="10">
        <f t="shared" si="4"/>
        <v>0.5524058729466492</v>
      </c>
      <c r="Y25" s="10">
        <f t="shared" si="5"/>
        <v>-1.7366906985829456</v>
      </c>
    </row>
    <row r="26" spans="1:25" ht="13.5" customHeight="1">
      <c r="A26" s="15" t="s">
        <v>48</v>
      </c>
      <c r="B26" s="15" t="s">
        <v>74</v>
      </c>
      <c r="C26" s="16" t="s">
        <v>202</v>
      </c>
      <c r="D26" s="16">
        <v>4</v>
      </c>
      <c r="E26" s="17">
        <v>399.84000396728516</v>
      </c>
      <c r="F26" s="17">
        <f t="shared" si="6"/>
        <v>43.795017572660754</v>
      </c>
      <c r="G26" s="18">
        <v>17511</v>
      </c>
      <c r="H26" s="18">
        <v>17460</v>
      </c>
      <c r="I26" s="18">
        <v>17372</v>
      </c>
      <c r="J26" s="18">
        <v>17405</v>
      </c>
      <c r="K26" s="18">
        <v>17268</v>
      </c>
      <c r="L26" s="18">
        <v>17225</v>
      </c>
      <c r="M26" s="18">
        <v>17287</v>
      </c>
      <c r="N26" s="18">
        <v>17397</v>
      </c>
      <c r="O26" s="18">
        <v>17479</v>
      </c>
      <c r="P26" s="18">
        <v>17555</v>
      </c>
      <c r="Q26" s="18">
        <v>17618</v>
      </c>
      <c r="R26" s="18">
        <v>17662</v>
      </c>
      <c r="S26" s="18">
        <v>17732</v>
      </c>
      <c r="T26" s="8">
        <f t="shared" si="0"/>
        <v>51</v>
      </c>
      <c r="U26" s="8">
        <f t="shared" si="1"/>
        <v>286</v>
      </c>
      <c r="V26" s="8">
        <f t="shared" si="2"/>
        <v>-107</v>
      </c>
      <c r="W26" s="10">
        <f t="shared" si="3"/>
        <v>0.2920962199312715</v>
      </c>
      <c r="X26" s="10">
        <f t="shared" si="4"/>
        <v>1.6603773584905661</v>
      </c>
      <c r="Y26" s="10">
        <f t="shared" si="5"/>
        <v>-0.607333409013509</v>
      </c>
    </row>
    <row r="27" spans="1:25" ht="13.5" customHeight="1">
      <c r="A27" s="15" t="s">
        <v>48</v>
      </c>
      <c r="B27" s="15" t="s">
        <v>76</v>
      </c>
      <c r="C27" s="16" t="s">
        <v>203</v>
      </c>
      <c r="D27" s="16">
        <v>4</v>
      </c>
      <c r="E27" s="17">
        <v>311.7700004577637</v>
      </c>
      <c r="F27" s="17">
        <f t="shared" si="6"/>
        <v>18.84081210948892</v>
      </c>
      <c r="G27" s="18">
        <v>5874</v>
      </c>
      <c r="H27" s="18">
        <v>5974</v>
      </c>
      <c r="I27" s="18">
        <v>6032</v>
      </c>
      <c r="J27" s="18">
        <v>6124</v>
      </c>
      <c r="K27" s="18">
        <v>6214</v>
      </c>
      <c r="L27" s="18">
        <v>6324</v>
      </c>
      <c r="M27" s="18">
        <v>6417</v>
      </c>
      <c r="N27" s="18">
        <v>6560</v>
      </c>
      <c r="O27" s="18">
        <v>6706</v>
      </c>
      <c r="P27" s="18">
        <v>6835</v>
      </c>
      <c r="Q27" s="18">
        <v>6948</v>
      </c>
      <c r="R27" s="18">
        <v>7043</v>
      </c>
      <c r="S27" s="18">
        <v>7181</v>
      </c>
      <c r="T27" s="8">
        <f t="shared" si="0"/>
        <v>-100</v>
      </c>
      <c r="U27" s="8">
        <f t="shared" si="1"/>
        <v>-450</v>
      </c>
      <c r="V27" s="8">
        <f t="shared" si="2"/>
        <v>-1074</v>
      </c>
      <c r="W27" s="10">
        <f t="shared" si="3"/>
        <v>-1.6739203213927016</v>
      </c>
      <c r="X27" s="10">
        <f t="shared" si="4"/>
        <v>-7.115749525616699</v>
      </c>
      <c r="Y27" s="10">
        <f t="shared" si="5"/>
        <v>-15.45768566493955</v>
      </c>
    </row>
    <row r="28" spans="1:25" ht="13.5" customHeight="1">
      <c r="A28" s="15" t="s">
        <v>48</v>
      </c>
      <c r="B28" s="15" t="s">
        <v>78</v>
      </c>
      <c r="C28" s="16" t="s">
        <v>204</v>
      </c>
      <c r="D28" s="16">
        <v>3</v>
      </c>
      <c r="E28" s="17">
        <v>577.9800109863281</v>
      </c>
      <c r="F28" s="17">
        <f t="shared" si="6"/>
        <v>10.737395553540692</v>
      </c>
      <c r="G28" s="18">
        <v>6206</v>
      </c>
      <c r="H28" s="18">
        <v>6337</v>
      </c>
      <c r="I28" s="18">
        <v>6441</v>
      </c>
      <c r="J28" s="18">
        <v>6590</v>
      </c>
      <c r="K28" s="18">
        <v>6800</v>
      </c>
      <c r="L28" s="18">
        <v>6861</v>
      </c>
      <c r="M28" s="18">
        <v>6982</v>
      </c>
      <c r="N28" s="18">
        <v>7125</v>
      </c>
      <c r="O28" s="18">
        <v>7245</v>
      </c>
      <c r="P28" s="18">
        <v>7398</v>
      </c>
      <c r="Q28" s="18">
        <v>7582</v>
      </c>
      <c r="R28" s="18">
        <v>7656</v>
      </c>
      <c r="S28" s="18">
        <v>7994</v>
      </c>
      <c r="T28" s="8">
        <f t="shared" si="0"/>
        <v>-131</v>
      </c>
      <c r="U28" s="8">
        <f t="shared" si="1"/>
        <v>-655</v>
      </c>
      <c r="V28" s="8">
        <f t="shared" si="2"/>
        <v>-1376</v>
      </c>
      <c r="W28" s="10">
        <f t="shared" si="3"/>
        <v>-2.067224238598706</v>
      </c>
      <c r="X28" s="10">
        <f t="shared" si="4"/>
        <v>-9.546713307098091</v>
      </c>
      <c r="Y28" s="10">
        <f t="shared" si="5"/>
        <v>-18.14824584542337</v>
      </c>
    </row>
    <row r="29" spans="1:25" ht="13.5" customHeight="1">
      <c r="A29" s="15" t="s">
        <v>48</v>
      </c>
      <c r="B29" s="15" t="s">
        <v>80</v>
      </c>
      <c r="C29" s="16" t="s">
        <v>205</v>
      </c>
      <c r="D29" s="16">
        <v>7</v>
      </c>
      <c r="E29" s="17">
        <v>836.2400054931641</v>
      </c>
      <c r="F29" s="17">
        <f t="shared" si="6"/>
        <v>29.780923940984046</v>
      </c>
      <c r="G29" s="18">
        <v>24904</v>
      </c>
      <c r="H29" s="18">
        <v>25091</v>
      </c>
      <c r="I29" s="18">
        <v>25279</v>
      </c>
      <c r="J29" s="18">
        <v>25406</v>
      </c>
      <c r="K29" s="18">
        <v>25485</v>
      </c>
      <c r="L29" s="18">
        <v>25683</v>
      </c>
      <c r="M29" s="18">
        <v>25881</v>
      </c>
      <c r="N29" s="18">
        <v>26175</v>
      </c>
      <c r="O29" s="18">
        <v>26427</v>
      </c>
      <c r="P29" s="18">
        <v>26578</v>
      </c>
      <c r="Q29" s="18">
        <v>26682</v>
      </c>
      <c r="R29" s="18">
        <v>26824</v>
      </c>
      <c r="S29" s="18">
        <v>27297</v>
      </c>
      <c r="T29" s="8">
        <f t="shared" si="0"/>
        <v>-187</v>
      </c>
      <c r="U29" s="8">
        <f t="shared" si="1"/>
        <v>-779</v>
      </c>
      <c r="V29" s="8">
        <f t="shared" si="2"/>
        <v>-1778</v>
      </c>
      <c r="W29" s="10">
        <f t="shared" si="3"/>
        <v>-0.7452871547566856</v>
      </c>
      <c r="X29" s="10">
        <f t="shared" si="4"/>
        <v>-3.0331347584004984</v>
      </c>
      <c r="Y29" s="10">
        <f t="shared" si="5"/>
        <v>-6.663668390675362</v>
      </c>
    </row>
    <row r="30" spans="1:25" ht="13.5" customHeight="1">
      <c r="A30" s="15" t="s">
        <v>48</v>
      </c>
      <c r="B30" s="15" t="s">
        <v>82</v>
      </c>
      <c r="C30" s="16" t="s">
        <v>206</v>
      </c>
      <c r="D30" s="16">
        <v>9</v>
      </c>
      <c r="E30" s="17">
        <v>1823.0399932861328</v>
      </c>
      <c r="F30" s="17">
        <f t="shared" si="6"/>
        <v>24.833245659298267</v>
      </c>
      <c r="G30" s="18">
        <v>45272</v>
      </c>
      <c r="H30" s="18">
        <v>45623</v>
      </c>
      <c r="I30" s="18">
        <v>45939</v>
      </c>
      <c r="J30" s="18">
        <v>46340</v>
      </c>
      <c r="K30" s="18">
        <v>46688</v>
      </c>
      <c r="L30" s="18">
        <v>47210</v>
      </c>
      <c r="M30" s="18">
        <v>47697</v>
      </c>
      <c r="N30" s="18">
        <v>48168</v>
      </c>
      <c r="O30" s="18">
        <v>48801</v>
      </c>
      <c r="P30" s="18">
        <v>49268</v>
      </c>
      <c r="Q30" s="18">
        <v>49560</v>
      </c>
      <c r="R30" s="18">
        <v>49636</v>
      </c>
      <c r="S30" s="18">
        <v>50425</v>
      </c>
      <c r="T30" s="8">
        <f t="shared" si="0"/>
        <v>-351</v>
      </c>
      <c r="U30" s="8">
        <f t="shared" si="1"/>
        <v>-1938</v>
      </c>
      <c r="V30" s="8">
        <f t="shared" si="2"/>
        <v>-4288</v>
      </c>
      <c r="W30" s="10">
        <f t="shared" si="3"/>
        <v>-0.7693487933717642</v>
      </c>
      <c r="X30" s="10">
        <f t="shared" si="4"/>
        <v>-4.1050624867612795</v>
      </c>
      <c r="Y30" s="10">
        <f t="shared" si="5"/>
        <v>-8.652138821630347</v>
      </c>
    </row>
    <row r="31" spans="1:25" ht="13.5" customHeight="1">
      <c r="A31" s="15" t="s">
        <v>48</v>
      </c>
      <c r="B31" s="15" t="s">
        <v>84</v>
      </c>
      <c r="C31" s="16" t="s">
        <v>207</v>
      </c>
      <c r="D31" s="16">
        <v>6</v>
      </c>
      <c r="E31" s="17">
        <v>940.4800262451172</v>
      </c>
      <c r="F31" s="17">
        <f t="shared" si="6"/>
        <v>35.67220893988038</v>
      </c>
      <c r="G31" s="18">
        <v>33549</v>
      </c>
      <c r="H31" s="18">
        <v>33786</v>
      </c>
      <c r="I31" s="18">
        <v>33839</v>
      </c>
      <c r="J31" s="18">
        <v>34270</v>
      </c>
      <c r="K31" s="18">
        <v>34641</v>
      </c>
      <c r="L31" s="18">
        <v>34848</v>
      </c>
      <c r="M31" s="18">
        <v>35340</v>
      </c>
      <c r="N31" s="18">
        <v>35749</v>
      </c>
      <c r="O31" s="18">
        <v>36089</v>
      </c>
      <c r="P31" s="18">
        <v>36164</v>
      </c>
      <c r="Q31" s="18">
        <v>36721</v>
      </c>
      <c r="R31" s="18">
        <v>36960</v>
      </c>
      <c r="S31" s="18">
        <v>36691</v>
      </c>
      <c r="T31" s="8">
        <f t="shared" si="0"/>
        <v>-237</v>
      </c>
      <c r="U31" s="8">
        <f t="shared" si="1"/>
        <v>-1299</v>
      </c>
      <c r="V31" s="8">
        <f t="shared" si="2"/>
        <v>-3172</v>
      </c>
      <c r="W31" s="10">
        <f t="shared" si="3"/>
        <v>-0.7014739833066951</v>
      </c>
      <c r="X31" s="10">
        <f t="shared" si="4"/>
        <v>-3.727617079889807</v>
      </c>
      <c r="Y31" s="10">
        <f t="shared" si="5"/>
        <v>-8.638108983960132</v>
      </c>
    </row>
    <row r="32" spans="1:25" ht="13.5" customHeight="1">
      <c r="A32" s="15" t="s">
        <v>48</v>
      </c>
      <c r="B32" s="15" t="s">
        <v>86</v>
      </c>
      <c r="C32" s="16" t="s">
        <v>208</v>
      </c>
      <c r="D32" s="16">
        <v>3</v>
      </c>
      <c r="E32" s="17">
        <v>417.86998748779297</v>
      </c>
      <c r="F32" s="17">
        <f t="shared" si="6"/>
        <v>24.711035272188933</v>
      </c>
      <c r="G32" s="18">
        <v>10326</v>
      </c>
      <c r="H32" s="18">
        <v>10269</v>
      </c>
      <c r="I32" s="18">
        <v>10337</v>
      </c>
      <c r="J32" s="18">
        <v>10472</v>
      </c>
      <c r="K32" s="18">
        <v>10635</v>
      </c>
      <c r="L32" s="18">
        <v>10786</v>
      </c>
      <c r="M32" s="18">
        <v>10912</v>
      </c>
      <c r="N32" s="18">
        <v>11107</v>
      </c>
      <c r="O32" s="18">
        <v>11189</v>
      </c>
      <c r="P32" s="18">
        <v>11366</v>
      </c>
      <c r="Q32" s="18">
        <v>11398</v>
      </c>
      <c r="R32" s="18">
        <v>11527</v>
      </c>
      <c r="S32" s="18">
        <v>11990</v>
      </c>
      <c r="T32" s="8">
        <f t="shared" si="0"/>
        <v>57</v>
      </c>
      <c r="U32" s="8">
        <f t="shared" si="1"/>
        <v>-460</v>
      </c>
      <c r="V32" s="8">
        <f t="shared" si="2"/>
        <v>-1072</v>
      </c>
      <c r="W32" s="10">
        <f t="shared" si="3"/>
        <v>0.5550686532281625</v>
      </c>
      <c r="X32" s="10">
        <f t="shared" si="4"/>
        <v>-4.264787687743371</v>
      </c>
      <c r="Y32" s="10">
        <f t="shared" si="5"/>
        <v>-9.405158799789437</v>
      </c>
    </row>
    <row r="33" spans="1:25" ht="13.5" customHeight="1">
      <c r="A33" s="15" t="s">
        <v>48</v>
      </c>
      <c r="B33" s="15" t="s">
        <v>88</v>
      </c>
      <c r="C33" s="16" t="s">
        <v>209</v>
      </c>
      <c r="D33" s="16">
        <v>6</v>
      </c>
      <c r="E33" s="17">
        <v>382.149995803833</v>
      </c>
      <c r="F33" s="17">
        <f t="shared" si="6"/>
        <v>39.6545863310147</v>
      </c>
      <c r="G33" s="18">
        <v>15154</v>
      </c>
      <c r="H33" s="18">
        <v>15156</v>
      </c>
      <c r="I33" s="18">
        <v>15015</v>
      </c>
      <c r="J33" s="18">
        <v>15031</v>
      </c>
      <c r="K33" s="18">
        <v>15120</v>
      </c>
      <c r="L33" s="18">
        <v>15210</v>
      </c>
      <c r="M33" s="18">
        <v>15301</v>
      </c>
      <c r="N33" s="18">
        <v>15447</v>
      </c>
      <c r="O33" s="18">
        <v>15633</v>
      </c>
      <c r="P33" s="18">
        <v>15675</v>
      </c>
      <c r="Q33" s="18">
        <v>15664</v>
      </c>
      <c r="R33" s="18">
        <v>15696</v>
      </c>
      <c r="S33" s="18">
        <v>16000</v>
      </c>
      <c r="T33" s="8">
        <f t="shared" si="0"/>
        <v>-2</v>
      </c>
      <c r="U33" s="8">
        <f t="shared" si="1"/>
        <v>-56</v>
      </c>
      <c r="V33" s="8">
        <f t="shared" si="2"/>
        <v>-510</v>
      </c>
      <c r="W33" s="10">
        <f t="shared" si="3"/>
        <v>-0.013196093956188967</v>
      </c>
      <c r="X33" s="10">
        <f t="shared" si="4"/>
        <v>-0.36817882971729127</v>
      </c>
      <c r="Y33" s="10">
        <f t="shared" si="5"/>
        <v>-3.255873340143003</v>
      </c>
    </row>
    <row r="34" spans="1:25" ht="13.5" customHeight="1">
      <c r="A34" s="15" t="s">
        <v>48</v>
      </c>
      <c r="B34" s="15" t="s">
        <v>90</v>
      </c>
      <c r="C34" s="16" t="s">
        <v>210</v>
      </c>
      <c r="D34" s="16">
        <v>5</v>
      </c>
      <c r="E34" s="17">
        <v>530.2999954223633</v>
      </c>
      <c r="F34" s="17">
        <f t="shared" si="6"/>
        <v>16.177635440421152</v>
      </c>
      <c r="G34" s="18">
        <v>8579</v>
      </c>
      <c r="H34" s="18">
        <v>8762</v>
      </c>
      <c r="I34" s="18">
        <v>9014</v>
      </c>
      <c r="J34" s="18">
        <v>9051</v>
      </c>
      <c r="K34" s="18">
        <v>9245</v>
      </c>
      <c r="L34" s="18">
        <v>9416</v>
      </c>
      <c r="M34" s="18">
        <v>9539</v>
      </c>
      <c r="N34" s="18">
        <v>9799</v>
      </c>
      <c r="O34" s="18">
        <v>9925</v>
      </c>
      <c r="P34" s="18">
        <v>10095</v>
      </c>
      <c r="Q34" s="18">
        <v>10200</v>
      </c>
      <c r="R34" s="18">
        <v>10275</v>
      </c>
      <c r="S34" s="18">
        <v>10623</v>
      </c>
      <c r="T34" s="8">
        <f aca="true" t="shared" si="7" ref="T34:T53">+G34-H34</f>
        <v>-183</v>
      </c>
      <c r="U34" s="8">
        <f aca="true" t="shared" si="8" ref="U34:U53">+G34-L34</f>
        <v>-837</v>
      </c>
      <c r="V34" s="8">
        <f aca="true" t="shared" si="9" ref="V34:V53">+G34-Q34</f>
        <v>-1621</v>
      </c>
      <c r="W34" s="10">
        <f aca="true" t="shared" si="10" ref="W34:W53">+T34*100/H34</f>
        <v>-2.0885642547363616</v>
      </c>
      <c r="X34" s="10">
        <f aca="true" t="shared" si="11" ref="X34:X53">+U34*100/L34</f>
        <v>-8.88912489379779</v>
      </c>
      <c r="Y34" s="10">
        <f aca="true" t="shared" si="12" ref="Y34:Y53">+V34*100/Q34</f>
        <v>-15.892156862745098</v>
      </c>
    </row>
    <row r="35" spans="1:25" ht="13.5" customHeight="1">
      <c r="A35" s="15" t="s">
        <v>48</v>
      </c>
      <c r="B35" s="15" t="s">
        <v>100</v>
      </c>
      <c r="C35" s="16" t="s">
        <v>211</v>
      </c>
      <c r="D35" s="16">
        <v>11</v>
      </c>
      <c r="E35" s="17">
        <v>801.9000053405762</v>
      </c>
      <c r="F35" s="17">
        <f t="shared" si="6"/>
        <v>29.44756184403673</v>
      </c>
      <c r="G35" s="18">
        <v>23614</v>
      </c>
      <c r="H35" s="18">
        <v>23799</v>
      </c>
      <c r="I35" s="18">
        <v>23918</v>
      </c>
      <c r="J35" s="18">
        <v>24172</v>
      </c>
      <c r="K35" s="18">
        <v>24266</v>
      </c>
      <c r="L35" s="18">
        <v>24406</v>
      </c>
      <c r="M35" s="18">
        <v>24573</v>
      </c>
      <c r="N35" s="18">
        <v>24984</v>
      </c>
      <c r="O35" s="18">
        <v>25218</v>
      </c>
      <c r="P35" s="18">
        <v>25232</v>
      </c>
      <c r="Q35" s="18">
        <v>25277</v>
      </c>
      <c r="R35" s="18">
        <v>25365</v>
      </c>
      <c r="S35" s="18">
        <v>26055</v>
      </c>
      <c r="T35" s="8">
        <f t="shared" si="7"/>
        <v>-185</v>
      </c>
      <c r="U35" s="8">
        <f t="shared" si="8"/>
        <v>-792</v>
      </c>
      <c r="V35" s="8">
        <f t="shared" si="9"/>
        <v>-1663</v>
      </c>
      <c r="W35" s="10">
        <f t="shared" si="10"/>
        <v>-0.7773435858649523</v>
      </c>
      <c r="X35" s="10">
        <f t="shared" si="11"/>
        <v>-3.2451036630336803</v>
      </c>
      <c r="Y35" s="10">
        <f t="shared" si="12"/>
        <v>-6.579103532855956</v>
      </c>
    </row>
    <row r="36" spans="1:25" ht="13.5" customHeight="1">
      <c r="A36" s="15" t="s">
        <v>48</v>
      </c>
      <c r="B36" s="15" t="s">
        <v>102</v>
      </c>
      <c r="C36" s="16" t="s">
        <v>212</v>
      </c>
      <c r="D36" s="16">
        <v>9</v>
      </c>
      <c r="E36" s="17">
        <v>552.4200077056885</v>
      </c>
      <c r="F36" s="17">
        <f t="shared" si="6"/>
        <v>53.66930883465665</v>
      </c>
      <c r="G36" s="18">
        <v>29648</v>
      </c>
      <c r="H36" s="18">
        <v>29794</v>
      </c>
      <c r="I36" s="18">
        <v>29759</v>
      </c>
      <c r="J36" s="18">
        <v>29874</v>
      </c>
      <c r="K36" s="18">
        <v>29852</v>
      </c>
      <c r="L36" s="18">
        <v>29813</v>
      </c>
      <c r="M36" s="18">
        <v>29982</v>
      </c>
      <c r="N36" s="18">
        <v>30050</v>
      </c>
      <c r="O36" s="18">
        <v>30074</v>
      </c>
      <c r="P36" s="18">
        <v>30446</v>
      </c>
      <c r="Q36" s="18">
        <v>30480</v>
      </c>
      <c r="R36" s="18">
        <v>30566</v>
      </c>
      <c r="S36" s="18">
        <v>31200</v>
      </c>
      <c r="T36" s="8">
        <f t="shared" si="7"/>
        <v>-146</v>
      </c>
      <c r="U36" s="8">
        <f t="shared" si="8"/>
        <v>-165</v>
      </c>
      <c r="V36" s="8">
        <f t="shared" si="9"/>
        <v>-832</v>
      </c>
      <c r="W36" s="10">
        <f t="shared" si="10"/>
        <v>-0.49003154997650533</v>
      </c>
      <c r="X36" s="10">
        <f t="shared" si="11"/>
        <v>-0.5534498373192902</v>
      </c>
      <c r="Y36" s="10">
        <f t="shared" si="12"/>
        <v>-2.729658792650919</v>
      </c>
    </row>
    <row r="37" spans="1:25" ht="13.5" customHeight="1">
      <c r="A37" s="15" t="s">
        <v>48</v>
      </c>
      <c r="B37" s="15" t="s">
        <v>103</v>
      </c>
      <c r="C37" s="16" t="s">
        <v>213</v>
      </c>
      <c r="D37" s="16">
        <v>12</v>
      </c>
      <c r="E37" s="17">
        <v>623.1400032043457</v>
      </c>
      <c r="F37" s="17">
        <f t="shared" si="6"/>
        <v>233.37291660331948</v>
      </c>
      <c r="G37" s="18">
        <v>145424</v>
      </c>
      <c r="H37" s="18">
        <v>144370</v>
      </c>
      <c r="I37" s="18">
        <v>144236</v>
      </c>
      <c r="J37" s="18">
        <v>144817</v>
      </c>
      <c r="K37" s="18">
        <v>144282</v>
      </c>
      <c r="L37" s="18">
        <v>143961</v>
      </c>
      <c r="M37" s="18">
        <v>144173</v>
      </c>
      <c r="N37" s="18">
        <v>143479</v>
      </c>
      <c r="O37" s="18">
        <v>143142</v>
      </c>
      <c r="P37" s="18">
        <v>142130</v>
      </c>
      <c r="Q37" s="18">
        <v>141978</v>
      </c>
      <c r="R37" s="18">
        <v>140219</v>
      </c>
      <c r="S37" s="18">
        <v>139189</v>
      </c>
      <c r="T37" s="8">
        <f t="shared" si="7"/>
        <v>1054</v>
      </c>
      <c r="U37" s="8">
        <f t="shared" si="8"/>
        <v>1463</v>
      </c>
      <c r="V37" s="8">
        <f t="shared" si="9"/>
        <v>3446</v>
      </c>
      <c r="W37" s="10">
        <f t="shared" si="10"/>
        <v>0.7300685738034217</v>
      </c>
      <c r="X37" s="10">
        <f t="shared" si="11"/>
        <v>1.0162474559081973</v>
      </c>
      <c r="Y37" s="10">
        <f t="shared" si="12"/>
        <v>2.4271365986279565</v>
      </c>
    </row>
    <row r="38" spans="1:25" ht="13.5" customHeight="1">
      <c r="A38" s="15" t="s">
        <v>48</v>
      </c>
      <c r="B38" s="15" t="s">
        <v>104</v>
      </c>
      <c r="C38" s="16" t="s">
        <v>214</v>
      </c>
      <c r="D38" s="16">
        <v>10</v>
      </c>
      <c r="E38" s="17">
        <v>406.94999742507935</v>
      </c>
      <c r="F38" s="17">
        <f t="shared" si="6"/>
        <v>47.40877287645615</v>
      </c>
      <c r="G38" s="18">
        <v>19293</v>
      </c>
      <c r="H38" s="18">
        <v>19582</v>
      </c>
      <c r="I38" s="18">
        <v>19655</v>
      </c>
      <c r="J38" s="18">
        <v>19801</v>
      </c>
      <c r="K38" s="18">
        <v>20154</v>
      </c>
      <c r="L38" s="18">
        <v>20258</v>
      </c>
      <c r="M38" s="18">
        <v>20396</v>
      </c>
      <c r="N38" s="18">
        <v>20473</v>
      </c>
      <c r="O38" s="18">
        <v>20546</v>
      </c>
      <c r="P38" s="18">
        <v>20917</v>
      </c>
      <c r="Q38" s="18">
        <v>20966</v>
      </c>
      <c r="R38" s="18">
        <v>21002</v>
      </c>
      <c r="S38" s="18">
        <v>21489</v>
      </c>
      <c r="T38" s="8">
        <f t="shared" si="7"/>
        <v>-289</v>
      </c>
      <c r="U38" s="8">
        <f t="shared" si="8"/>
        <v>-965</v>
      </c>
      <c r="V38" s="8">
        <f t="shared" si="9"/>
        <v>-1673</v>
      </c>
      <c r="W38" s="10">
        <f t="shared" si="10"/>
        <v>-1.4758451639260546</v>
      </c>
      <c r="X38" s="10">
        <f t="shared" si="11"/>
        <v>-4.76355020238918</v>
      </c>
      <c r="Y38" s="10">
        <f t="shared" si="12"/>
        <v>-7.979585996375083</v>
      </c>
    </row>
    <row r="39" spans="1:25" ht="13.5" customHeight="1">
      <c r="A39" s="15" t="s">
        <v>48</v>
      </c>
      <c r="B39" s="15" t="s">
        <v>105</v>
      </c>
      <c r="C39" s="16" t="s">
        <v>215</v>
      </c>
      <c r="D39" s="16">
        <v>4</v>
      </c>
      <c r="E39" s="17">
        <v>313.25000762939453</v>
      </c>
      <c r="F39" s="17">
        <f t="shared" si="6"/>
        <v>11.958499309701168</v>
      </c>
      <c r="G39" s="18">
        <v>3746</v>
      </c>
      <c r="H39" s="18">
        <v>3902</v>
      </c>
      <c r="I39" s="18">
        <v>4029</v>
      </c>
      <c r="J39" s="18">
        <v>4102</v>
      </c>
      <c r="K39" s="18">
        <v>4203</v>
      </c>
      <c r="L39" s="18">
        <v>4298</v>
      </c>
      <c r="M39" s="18">
        <v>4410</v>
      </c>
      <c r="N39" s="18">
        <v>4543</v>
      </c>
      <c r="O39" s="18">
        <v>4647</v>
      </c>
      <c r="P39" s="18">
        <v>4710</v>
      </c>
      <c r="Q39" s="18">
        <v>4753</v>
      </c>
      <c r="R39" s="18">
        <v>4887</v>
      </c>
      <c r="S39" s="18">
        <v>5019</v>
      </c>
      <c r="T39" s="8">
        <f t="shared" si="7"/>
        <v>-156</v>
      </c>
      <c r="U39" s="8">
        <f t="shared" si="8"/>
        <v>-552</v>
      </c>
      <c r="V39" s="8">
        <f t="shared" si="9"/>
        <v>-1007</v>
      </c>
      <c r="W39" s="10">
        <f t="shared" si="10"/>
        <v>-3.9979497693490518</v>
      </c>
      <c r="X39" s="10">
        <f t="shared" si="11"/>
        <v>-12.843182875756165</v>
      </c>
      <c r="Y39" s="10">
        <f t="shared" si="12"/>
        <v>-21.186618977487903</v>
      </c>
    </row>
    <row r="40" spans="1:25" ht="13.5" customHeight="1">
      <c r="A40" s="15" t="s">
        <v>48</v>
      </c>
      <c r="B40" s="15" t="s">
        <v>107</v>
      </c>
      <c r="C40" s="16" t="s">
        <v>216</v>
      </c>
      <c r="D40" s="16">
        <v>10</v>
      </c>
      <c r="E40" s="17">
        <v>508.86000537872314</v>
      </c>
      <c r="F40" s="17">
        <f t="shared" si="6"/>
        <v>41.60869350351444</v>
      </c>
      <c r="G40" s="18">
        <v>21173</v>
      </c>
      <c r="H40" s="18">
        <v>21474</v>
      </c>
      <c r="I40" s="18">
        <v>21636</v>
      </c>
      <c r="J40" s="18">
        <v>21700</v>
      </c>
      <c r="K40" s="18">
        <v>21963</v>
      </c>
      <c r="L40" s="18">
        <v>22053</v>
      </c>
      <c r="M40" s="18">
        <v>22215</v>
      </c>
      <c r="N40" s="18">
        <v>22617</v>
      </c>
      <c r="O40" s="18">
        <v>22894</v>
      </c>
      <c r="P40" s="18">
        <v>23171</v>
      </c>
      <c r="Q40" s="18">
        <v>23205</v>
      </c>
      <c r="R40" s="18">
        <v>23382</v>
      </c>
      <c r="S40" s="18">
        <v>23800</v>
      </c>
      <c r="T40" s="8">
        <f t="shared" si="7"/>
        <v>-301</v>
      </c>
      <c r="U40" s="8">
        <f t="shared" si="8"/>
        <v>-880</v>
      </c>
      <c r="V40" s="8">
        <f t="shared" si="9"/>
        <v>-2032</v>
      </c>
      <c r="W40" s="10">
        <f t="shared" si="10"/>
        <v>-1.40169507311167</v>
      </c>
      <c r="X40" s="10">
        <f t="shared" si="11"/>
        <v>-3.9903867954473315</v>
      </c>
      <c r="Y40" s="10">
        <f t="shared" si="12"/>
        <v>-8.756733462615816</v>
      </c>
    </row>
    <row r="41" spans="1:25" ht="13.5" customHeight="1">
      <c r="A41" s="15" t="s">
        <v>48</v>
      </c>
      <c r="B41" s="15" t="s">
        <v>108</v>
      </c>
      <c r="C41" s="16" t="s">
        <v>217</v>
      </c>
      <c r="D41" s="16">
        <v>4</v>
      </c>
      <c r="E41" s="17">
        <v>431.7099914550781</v>
      </c>
      <c r="F41" s="17">
        <f t="shared" si="6"/>
        <v>11.61659470307126</v>
      </c>
      <c r="G41" s="18">
        <v>5015</v>
      </c>
      <c r="H41" s="18">
        <v>5116</v>
      </c>
      <c r="I41" s="18">
        <v>5218</v>
      </c>
      <c r="J41" s="18">
        <v>5374</v>
      </c>
      <c r="K41" s="18">
        <v>5473</v>
      </c>
      <c r="L41" s="18">
        <v>5565</v>
      </c>
      <c r="M41" s="18">
        <v>5657</v>
      </c>
      <c r="N41" s="18">
        <v>5825</v>
      </c>
      <c r="O41" s="18">
        <v>5963</v>
      </c>
      <c r="P41" s="18">
        <v>6102</v>
      </c>
      <c r="Q41" s="18">
        <v>6276</v>
      </c>
      <c r="R41" s="18">
        <v>6341</v>
      </c>
      <c r="S41" s="18">
        <v>6582</v>
      </c>
      <c r="T41" s="8">
        <f t="shared" si="7"/>
        <v>-101</v>
      </c>
      <c r="U41" s="8">
        <f t="shared" si="8"/>
        <v>-550</v>
      </c>
      <c r="V41" s="8">
        <f t="shared" si="9"/>
        <v>-1261</v>
      </c>
      <c r="W41" s="10">
        <f t="shared" si="10"/>
        <v>-1.9741985926505081</v>
      </c>
      <c r="X41" s="10">
        <f t="shared" si="11"/>
        <v>-9.883198562443846</v>
      </c>
      <c r="Y41" s="10">
        <f t="shared" si="12"/>
        <v>-20.092415551306566</v>
      </c>
    </row>
    <row r="42" spans="1:25" ht="13.5" customHeight="1">
      <c r="A42" s="15" t="s">
        <v>48</v>
      </c>
      <c r="B42" s="15" t="s">
        <v>109</v>
      </c>
      <c r="C42" s="16" t="s">
        <v>218</v>
      </c>
      <c r="D42" s="16">
        <v>9</v>
      </c>
      <c r="E42" s="17">
        <v>969.0499935150146</v>
      </c>
      <c r="F42" s="17">
        <f t="shared" si="6"/>
        <v>29.414375100099882</v>
      </c>
      <c r="G42" s="18">
        <v>28504</v>
      </c>
      <c r="H42" s="18">
        <v>28556</v>
      </c>
      <c r="I42" s="18">
        <v>28740</v>
      </c>
      <c r="J42" s="18">
        <v>28852</v>
      </c>
      <c r="K42" s="18">
        <v>28984</v>
      </c>
      <c r="L42" s="18">
        <v>29024</v>
      </c>
      <c r="M42" s="18">
        <v>29218</v>
      </c>
      <c r="N42" s="18">
        <v>29321</v>
      </c>
      <c r="O42" s="18">
        <v>29126</v>
      </c>
      <c r="P42" s="18">
        <v>29052</v>
      </c>
      <c r="Q42" s="18">
        <v>29021</v>
      </c>
      <c r="R42" s="18">
        <v>28736</v>
      </c>
      <c r="S42" s="18">
        <v>28731</v>
      </c>
      <c r="T42" s="8">
        <f t="shared" si="7"/>
        <v>-52</v>
      </c>
      <c r="U42" s="8">
        <f t="shared" si="8"/>
        <v>-520</v>
      </c>
      <c r="V42" s="8">
        <f t="shared" si="9"/>
        <v>-517</v>
      </c>
      <c r="W42" s="10">
        <f t="shared" si="10"/>
        <v>-0.18209833309987394</v>
      </c>
      <c r="X42" s="10">
        <f t="shared" si="11"/>
        <v>-1.7916207276736493</v>
      </c>
      <c r="Y42" s="10">
        <f t="shared" si="12"/>
        <v>-1.7814685917094517</v>
      </c>
    </row>
    <row r="43" spans="1:25" ht="13.5" customHeight="1">
      <c r="A43" s="15" t="s">
        <v>48</v>
      </c>
      <c r="B43" s="15" t="s">
        <v>219</v>
      </c>
      <c r="C43" s="16" t="s">
        <v>220</v>
      </c>
      <c r="D43" s="16">
        <v>8</v>
      </c>
      <c r="E43" s="17">
        <v>1007.1900177001953</v>
      </c>
      <c r="F43" s="17">
        <f t="shared" si="6"/>
        <v>28.257825732812048</v>
      </c>
      <c r="G43" s="18">
        <v>28461</v>
      </c>
      <c r="H43" s="18">
        <v>28541</v>
      </c>
      <c r="I43" s="18">
        <v>28548</v>
      </c>
      <c r="J43" s="18">
        <v>28672</v>
      </c>
      <c r="K43" s="18">
        <v>28697</v>
      </c>
      <c r="L43" s="18">
        <v>28811</v>
      </c>
      <c r="M43" s="18">
        <v>29116</v>
      </c>
      <c r="N43" s="18">
        <v>29439</v>
      </c>
      <c r="O43" s="18">
        <v>29450</v>
      </c>
      <c r="P43" s="18">
        <v>29495</v>
      </c>
      <c r="Q43" s="18">
        <v>29418</v>
      </c>
      <c r="R43" s="18">
        <v>29161</v>
      </c>
      <c r="S43" s="18">
        <v>29497</v>
      </c>
      <c r="T43" s="8">
        <f t="shared" si="7"/>
        <v>-80</v>
      </c>
      <c r="U43" s="8">
        <f t="shared" si="8"/>
        <v>-350</v>
      </c>
      <c r="V43" s="8">
        <f t="shared" si="9"/>
        <v>-957</v>
      </c>
      <c r="W43" s="10">
        <f t="shared" si="10"/>
        <v>-0.2802985179215865</v>
      </c>
      <c r="X43" s="10">
        <f t="shared" si="11"/>
        <v>-1.2148137864010273</v>
      </c>
      <c r="Y43" s="10">
        <f t="shared" si="12"/>
        <v>-3.2531103406077913</v>
      </c>
    </row>
    <row r="44" spans="1:25" ht="13.5" customHeight="1">
      <c r="A44" s="15" t="s">
        <v>48</v>
      </c>
      <c r="B44" s="15" t="s">
        <v>221</v>
      </c>
      <c r="C44" s="16" t="s">
        <v>222</v>
      </c>
      <c r="D44" s="16">
        <v>4</v>
      </c>
      <c r="E44" s="17">
        <v>746.3199996948242</v>
      </c>
      <c r="F44" s="17">
        <f t="shared" si="6"/>
        <v>9.420891846493499</v>
      </c>
      <c r="G44" s="18">
        <v>7031</v>
      </c>
      <c r="H44" s="18">
        <v>7047</v>
      </c>
      <c r="I44" s="18">
        <v>7158</v>
      </c>
      <c r="J44" s="18">
        <v>7225</v>
      </c>
      <c r="K44" s="18">
        <v>7316</v>
      </c>
      <c r="L44" s="18">
        <v>7443</v>
      </c>
      <c r="M44" s="18">
        <v>7633</v>
      </c>
      <c r="N44" s="18">
        <v>7791</v>
      </c>
      <c r="O44" s="18">
        <v>8005</v>
      </c>
      <c r="P44" s="18">
        <v>8216</v>
      </c>
      <c r="Q44" s="18">
        <v>8382</v>
      </c>
      <c r="R44" s="18">
        <v>8540</v>
      </c>
      <c r="S44" s="18">
        <v>8728</v>
      </c>
      <c r="T44" s="8">
        <f t="shared" si="7"/>
        <v>-16</v>
      </c>
      <c r="U44" s="8">
        <f t="shared" si="8"/>
        <v>-412</v>
      </c>
      <c r="V44" s="8">
        <f t="shared" si="9"/>
        <v>-1351</v>
      </c>
      <c r="W44" s="10">
        <f t="shared" si="10"/>
        <v>-0.2270469703419895</v>
      </c>
      <c r="X44" s="10">
        <f t="shared" si="11"/>
        <v>-5.5354023915088</v>
      </c>
      <c r="Y44" s="10">
        <f t="shared" si="12"/>
        <v>-16.117871629682654</v>
      </c>
    </row>
    <row r="45" spans="1:25" ht="13.5" customHeight="1">
      <c r="A45" s="15" t="s">
        <v>48</v>
      </c>
      <c r="B45" s="15" t="s">
        <v>223</v>
      </c>
      <c r="C45" s="16" t="s">
        <v>224</v>
      </c>
      <c r="D45" s="16">
        <v>5</v>
      </c>
      <c r="E45" s="17">
        <v>322.8600044250488</v>
      </c>
      <c r="F45" s="17">
        <f t="shared" si="6"/>
        <v>157.3406408466827</v>
      </c>
      <c r="G45" s="18">
        <v>50799</v>
      </c>
      <c r="H45" s="18">
        <v>50012</v>
      </c>
      <c r="I45" s="18">
        <v>49516</v>
      </c>
      <c r="J45" s="18">
        <v>48923</v>
      </c>
      <c r="K45" s="18">
        <v>48042</v>
      </c>
      <c r="L45" s="18">
        <v>47145</v>
      </c>
      <c r="M45" s="18">
        <v>46789</v>
      </c>
      <c r="N45" s="18">
        <v>46426</v>
      </c>
      <c r="O45" s="18">
        <v>45949</v>
      </c>
      <c r="P45" s="18">
        <v>45611</v>
      </c>
      <c r="Q45" s="18">
        <v>45214</v>
      </c>
      <c r="R45" s="18">
        <v>45090</v>
      </c>
      <c r="S45" s="18">
        <v>45424</v>
      </c>
      <c r="T45" s="8">
        <f t="shared" si="7"/>
        <v>787</v>
      </c>
      <c r="U45" s="8">
        <f t="shared" si="8"/>
        <v>3654</v>
      </c>
      <c r="V45" s="8">
        <f t="shared" si="9"/>
        <v>5585</v>
      </c>
      <c r="W45" s="10">
        <f t="shared" si="10"/>
        <v>1.5736223306406463</v>
      </c>
      <c r="X45" s="10">
        <f t="shared" si="11"/>
        <v>7.750556792873051</v>
      </c>
      <c r="Y45" s="10">
        <f t="shared" si="12"/>
        <v>12.35236873534746</v>
      </c>
    </row>
    <row r="46" spans="1:25" ht="13.5" customHeight="1">
      <c r="A46" s="15" t="s">
        <v>48</v>
      </c>
      <c r="B46" s="15" t="s">
        <v>225</v>
      </c>
      <c r="C46" s="16" t="s">
        <v>226</v>
      </c>
      <c r="D46" s="16">
        <v>7</v>
      </c>
      <c r="E46" s="17">
        <v>288.7300009727478</v>
      </c>
      <c r="F46" s="17">
        <f t="shared" si="6"/>
        <v>122.63013847093063</v>
      </c>
      <c r="G46" s="18">
        <v>35407</v>
      </c>
      <c r="H46" s="18">
        <v>35282</v>
      </c>
      <c r="I46" s="18">
        <v>35108</v>
      </c>
      <c r="J46" s="18">
        <v>35163</v>
      </c>
      <c r="K46" s="18">
        <v>35208</v>
      </c>
      <c r="L46" s="18">
        <v>35120</v>
      </c>
      <c r="M46" s="18">
        <v>35214</v>
      </c>
      <c r="N46" s="18">
        <v>35248</v>
      </c>
      <c r="O46" s="18">
        <v>35397</v>
      </c>
      <c r="P46" s="18">
        <v>35489</v>
      </c>
      <c r="Q46" s="18">
        <v>35456</v>
      </c>
      <c r="R46" s="18">
        <v>35514</v>
      </c>
      <c r="S46" s="18">
        <v>35831</v>
      </c>
      <c r="T46" s="8">
        <f t="shared" si="7"/>
        <v>125</v>
      </c>
      <c r="U46" s="8">
        <f t="shared" si="8"/>
        <v>287</v>
      </c>
      <c r="V46" s="8">
        <f t="shared" si="9"/>
        <v>-49</v>
      </c>
      <c r="W46" s="10">
        <f t="shared" si="10"/>
        <v>0.35428830565160707</v>
      </c>
      <c r="X46" s="10">
        <f t="shared" si="11"/>
        <v>0.8171981776765376</v>
      </c>
      <c r="Y46" s="10">
        <f t="shared" si="12"/>
        <v>-0.1381994584837545</v>
      </c>
    </row>
    <row r="47" spans="1:25" ht="13.5" customHeight="1">
      <c r="A47" s="15" t="s">
        <v>48</v>
      </c>
      <c r="B47" s="15" t="s">
        <v>227</v>
      </c>
      <c r="C47" s="16" t="s">
        <v>228</v>
      </c>
      <c r="D47" s="16">
        <v>5</v>
      </c>
      <c r="E47" s="17">
        <v>341.03000116348267</v>
      </c>
      <c r="F47" s="17">
        <f t="shared" si="6"/>
        <v>125.84230083448571</v>
      </c>
      <c r="G47" s="18">
        <v>42916</v>
      </c>
      <c r="H47" s="18">
        <v>42425</v>
      </c>
      <c r="I47" s="18">
        <v>41714</v>
      </c>
      <c r="J47" s="18">
        <v>41065</v>
      </c>
      <c r="K47" s="18">
        <v>40192</v>
      </c>
      <c r="L47" s="18">
        <v>39532</v>
      </c>
      <c r="M47" s="18">
        <v>39201</v>
      </c>
      <c r="N47" s="18">
        <v>38438</v>
      </c>
      <c r="O47" s="18">
        <v>37998</v>
      </c>
      <c r="P47" s="18">
        <v>37795</v>
      </c>
      <c r="Q47" s="18">
        <v>37967</v>
      </c>
      <c r="R47" s="18">
        <v>37302</v>
      </c>
      <c r="S47" s="18">
        <v>38154</v>
      </c>
      <c r="T47" s="8">
        <f t="shared" si="7"/>
        <v>491</v>
      </c>
      <c r="U47" s="8">
        <f t="shared" si="8"/>
        <v>3384</v>
      </c>
      <c r="V47" s="8">
        <f t="shared" si="9"/>
        <v>4949</v>
      </c>
      <c r="W47" s="10">
        <f t="shared" si="10"/>
        <v>1.1573364761343548</v>
      </c>
      <c r="X47" s="10">
        <f t="shared" si="11"/>
        <v>8.560153799453607</v>
      </c>
      <c r="Y47" s="10">
        <f t="shared" si="12"/>
        <v>13.03500408249269</v>
      </c>
    </row>
    <row r="48" spans="1:25" ht="13.5" customHeight="1">
      <c r="A48" s="15" t="s">
        <v>48</v>
      </c>
      <c r="B48" s="15" t="s">
        <v>229</v>
      </c>
      <c r="C48" s="16" t="s">
        <v>230</v>
      </c>
      <c r="D48" s="16">
        <v>6</v>
      </c>
      <c r="E48" s="17">
        <v>1026.7300033569336</v>
      </c>
      <c r="F48" s="17">
        <f t="shared" si="6"/>
        <v>43.86839758528211</v>
      </c>
      <c r="G48" s="18">
        <v>45041</v>
      </c>
      <c r="H48" s="18">
        <v>45043</v>
      </c>
      <c r="I48" s="18">
        <v>44870</v>
      </c>
      <c r="J48" s="18">
        <v>45031</v>
      </c>
      <c r="K48" s="18">
        <v>45328</v>
      </c>
      <c r="L48" s="18">
        <v>45793</v>
      </c>
      <c r="M48" s="18">
        <v>46361</v>
      </c>
      <c r="N48" s="18">
        <v>47004</v>
      </c>
      <c r="O48" s="18">
        <v>47314</v>
      </c>
      <c r="P48" s="18">
        <v>47474</v>
      </c>
      <c r="Q48" s="18">
        <v>47795</v>
      </c>
      <c r="R48" s="18">
        <v>47990</v>
      </c>
      <c r="S48" s="18">
        <v>49697</v>
      </c>
      <c r="T48" s="8">
        <f t="shared" si="7"/>
        <v>-2</v>
      </c>
      <c r="U48" s="8">
        <f t="shared" si="8"/>
        <v>-752</v>
      </c>
      <c r="V48" s="8">
        <f t="shared" si="9"/>
        <v>-2754</v>
      </c>
      <c r="W48" s="10">
        <f t="shared" si="10"/>
        <v>-0.0044402015851519655</v>
      </c>
      <c r="X48" s="10">
        <f t="shared" si="11"/>
        <v>-1.6421723844255671</v>
      </c>
      <c r="Y48" s="10">
        <f t="shared" si="12"/>
        <v>-5.762109007218328</v>
      </c>
    </row>
    <row r="49" spans="1:25" ht="13.5" customHeight="1">
      <c r="A49" s="15" t="s">
        <v>48</v>
      </c>
      <c r="B49" s="15" t="s">
        <v>231</v>
      </c>
      <c r="C49" s="16" t="s">
        <v>232</v>
      </c>
      <c r="D49" s="16">
        <v>4</v>
      </c>
      <c r="E49" s="17">
        <v>140.66000366210938</v>
      </c>
      <c r="F49" s="17">
        <f t="shared" si="6"/>
        <v>590.5161228314046</v>
      </c>
      <c r="G49" s="18">
        <v>83062</v>
      </c>
      <c r="H49" s="18">
        <v>82500</v>
      </c>
      <c r="I49" s="18">
        <v>82314</v>
      </c>
      <c r="J49" s="18">
        <v>82361</v>
      </c>
      <c r="K49" s="18">
        <v>81895</v>
      </c>
      <c r="L49" s="18">
        <v>81228</v>
      </c>
      <c r="M49" s="18">
        <v>79790</v>
      </c>
      <c r="N49" s="18">
        <v>80156</v>
      </c>
      <c r="O49" s="18">
        <v>79817</v>
      </c>
      <c r="P49" s="18">
        <v>79357</v>
      </c>
      <c r="Q49" s="18">
        <v>79102</v>
      </c>
      <c r="R49" s="18">
        <v>78736</v>
      </c>
      <c r="S49" s="18">
        <v>78248</v>
      </c>
      <c r="T49" s="8">
        <f t="shared" si="7"/>
        <v>562</v>
      </c>
      <c r="U49" s="8">
        <f t="shared" si="8"/>
        <v>1834</v>
      </c>
      <c r="V49" s="8">
        <f t="shared" si="9"/>
        <v>3960</v>
      </c>
      <c r="W49" s="10">
        <f t="shared" si="10"/>
        <v>0.6812121212121212</v>
      </c>
      <c r="X49" s="10">
        <f t="shared" si="11"/>
        <v>2.257842123405722</v>
      </c>
      <c r="Y49" s="10">
        <f t="shared" si="12"/>
        <v>5.006194533640111</v>
      </c>
    </row>
    <row r="50" spans="1:25" ht="13.5" customHeight="1">
      <c r="A50" s="15" t="s">
        <v>48</v>
      </c>
      <c r="B50" s="15" t="s">
        <v>233</v>
      </c>
      <c r="C50" s="16" t="s">
        <v>234</v>
      </c>
      <c r="D50" s="16">
        <v>4</v>
      </c>
      <c r="E50" s="17">
        <v>333.29000091552734</v>
      </c>
      <c r="F50" s="17">
        <f t="shared" si="6"/>
        <v>49.23940098688824</v>
      </c>
      <c r="G50" s="18">
        <v>16411</v>
      </c>
      <c r="H50" s="18">
        <v>16637</v>
      </c>
      <c r="I50" s="18">
        <v>16796</v>
      </c>
      <c r="J50" s="18">
        <v>16948</v>
      </c>
      <c r="K50" s="18">
        <v>17120</v>
      </c>
      <c r="L50" s="18">
        <v>17286</v>
      </c>
      <c r="M50" s="18">
        <v>17370</v>
      </c>
      <c r="N50" s="18">
        <v>17861</v>
      </c>
      <c r="O50" s="18">
        <v>18118</v>
      </c>
      <c r="P50" s="18">
        <v>18334</v>
      </c>
      <c r="Q50" s="18">
        <v>18809</v>
      </c>
      <c r="R50" s="18">
        <v>18907</v>
      </c>
      <c r="S50" s="18">
        <v>20275</v>
      </c>
      <c r="T50" s="8">
        <f t="shared" si="7"/>
        <v>-226</v>
      </c>
      <c r="U50" s="8">
        <f t="shared" si="8"/>
        <v>-875</v>
      </c>
      <c r="V50" s="8">
        <f t="shared" si="9"/>
        <v>-2398</v>
      </c>
      <c r="W50" s="10">
        <f t="shared" si="10"/>
        <v>-1.3584179840115405</v>
      </c>
      <c r="X50" s="10">
        <f t="shared" si="11"/>
        <v>-5.0618998033090365</v>
      </c>
      <c r="Y50" s="10">
        <f t="shared" si="12"/>
        <v>-12.749215800946356</v>
      </c>
    </row>
    <row r="51" spans="1:25" ht="13.5" customHeight="1">
      <c r="A51" s="15" t="s">
        <v>48</v>
      </c>
      <c r="B51" s="15" t="s">
        <v>235</v>
      </c>
      <c r="C51" s="16" t="s">
        <v>236</v>
      </c>
      <c r="D51" s="16">
        <v>8</v>
      </c>
      <c r="E51" s="17">
        <v>623.9499931335449</v>
      </c>
      <c r="F51" s="17">
        <f t="shared" si="6"/>
        <v>197.3475460454813</v>
      </c>
      <c r="G51" s="18">
        <v>123135</v>
      </c>
      <c r="H51" s="18">
        <v>122137</v>
      </c>
      <c r="I51" s="18">
        <v>121275</v>
      </c>
      <c r="J51" s="18">
        <v>121004</v>
      </c>
      <c r="K51" s="18">
        <v>119981</v>
      </c>
      <c r="L51" s="18">
        <v>118719</v>
      </c>
      <c r="M51" s="18">
        <v>118008</v>
      </c>
      <c r="N51" s="18">
        <v>116451</v>
      </c>
      <c r="O51" s="18">
        <v>115571</v>
      </c>
      <c r="P51" s="18">
        <v>115208</v>
      </c>
      <c r="Q51" s="18">
        <v>114145</v>
      </c>
      <c r="R51" s="18">
        <v>113944</v>
      </c>
      <c r="S51" s="18">
        <v>114714</v>
      </c>
      <c r="T51" s="8">
        <f t="shared" si="7"/>
        <v>998</v>
      </c>
      <c r="U51" s="8">
        <f t="shared" si="8"/>
        <v>4416</v>
      </c>
      <c r="V51" s="8">
        <f t="shared" si="9"/>
        <v>8990</v>
      </c>
      <c r="W51" s="10">
        <f t="shared" si="10"/>
        <v>0.8171152066941222</v>
      </c>
      <c r="X51" s="10">
        <f t="shared" si="11"/>
        <v>3.7197078816364693</v>
      </c>
      <c r="Y51" s="10">
        <f t="shared" si="12"/>
        <v>7.8759472600639535</v>
      </c>
    </row>
    <row r="52" spans="1:25" ht="13.5" customHeight="1">
      <c r="A52" s="15" t="s">
        <v>48</v>
      </c>
      <c r="B52" s="15" t="s">
        <v>237</v>
      </c>
      <c r="C52" s="16" t="s">
        <v>238</v>
      </c>
      <c r="D52" s="16">
        <v>9</v>
      </c>
      <c r="E52" s="17">
        <v>275.09000396728516</v>
      </c>
      <c r="F52" s="17">
        <f t="shared" si="6"/>
        <v>403.1080679077951</v>
      </c>
      <c r="G52" s="18">
        <v>110891</v>
      </c>
      <c r="H52" s="18">
        <v>110233</v>
      </c>
      <c r="I52" s="18">
        <v>109283</v>
      </c>
      <c r="J52" s="18">
        <v>108685</v>
      </c>
      <c r="K52" s="18">
        <v>107538</v>
      </c>
      <c r="L52" s="18">
        <v>106214</v>
      </c>
      <c r="M52" s="18">
        <v>105407</v>
      </c>
      <c r="N52" s="18">
        <v>104480</v>
      </c>
      <c r="O52" s="18">
        <v>104184</v>
      </c>
      <c r="P52" s="18">
        <v>104139</v>
      </c>
      <c r="Q52" s="18">
        <v>103808</v>
      </c>
      <c r="R52" s="18">
        <v>103456</v>
      </c>
      <c r="S52" s="18">
        <v>103178</v>
      </c>
      <c r="T52" s="8">
        <f t="shared" si="7"/>
        <v>658</v>
      </c>
      <c r="U52" s="8">
        <f t="shared" si="8"/>
        <v>4677</v>
      </c>
      <c r="V52" s="8">
        <f t="shared" si="9"/>
        <v>7083</v>
      </c>
      <c r="W52" s="10">
        <f t="shared" si="10"/>
        <v>0.5969174385165966</v>
      </c>
      <c r="X52" s="10">
        <f t="shared" si="11"/>
        <v>4.403374319769522</v>
      </c>
      <c r="Y52" s="10">
        <f t="shared" si="12"/>
        <v>6.823173551171394</v>
      </c>
    </row>
    <row r="53" spans="1:25" ht="13.5" customHeight="1">
      <c r="A53" s="15" t="s">
        <v>48</v>
      </c>
      <c r="B53" s="15" t="s">
        <v>239</v>
      </c>
      <c r="C53" s="16" t="s">
        <v>240</v>
      </c>
      <c r="D53" s="16">
        <v>3</v>
      </c>
      <c r="E53" s="17">
        <v>528.9999847412109</v>
      </c>
      <c r="F53" s="17">
        <f t="shared" si="6"/>
        <v>53.665407975177956</v>
      </c>
      <c r="G53" s="18">
        <v>28389</v>
      </c>
      <c r="H53" s="18">
        <v>28572</v>
      </c>
      <c r="I53" s="18">
        <v>28738</v>
      </c>
      <c r="J53" s="18">
        <v>28848</v>
      </c>
      <c r="K53" s="18">
        <v>29011</v>
      </c>
      <c r="L53" s="18">
        <v>29141</v>
      </c>
      <c r="M53" s="18">
        <v>29379</v>
      </c>
      <c r="N53" s="18">
        <v>29361</v>
      </c>
      <c r="O53" s="18">
        <v>29588</v>
      </c>
      <c r="P53" s="18">
        <v>29772</v>
      </c>
      <c r="Q53" s="18">
        <v>29815</v>
      </c>
      <c r="R53" s="18">
        <v>30117</v>
      </c>
      <c r="S53" s="18">
        <v>30564</v>
      </c>
      <c r="T53" s="8">
        <f t="shared" si="7"/>
        <v>-183</v>
      </c>
      <c r="U53" s="8">
        <f t="shared" si="8"/>
        <v>-752</v>
      </c>
      <c r="V53" s="8">
        <f t="shared" si="9"/>
        <v>-1426</v>
      </c>
      <c r="W53" s="10">
        <f t="shared" si="10"/>
        <v>-0.6404871902561948</v>
      </c>
      <c r="X53" s="10">
        <f t="shared" si="11"/>
        <v>-2.58055660409732</v>
      </c>
      <c r="Y53" s="10">
        <f t="shared" si="12"/>
        <v>-4.782827435854435</v>
      </c>
    </row>
    <row r="54" spans="1:25" ht="13.5" customHeight="1">
      <c r="A54" s="15" t="s">
        <v>48</v>
      </c>
      <c r="B54" s="15" t="s">
        <v>241</v>
      </c>
      <c r="C54" s="16" t="s">
        <v>242</v>
      </c>
      <c r="D54" s="16">
        <v>11</v>
      </c>
      <c r="E54" s="17">
        <v>613.3200016021729</v>
      </c>
      <c r="F54" s="17">
        <f t="shared" si="6"/>
        <v>690.851429748152</v>
      </c>
      <c r="G54" s="18">
        <v>423713</v>
      </c>
      <c r="H54" s="18">
        <v>420559</v>
      </c>
      <c r="I54" s="18">
        <v>418025</v>
      </c>
      <c r="J54" s="18">
        <v>415089</v>
      </c>
      <c r="K54" s="18">
        <v>413996</v>
      </c>
      <c r="L54" s="18">
        <v>410753</v>
      </c>
      <c r="M54" s="18">
        <v>410036</v>
      </c>
      <c r="N54" s="18">
        <v>404509</v>
      </c>
      <c r="O54" s="18">
        <v>402240</v>
      </c>
      <c r="P54" s="18">
        <v>399442</v>
      </c>
      <c r="Q54" s="18">
        <v>396692</v>
      </c>
      <c r="R54" s="18">
        <v>395242</v>
      </c>
      <c r="S54" s="18">
        <v>399019</v>
      </c>
      <c r="T54" s="8">
        <f t="shared" si="0"/>
        <v>3154</v>
      </c>
      <c r="U54" s="8">
        <f t="shared" si="1"/>
        <v>12960</v>
      </c>
      <c r="V54" s="8">
        <f t="shared" si="2"/>
        <v>27021</v>
      </c>
      <c r="W54" s="10">
        <f t="shared" si="3"/>
        <v>0.749954227587568</v>
      </c>
      <c r="X54" s="10">
        <f t="shared" si="4"/>
        <v>3.1551808507789354</v>
      </c>
      <c r="Y54" s="10">
        <f t="shared" si="5"/>
        <v>6.811581781331612</v>
      </c>
    </row>
    <row r="56" spans="3:25" ht="12.75">
      <c r="C56" s="19" t="s">
        <v>92</v>
      </c>
      <c r="D56">
        <f aca="true" t="shared" si="13" ref="D56:S56">+SUM(D1:D55)</f>
        <v>315</v>
      </c>
      <c r="E56" s="10">
        <f t="shared" si="13"/>
        <v>29574.420065402985</v>
      </c>
      <c r="F56" s="17">
        <f>+G56/E56</f>
        <v>94.54417005697928</v>
      </c>
      <c r="G56">
        <f t="shared" si="13"/>
        <v>2796089</v>
      </c>
      <c r="H56">
        <f t="shared" si="13"/>
        <v>2784169</v>
      </c>
      <c r="I56">
        <f t="shared" si="13"/>
        <v>2772533</v>
      </c>
      <c r="J56">
        <f t="shared" si="13"/>
        <v>2767524</v>
      </c>
      <c r="K56">
        <f t="shared" si="13"/>
        <v>2762198</v>
      </c>
      <c r="L56">
        <f t="shared" si="13"/>
        <v>2750985</v>
      </c>
      <c r="M56">
        <f t="shared" si="13"/>
        <v>2751094</v>
      </c>
      <c r="N56">
        <f t="shared" si="13"/>
        <v>2737370</v>
      </c>
      <c r="O56">
        <f t="shared" si="13"/>
        <v>2732926</v>
      </c>
      <c r="P56">
        <f t="shared" si="13"/>
        <v>2731900</v>
      </c>
      <c r="Q56">
        <f t="shared" si="13"/>
        <v>2730337</v>
      </c>
      <c r="R56">
        <f t="shared" si="13"/>
        <v>2724544</v>
      </c>
      <c r="S56">
        <f t="shared" si="13"/>
        <v>2742622</v>
      </c>
      <c r="T56" s="8">
        <f>+G56-H56</f>
        <v>11920</v>
      </c>
      <c r="U56" s="8">
        <f>+G56-L56</f>
        <v>45104</v>
      </c>
      <c r="V56" s="8">
        <f>+G56-Q56</f>
        <v>65752</v>
      </c>
      <c r="W56" s="10">
        <f>+T56*100/H56</f>
        <v>0.4281349300275953</v>
      </c>
      <c r="X56" s="10">
        <f>+U56*100/L56</f>
        <v>1.6395581946102942</v>
      </c>
      <c r="Y56" s="10">
        <f>+V56*100/Q56</f>
        <v>2.4082008924173097</v>
      </c>
    </row>
    <row r="58" spans="3:6" ht="12.75">
      <c r="C58" s="20" t="s">
        <v>110</v>
      </c>
      <c r="D58" s="22" t="s">
        <v>28</v>
      </c>
      <c r="E58" s="14"/>
      <c r="F58" s="14"/>
    </row>
    <row r="59" spans="3:6" ht="12.75">
      <c r="C59" s="21" t="s">
        <v>111</v>
      </c>
      <c r="D59" s="22" t="s">
        <v>29</v>
      </c>
      <c r="E59" s="14"/>
      <c r="F59" s="14"/>
    </row>
  </sheetData>
  <conditionalFormatting sqref="W2:Y54">
    <cfRule type="cellIs" priority="1" dxfId="0" operator="greaterThan" stopIfTrue="1">
      <formula>W$56*2</formula>
    </cfRule>
  </conditionalFormatting>
  <hyperlinks>
    <hyperlink ref="D58" r:id="rId1" display="Francisco.RuizG@uclm.es"/>
    <hyperlink ref="D59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90" zoomScaleNormal="90" zoomScaleSheetLayoutView="78" workbookViewId="0" topLeftCell="A1">
      <pane xSplit="7" ySplit="1" topLeftCell="H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23.57421875" style="5" bestFit="1" customWidth="1"/>
    <col min="4" max="4" width="6.421875" style="5" bestFit="1" customWidth="1"/>
    <col min="5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1" t="s">
        <v>32</v>
      </c>
      <c r="F1" s="11" t="s">
        <v>263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15" t="s">
        <v>56</v>
      </c>
      <c r="B2" s="15" t="s">
        <v>14</v>
      </c>
      <c r="C2" s="16" t="s">
        <v>243</v>
      </c>
      <c r="D2" s="16">
        <v>9</v>
      </c>
      <c r="E2" s="17">
        <v>645.4000015258789</v>
      </c>
      <c r="F2" s="17">
        <f>+G2/E2</f>
        <v>8.616361925708825</v>
      </c>
      <c r="G2" s="18">
        <v>5561</v>
      </c>
      <c r="H2" s="18">
        <v>5500</v>
      </c>
      <c r="I2" s="18">
        <v>5433</v>
      </c>
      <c r="J2" s="18">
        <v>5262</v>
      </c>
      <c r="K2" s="18">
        <v>5199</v>
      </c>
      <c r="L2" s="18">
        <v>5057</v>
      </c>
      <c r="M2" s="18">
        <v>4902</v>
      </c>
      <c r="N2" s="18">
        <v>4807</v>
      </c>
      <c r="O2" s="18">
        <v>4730</v>
      </c>
      <c r="P2" s="18">
        <v>4536</v>
      </c>
      <c r="Q2" s="18">
        <v>4362</v>
      </c>
      <c r="R2" s="18">
        <v>4278</v>
      </c>
      <c r="S2" s="18">
        <v>4134</v>
      </c>
      <c r="T2" s="8">
        <f aca="true" t="shared" si="0" ref="T2:T21">+G2-H2</f>
        <v>61</v>
      </c>
      <c r="U2" s="8">
        <f aca="true" t="shared" si="1" ref="U2:U21">+G2-L2</f>
        <v>504</v>
      </c>
      <c r="V2" s="8">
        <f aca="true" t="shared" si="2" ref="V2:V21">+G2-Q2</f>
        <v>1199</v>
      </c>
      <c r="W2" s="10">
        <f aca="true" t="shared" si="3" ref="W2:W21">+T2*100/H2</f>
        <v>1.1090909090909091</v>
      </c>
      <c r="X2" s="10">
        <f aca="true" t="shared" si="4" ref="X2:X21">+U2*100/L2</f>
        <v>9.966383231164722</v>
      </c>
      <c r="Y2" s="10">
        <f aca="true" t="shared" si="5" ref="Y2:Y21">+V2*100/Q2</f>
        <v>27.48739110499771</v>
      </c>
    </row>
    <row r="3" spans="1:25" ht="13.5" customHeight="1">
      <c r="A3" s="15" t="s">
        <v>56</v>
      </c>
      <c r="B3" s="15" t="s">
        <v>15</v>
      </c>
      <c r="C3" s="16" t="s">
        <v>244</v>
      </c>
      <c r="D3" s="16">
        <v>11</v>
      </c>
      <c r="E3" s="17">
        <v>784.4600038528442</v>
      </c>
      <c r="F3" s="17">
        <f aca="true" t="shared" si="6" ref="F3:F21">+G3/E3</f>
        <v>320.39746929806296</v>
      </c>
      <c r="G3" s="18">
        <v>251339</v>
      </c>
      <c r="H3" s="18">
        <v>247604</v>
      </c>
      <c r="I3" s="18">
        <v>243995</v>
      </c>
      <c r="J3" s="18">
        <v>241497</v>
      </c>
      <c r="K3" s="18">
        <v>239943</v>
      </c>
      <c r="L3" s="18">
        <v>236727</v>
      </c>
      <c r="M3" s="18">
        <v>235736</v>
      </c>
      <c r="N3" s="18">
        <v>233585</v>
      </c>
      <c r="O3" s="18">
        <v>230891</v>
      </c>
      <c r="P3" s="18">
        <v>229087</v>
      </c>
      <c r="Q3" s="18">
        <v>228504</v>
      </c>
      <c r="R3" s="18">
        <v>227716</v>
      </c>
      <c r="S3" s="18">
        <v>225147</v>
      </c>
      <c r="T3" s="8">
        <f t="shared" si="0"/>
        <v>3735</v>
      </c>
      <c r="U3" s="8">
        <f t="shared" si="1"/>
        <v>14612</v>
      </c>
      <c r="V3" s="8">
        <f t="shared" si="2"/>
        <v>22835</v>
      </c>
      <c r="W3" s="10">
        <f t="shared" si="3"/>
        <v>1.5084570523901069</v>
      </c>
      <c r="X3" s="10">
        <f t="shared" si="4"/>
        <v>6.172510951433508</v>
      </c>
      <c r="Y3" s="10">
        <f t="shared" si="5"/>
        <v>9.993260511850997</v>
      </c>
    </row>
    <row r="4" spans="1:25" ht="13.5" customHeight="1">
      <c r="A4" s="15" t="s">
        <v>56</v>
      </c>
      <c r="B4" s="15" t="s">
        <v>16</v>
      </c>
      <c r="C4" s="16" t="s">
        <v>245</v>
      </c>
      <c r="D4" s="16">
        <v>6</v>
      </c>
      <c r="E4" s="17">
        <v>480.7100028991699</v>
      </c>
      <c r="F4" s="17">
        <f t="shared" si="6"/>
        <v>6.623535979690965</v>
      </c>
      <c r="G4" s="18">
        <v>3184</v>
      </c>
      <c r="H4" s="18">
        <v>3175</v>
      </c>
      <c r="I4" s="18">
        <v>3165</v>
      </c>
      <c r="J4" s="18">
        <v>3152</v>
      </c>
      <c r="K4" s="18">
        <v>3170</v>
      </c>
      <c r="L4" s="18">
        <v>3146</v>
      </c>
      <c r="M4" s="18">
        <v>3137</v>
      </c>
      <c r="N4" s="18">
        <v>3132</v>
      </c>
      <c r="O4" s="18">
        <v>3129</v>
      </c>
      <c r="P4" s="18">
        <v>3106</v>
      </c>
      <c r="Q4" s="18">
        <v>3126</v>
      </c>
      <c r="R4" s="18">
        <v>3109</v>
      </c>
      <c r="S4" s="18">
        <v>3140</v>
      </c>
      <c r="T4" s="8">
        <f t="shared" si="0"/>
        <v>9</v>
      </c>
      <c r="U4" s="8">
        <f t="shared" si="1"/>
        <v>38</v>
      </c>
      <c r="V4" s="8">
        <f t="shared" si="2"/>
        <v>58</v>
      </c>
      <c r="W4" s="10">
        <f t="shared" si="3"/>
        <v>0.28346456692913385</v>
      </c>
      <c r="X4" s="10">
        <f t="shared" si="4"/>
        <v>1.2078830260648443</v>
      </c>
      <c r="Y4" s="10">
        <f t="shared" si="5"/>
        <v>1.855406269993602</v>
      </c>
    </row>
    <row r="5" spans="1:25" ht="13.5" customHeight="1">
      <c r="A5" s="15" t="s">
        <v>56</v>
      </c>
      <c r="B5" s="15" t="s">
        <v>17</v>
      </c>
      <c r="C5" s="16" t="s">
        <v>246</v>
      </c>
      <c r="D5" s="16">
        <v>14</v>
      </c>
      <c r="E5" s="17">
        <v>400.63000774383545</v>
      </c>
      <c r="F5" s="17">
        <f t="shared" si="6"/>
        <v>57.83141440272332</v>
      </c>
      <c r="G5" s="18">
        <v>23169</v>
      </c>
      <c r="H5" s="18">
        <v>22910</v>
      </c>
      <c r="I5" s="18">
        <v>22504</v>
      </c>
      <c r="J5" s="18">
        <v>22205</v>
      </c>
      <c r="K5" s="18">
        <v>21972</v>
      </c>
      <c r="L5" s="18">
        <v>21757</v>
      </c>
      <c r="M5" s="18">
        <v>21562</v>
      </c>
      <c r="N5" s="18">
        <v>21426</v>
      </c>
      <c r="O5" s="18">
        <v>21254</v>
      </c>
      <c r="P5" s="18">
        <v>21131</v>
      </c>
      <c r="Q5" s="18">
        <v>21039</v>
      </c>
      <c r="R5" s="18">
        <v>20960</v>
      </c>
      <c r="S5" s="18">
        <v>21128</v>
      </c>
      <c r="T5" s="8">
        <f t="shared" si="0"/>
        <v>259</v>
      </c>
      <c r="U5" s="8">
        <f t="shared" si="1"/>
        <v>1412</v>
      </c>
      <c r="V5" s="8">
        <f t="shared" si="2"/>
        <v>2130</v>
      </c>
      <c r="W5" s="10">
        <f t="shared" si="3"/>
        <v>1.1305106940200786</v>
      </c>
      <c r="X5" s="10">
        <f t="shared" si="4"/>
        <v>6.489865330698166</v>
      </c>
      <c r="Y5" s="10">
        <f t="shared" si="5"/>
        <v>10.124055325823472</v>
      </c>
    </row>
    <row r="6" spans="1:25" ht="13.5" customHeight="1">
      <c r="A6" s="15" t="s">
        <v>56</v>
      </c>
      <c r="B6" s="15" t="s">
        <v>19</v>
      </c>
      <c r="C6" s="16" t="s">
        <v>247</v>
      </c>
      <c r="D6" s="16">
        <v>2</v>
      </c>
      <c r="E6" s="17">
        <v>71.03000068664551</v>
      </c>
      <c r="F6" s="17">
        <f t="shared" si="6"/>
        <v>1089.8071132153857</v>
      </c>
      <c r="G6" s="18">
        <v>77409</v>
      </c>
      <c r="H6" s="18">
        <v>77229</v>
      </c>
      <c r="I6" s="18">
        <v>76642</v>
      </c>
      <c r="J6" s="18">
        <v>76334</v>
      </c>
      <c r="K6" s="18">
        <v>75448</v>
      </c>
      <c r="L6" s="18">
        <v>74626</v>
      </c>
      <c r="M6" s="18">
        <v>73529</v>
      </c>
      <c r="N6" s="18">
        <v>72986</v>
      </c>
      <c r="O6" s="18">
        <v>71675</v>
      </c>
      <c r="P6" s="18">
        <v>71378</v>
      </c>
      <c r="Q6" s="18">
        <v>70171</v>
      </c>
      <c r="R6" s="18">
        <v>69742</v>
      </c>
      <c r="S6" s="18">
        <v>69668</v>
      </c>
      <c r="T6" s="8">
        <f t="shared" si="0"/>
        <v>180</v>
      </c>
      <c r="U6" s="8">
        <f t="shared" si="1"/>
        <v>2783</v>
      </c>
      <c r="V6" s="8">
        <f t="shared" si="2"/>
        <v>7238</v>
      </c>
      <c r="W6" s="10">
        <f t="shared" si="3"/>
        <v>0.23307306840694558</v>
      </c>
      <c r="X6" s="10">
        <f t="shared" si="4"/>
        <v>3.7292632594538095</v>
      </c>
      <c r="Y6" s="10">
        <f t="shared" si="5"/>
        <v>10.314802411252511</v>
      </c>
    </row>
    <row r="7" spans="1:25" ht="13.5" customHeight="1">
      <c r="A7" s="15" t="s">
        <v>56</v>
      </c>
      <c r="B7" s="15" t="s">
        <v>20</v>
      </c>
      <c r="C7" s="16" t="s">
        <v>248</v>
      </c>
      <c r="D7" s="16">
        <v>26</v>
      </c>
      <c r="E7" s="17">
        <v>370.0300018787384</v>
      </c>
      <c r="F7" s="17">
        <f t="shared" si="6"/>
        <v>2368.537674107876</v>
      </c>
      <c r="G7" s="18">
        <v>876430</v>
      </c>
      <c r="H7" s="18">
        <v>873005</v>
      </c>
      <c r="I7" s="18">
        <v>871459</v>
      </c>
      <c r="J7" s="18">
        <v>872678</v>
      </c>
      <c r="K7" s="18">
        <v>871616</v>
      </c>
      <c r="L7" s="18">
        <v>870860</v>
      </c>
      <c r="M7" s="18">
        <v>873379</v>
      </c>
      <c r="N7" s="18">
        <v>874768</v>
      </c>
      <c r="O7" s="18">
        <v>875975</v>
      </c>
      <c r="P7" s="18">
        <v>877524</v>
      </c>
      <c r="Q7" s="18">
        <v>883192</v>
      </c>
      <c r="R7" s="18">
        <v>884530</v>
      </c>
      <c r="S7" s="18">
        <v>887977</v>
      </c>
      <c r="T7" s="8">
        <f t="shared" si="0"/>
        <v>3425</v>
      </c>
      <c r="U7" s="8">
        <f t="shared" si="1"/>
        <v>5570</v>
      </c>
      <c r="V7" s="8">
        <f t="shared" si="2"/>
        <v>-6762</v>
      </c>
      <c r="W7" s="10">
        <f t="shared" si="3"/>
        <v>0.3923230680236654</v>
      </c>
      <c r="X7" s="10">
        <f t="shared" si="4"/>
        <v>0.6395976391153573</v>
      </c>
      <c r="Y7" s="10">
        <f t="shared" si="5"/>
        <v>-0.7656319350718757</v>
      </c>
    </row>
    <row r="8" spans="1:25" ht="13.5" customHeight="1">
      <c r="A8" s="15" t="s">
        <v>56</v>
      </c>
      <c r="B8" s="15" t="s">
        <v>18</v>
      </c>
      <c r="C8" s="16" t="s">
        <v>249</v>
      </c>
      <c r="D8" s="16">
        <v>6</v>
      </c>
      <c r="E8" s="17">
        <v>181.51000118255615</v>
      </c>
      <c r="F8" s="17">
        <f t="shared" si="6"/>
        <v>302.5893870429787</v>
      </c>
      <c r="G8" s="18">
        <v>54923</v>
      </c>
      <c r="H8" s="18">
        <v>54792</v>
      </c>
      <c r="I8" s="18">
        <v>54359</v>
      </c>
      <c r="J8" s="18">
        <v>54115</v>
      </c>
      <c r="K8" s="18">
        <v>54175</v>
      </c>
      <c r="L8" s="18">
        <v>54286</v>
      </c>
      <c r="M8" s="18">
        <v>54536</v>
      </c>
      <c r="N8" s="18">
        <v>54778</v>
      </c>
      <c r="O8" s="18">
        <v>54945</v>
      </c>
      <c r="P8" s="18">
        <v>55174</v>
      </c>
      <c r="Q8" s="18">
        <v>55636</v>
      </c>
      <c r="R8" s="18">
        <v>56012</v>
      </c>
      <c r="S8" s="18">
        <v>56857</v>
      </c>
      <c r="T8" s="8">
        <f t="shared" si="0"/>
        <v>131</v>
      </c>
      <c r="U8" s="8">
        <f t="shared" si="1"/>
        <v>637</v>
      </c>
      <c r="V8" s="8">
        <f t="shared" si="2"/>
        <v>-713</v>
      </c>
      <c r="W8" s="10">
        <f t="shared" si="3"/>
        <v>0.23908599795590596</v>
      </c>
      <c r="X8" s="10">
        <f t="shared" si="4"/>
        <v>1.1734148767638064</v>
      </c>
      <c r="Y8" s="10">
        <f t="shared" si="5"/>
        <v>-1.28154432381911</v>
      </c>
    </row>
    <row r="9" spans="1:25" ht="13.5" customHeight="1">
      <c r="A9" s="15" t="s">
        <v>56</v>
      </c>
      <c r="B9" s="15" t="s">
        <v>40</v>
      </c>
      <c r="C9" s="16" t="s">
        <v>250</v>
      </c>
      <c r="D9" s="16">
        <v>8</v>
      </c>
      <c r="E9" s="17">
        <v>342.74999713897705</v>
      </c>
      <c r="F9" s="17">
        <f t="shared" si="6"/>
        <v>180.6622918070867</v>
      </c>
      <c r="G9" s="18">
        <v>61922</v>
      </c>
      <c r="H9" s="18">
        <v>61711</v>
      </c>
      <c r="I9" s="18">
        <v>61634</v>
      </c>
      <c r="J9" s="18">
        <v>61654</v>
      </c>
      <c r="K9" s="18">
        <v>61733</v>
      </c>
      <c r="L9" s="18">
        <v>61886</v>
      </c>
      <c r="M9" s="18">
        <v>62159</v>
      </c>
      <c r="N9" s="18">
        <v>62227</v>
      </c>
      <c r="O9" s="18">
        <v>62391</v>
      </c>
      <c r="P9" s="18">
        <v>62690</v>
      </c>
      <c r="Q9" s="18">
        <v>62938</v>
      </c>
      <c r="R9" s="18">
        <v>63080</v>
      </c>
      <c r="S9" s="18">
        <v>63562</v>
      </c>
      <c r="T9" s="8">
        <f t="shared" si="0"/>
        <v>211</v>
      </c>
      <c r="U9" s="8">
        <f t="shared" si="1"/>
        <v>36</v>
      </c>
      <c r="V9" s="8">
        <f t="shared" si="2"/>
        <v>-1016</v>
      </c>
      <c r="W9" s="10">
        <f t="shared" si="3"/>
        <v>0.34191635202800147</v>
      </c>
      <c r="X9" s="10">
        <f t="shared" si="4"/>
        <v>0.05817147658598067</v>
      </c>
      <c r="Y9" s="10">
        <f t="shared" si="5"/>
        <v>-1.6142870761701993</v>
      </c>
    </row>
    <row r="10" spans="1:25" ht="13.5" customHeight="1">
      <c r="A10" s="15" t="s">
        <v>56</v>
      </c>
      <c r="B10" s="15" t="s">
        <v>42</v>
      </c>
      <c r="C10" s="16" t="s">
        <v>251</v>
      </c>
      <c r="D10" s="16">
        <v>11</v>
      </c>
      <c r="E10" s="17">
        <v>305.7299976348877</v>
      </c>
      <c r="F10" s="17">
        <f t="shared" si="6"/>
        <v>1061.3711526845975</v>
      </c>
      <c r="G10" s="18">
        <v>324493</v>
      </c>
      <c r="H10" s="18">
        <v>322347</v>
      </c>
      <c r="I10" s="18">
        <v>320317</v>
      </c>
      <c r="J10" s="18">
        <v>319563</v>
      </c>
      <c r="K10" s="18">
        <v>318685</v>
      </c>
      <c r="L10" s="18">
        <v>318173</v>
      </c>
      <c r="M10" s="18">
        <v>317283</v>
      </c>
      <c r="N10" s="18">
        <v>316916</v>
      </c>
      <c r="O10" s="18">
        <v>316172</v>
      </c>
      <c r="P10" s="18">
        <v>315864</v>
      </c>
      <c r="Q10" s="18">
        <v>314911</v>
      </c>
      <c r="R10" s="18">
        <v>314347</v>
      </c>
      <c r="S10" s="18">
        <v>313093</v>
      </c>
      <c r="T10" s="8">
        <f t="shared" si="0"/>
        <v>2146</v>
      </c>
      <c r="U10" s="8">
        <f t="shared" si="1"/>
        <v>6320</v>
      </c>
      <c r="V10" s="8">
        <f t="shared" si="2"/>
        <v>9582</v>
      </c>
      <c r="W10" s="10">
        <f t="shared" si="3"/>
        <v>0.6657421970733403</v>
      </c>
      <c r="X10" s="10">
        <f t="shared" si="4"/>
        <v>1.9863407643011821</v>
      </c>
      <c r="Y10" s="10">
        <f t="shared" si="5"/>
        <v>3.0427644636103532</v>
      </c>
    </row>
    <row r="11" spans="1:25" ht="13.5" customHeight="1">
      <c r="A11" s="15" t="s">
        <v>56</v>
      </c>
      <c r="B11" s="15" t="s">
        <v>44</v>
      </c>
      <c r="C11" s="16" t="s">
        <v>252</v>
      </c>
      <c r="D11" s="16">
        <v>15</v>
      </c>
      <c r="E11" s="17">
        <v>317.1600012779236</v>
      </c>
      <c r="F11" s="17">
        <f t="shared" si="6"/>
        <v>303.86240260968304</v>
      </c>
      <c r="G11" s="18">
        <v>96373</v>
      </c>
      <c r="H11" s="18">
        <v>95518</v>
      </c>
      <c r="I11" s="18">
        <v>94448</v>
      </c>
      <c r="J11" s="18">
        <v>93581</v>
      </c>
      <c r="K11" s="18">
        <v>92796</v>
      </c>
      <c r="L11" s="18">
        <v>92176</v>
      </c>
      <c r="M11" s="18">
        <v>91812</v>
      </c>
      <c r="N11" s="18">
        <v>91365</v>
      </c>
      <c r="O11" s="18">
        <v>90859</v>
      </c>
      <c r="P11" s="18">
        <v>90502</v>
      </c>
      <c r="Q11" s="18">
        <v>90479</v>
      </c>
      <c r="R11" s="18">
        <v>90341</v>
      </c>
      <c r="S11" s="18">
        <v>90232</v>
      </c>
      <c r="T11" s="8">
        <f t="shared" si="0"/>
        <v>855</v>
      </c>
      <c r="U11" s="8">
        <f t="shared" si="1"/>
        <v>4197</v>
      </c>
      <c r="V11" s="8">
        <f t="shared" si="2"/>
        <v>5894</v>
      </c>
      <c r="W11" s="10">
        <f t="shared" si="3"/>
        <v>0.8951192445402961</v>
      </c>
      <c r="X11" s="10">
        <f t="shared" si="4"/>
        <v>4.553245964242319</v>
      </c>
      <c r="Y11" s="10">
        <f t="shared" si="5"/>
        <v>6.514218768996121</v>
      </c>
    </row>
    <row r="12" spans="1:25" ht="13.5" customHeight="1">
      <c r="A12" s="15" t="s">
        <v>56</v>
      </c>
      <c r="B12" s="15" t="s">
        <v>46</v>
      </c>
      <c r="C12" s="16" t="s">
        <v>253</v>
      </c>
      <c r="D12" s="16">
        <v>10</v>
      </c>
      <c r="E12" s="17">
        <v>429.1000061035156</v>
      </c>
      <c r="F12" s="17">
        <f t="shared" si="6"/>
        <v>72.77557575346805</v>
      </c>
      <c r="G12" s="18">
        <v>31228</v>
      </c>
      <c r="H12" s="18">
        <v>30944</v>
      </c>
      <c r="I12" s="18">
        <v>30610</v>
      </c>
      <c r="J12" s="18">
        <v>30342</v>
      </c>
      <c r="K12" s="18">
        <v>30215</v>
      </c>
      <c r="L12" s="18">
        <v>30080</v>
      </c>
      <c r="M12" s="18">
        <v>29833</v>
      </c>
      <c r="N12" s="18">
        <v>29694</v>
      </c>
      <c r="O12" s="18">
        <v>29586</v>
      </c>
      <c r="P12" s="18">
        <v>29617</v>
      </c>
      <c r="Q12" s="18">
        <v>29603</v>
      </c>
      <c r="R12" s="18">
        <v>29623</v>
      </c>
      <c r="S12" s="18">
        <v>29791</v>
      </c>
      <c r="T12" s="8">
        <f t="shared" si="0"/>
        <v>284</v>
      </c>
      <c r="U12" s="8">
        <f t="shared" si="1"/>
        <v>1148</v>
      </c>
      <c r="V12" s="8">
        <f t="shared" si="2"/>
        <v>1625</v>
      </c>
      <c r="W12" s="10">
        <f t="shared" si="3"/>
        <v>0.9177869700103413</v>
      </c>
      <c r="X12" s="10">
        <f t="shared" si="4"/>
        <v>3.8164893617021276</v>
      </c>
      <c r="Y12" s="10">
        <f t="shared" si="5"/>
        <v>5.489308516028781</v>
      </c>
    </row>
    <row r="13" spans="1:25" ht="13.5" customHeight="1">
      <c r="A13" s="15" t="s">
        <v>56</v>
      </c>
      <c r="B13" s="15" t="s">
        <v>48</v>
      </c>
      <c r="C13" s="16" t="s">
        <v>254</v>
      </c>
      <c r="D13" s="16">
        <v>15</v>
      </c>
      <c r="E13" s="17">
        <v>315.82999992370605</v>
      </c>
      <c r="F13" s="17">
        <f t="shared" si="6"/>
        <v>35.73758035248888</v>
      </c>
      <c r="G13" s="18">
        <v>11287</v>
      </c>
      <c r="H13" s="18">
        <v>11283</v>
      </c>
      <c r="I13" s="18">
        <v>11083</v>
      </c>
      <c r="J13" s="18">
        <v>10826</v>
      </c>
      <c r="K13" s="18">
        <v>10690</v>
      </c>
      <c r="L13" s="18">
        <v>10418</v>
      </c>
      <c r="M13" s="18">
        <v>10301</v>
      </c>
      <c r="N13" s="18">
        <v>10238</v>
      </c>
      <c r="O13" s="18">
        <v>10058</v>
      </c>
      <c r="P13" s="18">
        <v>9923</v>
      </c>
      <c r="Q13" s="18">
        <v>9790</v>
      </c>
      <c r="R13" s="18">
        <v>9697</v>
      </c>
      <c r="S13" s="18">
        <v>9658</v>
      </c>
      <c r="T13" s="8">
        <f t="shared" si="0"/>
        <v>4</v>
      </c>
      <c r="U13" s="8">
        <f t="shared" si="1"/>
        <v>869</v>
      </c>
      <c r="V13" s="8">
        <f t="shared" si="2"/>
        <v>1497</v>
      </c>
      <c r="W13" s="10">
        <f t="shared" si="3"/>
        <v>0.03545156430027475</v>
      </c>
      <c r="X13" s="10">
        <f t="shared" si="4"/>
        <v>8.341332309464388</v>
      </c>
      <c r="Y13" s="10">
        <f t="shared" si="5"/>
        <v>15.291113381001022</v>
      </c>
    </row>
    <row r="14" spans="1:25" ht="13.5" customHeight="1">
      <c r="A14" s="15" t="s">
        <v>56</v>
      </c>
      <c r="B14" s="15" t="s">
        <v>50</v>
      </c>
      <c r="C14" s="16" t="s">
        <v>255</v>
      </c>
      <c r="D14" s="16">
        <v>20</v>
      </c>
      <c r="E14" s="17">
        <v>282.4499977827072</v>
      </c>
      <c r="F14" s="17">
        <f t="shared" si="6"/>
        <v>162.40396657849936</v>
      </c>
      <c r="G14" s="18">
        <v>45871</v>
      </c>
      <c r="H14" s="18">
        <v>45651</v>
      </c>
      <c r="I14" s="18">
        <v>45336</v>
      </c>
      <c r="J14" s="18">
        <v>45111</v>
      </c>
      <c r="K14" s="18">
        <v>44881</v>
      </c>
      <c r="L14" s="18">
        <v>44518</v>
      </c>
      <c r="M14" s="18">
        <v>44327</v>
      </c>
      <c r="N14" s="18">
        <v>44391</v>
      </c>
      <c r="O14" s="18">
        <v>44251</v>
      </c>
      <c r="P14" s="18">
        <v>44268</v>
      </c>
      <c r="Q14" s="18">
        <v>44307</v>
      </c>
      <c r="R14" s="18">
        <v>44271</v>
      </c>
      <c r="S14" s="18">
        <v>44402</v>
      </c>
      <c r="T14" s="8">
        <f t="shared" si="0"/>
        <v>220</v>
      </c>
      <c r="U14" s="8">
        <f t="shared" si="1"/>
        <v>1353</v>
      </c>
      <c r="V14" s="8">
        <f t="shared" si="2"/>
        <v>1564</v>
      </c>
      <c r="W14" s="10">
        <f t="shared" si="3"/>
        <v>0.481917154060152</v>
      </c>
      <c r="X14" s="10">
        <f t="shared" si="4"/>
        <v>3.0392200907498093</v>
      </c>
      <c r="Y14" s="10">
        <f t="shared" si="5"/>
        <v>3.5299162660527683</v>
      </c>
    </row>
    <row r="15" spans="1:25" ht="13.5" customHeight="1">
      <c r="A15" s="15" t="s">
        <v>56</v>
      </c>
      <c r="B15" s="15" t="s">
        <v>52</v>
      </c>
      <c r="C15" s="16" t="s">
        <v>256</v>
      </c>
      <c r="D15" s="16">
        <v>21</v>
      </c>
      <c r="E15" s="17">
        <v>351.44999873638153</v>
      </c>
      <c r="F15" s="17">
        <f t="shared" si="6"/>
        <v>192.60207780160917</v>
      </c>
      <c r="G15" s="18">
        <v>67690</v>
      </c>
      <c r="H15" s="18">
        <v>67216</v>
      </c>
      <c r="I15" s="18">
        <v>65683</v>
      </c>
      <c r="J15" s="18">
        <v>64902</v>
      </c>
      <c r="K15" s="18">
        <v>64460</v>
      </c>
      <c r="L15" s="18">
        <v>64091</v>
      </c>
      <c r="M15" s="18">
        <v>64033</v>
      </c>
      <c r="N15" s="18">
        <v>64025</v>
      </c>
      <c r="O15" s="18">
        <v>63831</v>
      </c>
      <c r="P15" s="18">
        <v>63893</v>
      </c>
      <c r="Q15" s="18">
        <v>63931</v>
      </c>
      <c r="R15" s="18">
        <v>64201</v>
      </c>
      <c r="S15" s="18">
        <v>64566</v>
      </c>
      <c r="T15" s="8">
        <f t="shared" si="0"/>
        <v>474</v>
      </c>
      <c r="U15" s="8">
        <f t="shared" si="1"/>
        <v>3599</v>
      </c>
      <c r="V15" s="8">
        <f t="shared" si="2"/>
        <v>3759</v>
      </c>
      <c r="W15" s="10">
        <f t="shared" si="3"/>
        <v>0.7051892406569864</v>
      </c>
      <c r="X15" s="10">
        <f t="shared" si="4"/>
        <v>5.615453027726202</v>
      </c>
      <c r="Y15" s="10">
        <f t="shared" si="5"/>
        <v>5.879776634183729</v>
      </c>
    </row>
    <row r="16" spans="1:25" ht="13.5" customHeight="1">
      <c r="A16" s="15" t="s">
        <v>56</v>
      </c>
      <c r="B16" s="15" t="s">
        <v>54</v>
      </c>
      <c r="C16" s="16" t="s">
        <v>257</v>
      </c>
      <c r="D16" s="16">
        <v>5</v>
      </c>
      <c r="E16" s="17">
        <v>404.16999435424805</v>
      </c>
      <c r="F16" s="17">
        <f t="shared" si="6"/>
        <v>20.726427288062617</v>
      </c>
      <c r="G16" s="18">
        <v>8377</v>
      </c>
      <c r="H16" s="18">
        <v>8220</v>
      </c>
      <c r="I16" s="18">
        <v>8106</v>
      </c>
      <c r="J16" s="18">
        <v>7791</v>
      </c>
      <c r="K16" s="18">
        <v>7674</v>
      </c>
      <c r="L16" s="18">
        <v>7454</v>
      </c>
      <c r="M16" s="18">
        <v>7277</v>
      </c>
      <c r="N16" s="18">
        <v>7069</v>
      </c>
      <c r="O16" s="18">
        <v>6850</v>
      </c>
      <c r="P16" s="18">
        <v>6631</v>
      </c>
      <c r="Q16" s="18">
        <v>6381</v>
      </c>
      <c r="R16" s="18">
        <v>6220</v>
      </c>
      <c r="S16" s="18">
        <v>6000</v>
      </c>
      <c r="T16" s="8">
        <f t="shared" si="0"/>
        <v>157</v>
      </c>
      <c r="U16" s="8">
        <f t="shared" si="1"/>
        <v>923</v>
      </c>
      <c r="V16" s="8">
        <f t="shared" si="2"/>
        <v>1996</v>
      </c>
      <c r="W16" s="10">
        <f t="shared" si="3"/>
        <v>1.9099756690997567</v>
      </c>
      <c r="X16" s="10">
        <f t="shared" si="4"/>
        <v>12.382613361953315</v>
      </c>
      <c r="Y16" s="10">
        <f t="shared" si="5"/>
        <v>31.280363579376274</v>
      </c>
    </row>
    <row r="17" spans="1:25" ht="13.5" customHeight="1">
      <c r="A17" s="15" t="s">
        <v>56</v>
      </c>
      <c r="B17" s="15" t="s">
        <v>56</v>
      </c>
      <c r="C17" s="16" t="s">
        <v>258</v>
      </c>
      <c r="D17" s="16">
        <v>5</v>
      </c>
      <c r="E17" s="17">
        <v>332.1700077056885</v>
      </c>
      <c r="F17" s="17">
        <f t="shared" si="6"/>
        <v>102.57097031526042</v>
      </c>
      <c r="G17" s="18">
        <v>34071</v>
      </c>
      <c r="H17" s="18">
        <v>33853</v>
      </c>
      <c r="I17" s="18">
        <v>33677</v>
      </c>
      <c r="J17" s="18">
        <v>33398</v>
      </c>
      <c r="K17" s="18">
        <v>33281</v>
      </c>
      <c r="L17" s="18">
        <v>33103</v>
      </c>
      <c r="M17" s="18">
        <v>33007</v>
      </c>
      <c r="N17" s="18">
        <v>33029</v>
      </c>
      <c r="O17" s="18">
        <v>33135</v>
      </c>
      <c r="P17" s="18">
        <v>33214</v>
      </c>
      <c r="Q17" s="18">
        <v>33585</v>
      </c>
      <c r="R17" s="18">
        <v>33575</v>
      </c>
      <c r="S17" s="18">
        <v>33742</v>
      </c>
      <c r="T17" s="8">
        <f t="shared" si="0"/>
        <v>218</v>
      </c>
      <c r="U17" s="8">
        <f t="shared" si="1"/>
        <v>968</v>
      </c>
      <c r="V17" s="8">
        <f t="shared" si="2"/>
        <v>486</v>
      </c>
      <c r="W17" s="10">
        <f t="shared" si="3"/>
        <v>0.6439606534132869</v>
      </c>
      <c r="X17" s="10">
        <f t="shared" si="4"/>
        <v>2.9242062652931757</v>
      </c>
      <c r="Y17" s="10">
        <f t="shared" si="5"/>
        <v>1.447074586869138</v>
      </c>
    </row>
    <row r="18" spans="1:25" ht="13.5" customHeight="1">
      <c r="A18" s="15" t="s">
        <v>56</v>
      </c>
      <c r="B18" s="15" t="s">
        <v>58</v>
      </c>
      <c r="C18" s="16" t="s">
        <v>259</v>
      </c>
      <c r="D18" s="16">
        <v>12</v>
      </c>
      <c r="E18" s="17">
        <v>205.6600011587143</v>
      </c>
      <c r="F18" s="17">
        <f t="shared" si="6"/>
        <v>129.7286776703371</v>
      </c>
      <c r="G18" s="18">
        <v>26680</v>
      </c>
      <c r="H18" s="18">
        <v>26527</v>
      </c>
      <c r="I18" s="18">
        <v>26274</v>
      </c>
      <c r="J18" s="18">
        <v>26178</v>
      </c>
      <c r="K18" s="18">
        <v>26078</v>
      </c>
      <c r="L18" s="18">
        <v>26093</v>
      </c>
      <c r="M18" s="18">
        <v>26156</v>
      </c>
      <c r="N18" s="18">
        <v>26234</v>
      </c>
      <c r="O18" s="18">
        <v>26234</v>
      </c>
      <c r="P18" s="18">
        <v>26247</v>
      </c>
      <c r="Q18" s="18">
        <v>26393</v>
      </c>
      <c r="R18" s="18">
        <v>26514</v>
      </c>
      <c r="S18" s="18">
        <v>26683</v>
      </c>
      <c r="T18" s="8">
        <f t="shared" si="0"/>
        <v>153</v>
      </c>
      <c r="U18" s="8">
        <f t="shared" si="1"/>
        <v>587</v>
      </c>
      <c r="V18" s="8">
        <f t="shared" si="2"/>
        <v>287</v>
      </c>
      <c r="W18" s="10">
        <f t="shared" si="3"/>
        <v>0.57677083726015</v>
      </c>
      <c r="X18" s="10">
        <f t="shared" si="4"/>
        <v>2.2496454987927796</v>
      </c>
      <c r="Y18" s="10">
        <f t="shared" si="5"/>
        <v>1.0874095404084416</v>
      </c>
    </row>
    <row r="19" spans="1:25" ht="13.5" customHeight="1">
      <c r="A19" s="15" t="s">
        <v>56</v>
      </c>
      <c r="B19" s="15" t="s">
        <v>60</v>
      </c>
      <c r="C19" s="16" t="s">
        <v>260</v>
      </c>
      <c r="D19" s="16">
        <v>15</v>
      </c>
      <c r="E19" s="17">
        <v>212.26999950408936</v>
      </c>
      <c r="F19" s="17">
        <f t="shared" si="6"/>
        <v>249.2438880840566</v>
      </c>
      <c r="G19" s="18">
        <v>52907</v>
      </c>
      <c r="H19" s="18">
        <v>51866</v>
      </c>
      <c r="I19" s="18">
        <v>50826</v>
      </c>
      <c r="J19" s="18">
        <v>49768</v>
      </c>
      <c r="K19" s="18">
        <v>48623</v>
      </c>
      <c r="L19" s="18">
        <v>47377</v>
      </c>
      <c r="M19" s="18">
        <v>46359</v>
      </c>
      <c r="N19" s="18">
        <v>45566</v>
      </c>
      <c r="O19" s="18">
        <v>44457</v>
      </c>
      <c r="P19" s="18">
        <v>43440</v>
      </c>
      <c r="Q19" s="18">
        <v>42405</v>
      </c>
      <c r="R19" s="18">
        <v>41355</v>
      </c>
      <c r="S19" s="18">
        <v>39813</v>
      </c>
      <c r="T19" s="8">
        <f t="shared" si="0"/>
        <v>1041</v>
      </c>
      <c r="U19" s="8">
        <f t="shared" si="1"/>
        <v>5530</v>
      </c>
      <c r="V19" s="8">
        <f t="shared" si="2"/>
        <v>10502</v>
      </c>
      <c r="W19" s="10">
        <f t="shared" si="3"/>
        <v>2.007095206879266</v>
      </c>
      <c r="X19" s="10">
        <f t="shared" si="4"/>
        <v>11.672330455706355</v>
      </c>
      <c r="Y19" s="10">
        <f t="shared" si="5"/>
        <v>24.76594741186181</v>
      </c>
    </row>
    <row r="20" spans="1:25" ht="13.5" customHeight="1">
      <c r="A20" s="15" t="s">
        <v>56</v>
      </c>
      <c r="B20" s="15" t="s">
        <v>62</v>
      </c>
      <c r="C20" s="16" t="s">
        <v>261</v>
      </c>
      <c r="D20" s="16">
        <v>29</v>
      </c>
      <c r="E20" s="17">
        <v>331.8700006008148</v>
      </c>
      <c r="F20" s="17">
        <f t="shared" si="6"/>
        <v>142.04357102075548</v>
      </c>
      <c r="G20" s="18">
        <v>47140</v>
      </c>
      <c r="H20" s="18">
        <v>46649</v>
      </c>
      <c r="I20" s="18">
        <v>46119</v>
      </c>
      <c r="J20" s="18">
        <v>45897</v>
      </c>
      <c r="K20" s="18">
        <v>45471</v>
      </c>
      <c r="L20" s="18">
        <v>45380</v>
      </c>
      <c r="M20" s="18">
        <v>45234</v>
      </c>
      <c r="N20" s="18">
        <v>44995</v>
      </c>
      <c r="O20" s="18">
        <v>44689</v>
      </c>
      <c r="P20" s="18">
        <v>44553</v>
      </c>
      <c r="Q20" s="18">
        <v>44478</v>
      </c>
      <c r="R20" s="18">
        <v>44383</v>
      </c>
      <c r="S20" s="18">
        <v>44289</v>
      </c>
      <c r="T20" s="8">
        <f t="shared" si="0"/>
        <v>491</v>
      </c>
      <c r="U20" s="8">
        <f t="shared" si="1"/>
        <v>1760</v>
      </c>
      <c r="V20" s="8">
        <f t="shared" si="2"/>
        <v>2662</v>
      </c>
      <c r="W20" s="10">
        <f t="shared" si="3"/>
        <v>1.0525413192137023</v>
      </c>
      <c r="X20" s="10">
        <f t="shared" si="4"/>
        <v>3.878360511238431</v>
      </c>
      <c r="Y20" s="10">
        <f t="shared" si="5"/>
        <v>5.984981339088987</v>
      </c>
    </row>
    <row r="21" spans="1:25" ht="13.5" customHeight="1">
      <c r="A21" s="15" t="s">
        <v>56</v>
      </c>
      <c r="B21" s="15" t="s">
        <v>64</v>
      </c>
      <c r="C21" s="16" t="s">
        <v>262</v>
      </c>
      <c r="D21" s="16">
        <v>11</v>
      </c>
      <c r="E21" s="17">
        <v>324.68999671936035</v>
      </c>
      <c r="F21" s="17">
        <f t="shared" si="6"/>
        <v>222.1226423009774</v>
      </c>
      <c r="G21" s="18">
        <v>72121</v>
      </c>
      <c r="H21" s="18">
        <v>71112</v>
      </c>
      <c r="I21" s="18">
        <v>70190</v>
      </c>
      <c r="J21" s="18">
        <v>69430</v>
      </c>
      <c r="K21" s="18">
        <v>68736</v>
      </c>
      <c r="L21" s="18">
        <v>68071</v>
      </c>
      <c r="M21" s="18">
        <v>67642</v>
      </c>
      <c r="N21" s="18">
        <v>67050</v>
      </c>
      <c r="O21" s="18">
        <v>66366</v>
      </c>
      <c r="P21" s="18">
        <v>65818</v>
      </c>
      <c r="Q21" s="18">
        <v>65210</v>
      </c>
      <c r="R21" s="18">
        <v>64674</v>
      </c>
      <c r="S21" s="18">
        <v>64173</v>
      </c>
      <c r="T21" s="8">
        <f t="shared" si="0"/>
        <v>1009</v>
      </c>
      <c r="U21" s="8">
        <f t="shared" si="1"/>
        <v>4050</v>
      </c>
      <c r="V21" s="8">
        <f t="shared" si="2"/>
        <v>6911</v>
      </c>
      <c r="W21" s="10">
        <f t="shared" si="3"/>
        <v>1.4188885138935763</v>
      </c>
      <c r="X21" s="10">
        <f t="shared" si="4"/>
        <v>5.949670197294002</v>
      </c>
      <c r="Y21" s="10">
        <f t="shared" si="5"/>
        <v>10.598067781015182</v>
      </c>
    </row>
    <row r="23" spans="3:25" ht="12.75">
      <c r="C23" s="19" t="s">
        <v>92</v>
      </c>
      <c r="D23">
        <f aca="true" t="shared" si="7" ref="D23:S23">+SUM(D1:D22)</f>
        <v>251</v>
      </c>
      <c r="E23" s="10">
        <f t="shared" si="7"/>
        <v>7089.070018410683</v>
      </c>
      <c r="F23" s="17">
        <f>+G23/E23</f>
        <v>306.4118416602952</v>
      </c>
      <c r="G23">
        <f t="shared" si="7"/>
        <v>2172175</v>
      </c>
      <c r="H23">
        <f t="shared" si="7"/>
        <v>2157112</v>
      </c>
      <c r="I23">
        <f t="shared" si="7"/>
        <v>2141860</v>
      </c>
      <c r="J23">
        <f t="shared" si="7"/>
        <v>2133684</v>
      </c>
      <c r="K23">
        <f t="shared" si="7"/>
        <v>2124846</v>
      </c>
      <c r="L23">
        <f t="shared" si="7"/>
        <v>2115279</v>
      </c>
      <c r="M23">
        <f t="shared" si="7"/>
        <v>2112204</v>
      </c>
      <c r="N23">
        <f t="shared" si="7"/>
        <v>2108281</v>
      </c>
      <c r="O23">
        <f t="shared" si="7"/>
        <v>2101478</v>
      </c>
      <c r="P23">
        <f t="shared" si="7"/>
        <v>2098596</v>
      </c>
      <c r="Q23">
        <f t="shared" si="7"/>
        <v>2100441</v>
      </c>
      <c r="R23">
        <f t="shared" si="7"/>
        <v>2098628</v>
      </c>
      <c r="S23">
        <f t="shared" si="7"/>
        <v>2098055</v>
      </c>
      <c r="T23" s="8">
        <f>+G23-H23</f>
        <v>15063</v>
      </c>
      <c r="U23" s="8">
        <f>+G23-L23</f>
        <v>56896</v>
      </c>
      <c r="V23" s="8">
        <f>+G23-Q23</f>
        <v>71734</v>
      </c>
      <c r="W23" s="10">
        <f>+T23*100/H23</f>
        <v>0.6982947570640745</v>
      </c>
      <c r="X23" s="10">
        <f>+U23*100/L23</f>
        <v>2.6897633834591086</v>
      </c>
      <c r="Y23" s="10">
        <f>+V23*100/Q23</f>
        <v>3.415187572514534</v>
      </c>
    </row>
    <row r="25" spans="3:6" ht="12.75">
      <c r="C25" s="20" t="s">
        <v>110</v>
      </c>
      <c r="D25" s="22" t="s">
        <v>28</v>
      </c>
      <c r="E25" s="14"/>
      <c r="F25" s="14"/>
    </row>
    <row r="26" spans="3:6" ht="12.75">
      <c r="C26" s="21" t="s">
        <v>111</v>
      </c>
      <c r="D26" s="22" t="s">
        <v>29</v>
      </c>
      <c r="E26" s="14"/>
      <c r="F26" s="14"/>
    </row>
  </sheetData>
  <conditionalFormatting sqref="W2:Y21">
    <cfRule type="cellIs" priority="1" dxfId="0" operator="greaterThan" stopIfTrue="1">
      <formula>W$23*2</formula>
    </cfRule>
  </conditionalFormatting>
  <hyperlinks>
    <hyperlink ref="D25" r:id="rId1" display="Francisco.RuizG@uclm.es"/>
    <hyperlink ref="D26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2009-12-26T11:52:34Z</dcterms:created>
  <dcterms:modified xsi:type="dcterms:W3CDTF">2010-01-05T16:44:03Z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