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170" windowHeight="4575" tabRatio="213" activeTab="0"/>
  </bookViews>
  <sheets>
    <sheet name="Islas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<sst xmlns="http://schemas.openxmlformats.org/spreadsheetml/2006/main" count="61" uniqueCount="46">
  <si>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CR</t>
  </si>
  <si>
    <t>Nombre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</si>
  <si>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</si>
  <si>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</si>
  <si>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</si>
  <si>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</si>
  <si>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</si>
  <si>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</si>
  <si>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</si>
  <si>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</si>
  <si>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</si>
  <si>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</si>
  <si>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</si>
  <si>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</si>
  <si>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01</t>
  </si>
  <si>
    <t>02</t>
  </si>
  <si>
    <t>03</t>
  </si>
  <si>
    <t>04</t>
  </si>
  <si>
    <t>07</t>
  </si>
  <si>
    <t>05</t>
  </si>
  <si>
    <t>06</t>
  </si>
  <si>
    <t>2009p</t>
  </si>
  <si>
    <t>Inc0908</t>
  </si>
  <si>
    <t>Inc0904</t>
  </si>
  <si>
    <t>Inc0999</t>
  </si>
  <si>
    <t>%0908</t>
  </si>
  <si>
    <t>%0904</t>
  </si>
  <si>
    <t>%0999</t>
  </si>
  <si>
    <t>Francisco.RuizG@uclm.es</t>
  </si>
  <si>
    <t>www.ine.es</t>
  </si>
  <si>
    <t>Nmun</t>
  </si>
  <si>
    <t>CI</t>
  </si>
  <si>
    <t>Km2</t>
  </si>
  <si>
    <t>Formentera</t>
  </si>
  <si>
    <t>Eivissa</t>
  </si>
  <si>
    <t>Mallorca</t>
  </si>
  <si>
    <t>Menorca</t>
  </si>
  <si>
    <t>Fuerteventura</t>
  </si>
  <si>
    <t>Gomera (La)</t>
  </si>
  <si>
    <t>Gran Canaria</t>
  </si>
  <si>
    <t>Hierro (El)</t>
  </si>
  <si>
    <t>Lanzarote</t>
  </si>
  <si>
    <t>Palma (La)</t>
  </si>
  <si>
    <t>Tenerife</t>
  </si>
  <si>
    <t>TOTAL ISLAS</t>
  </si>
  <si>
    <t>Densidad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</si>
</sst>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">
    <font>
      <sz val="10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2" borderId="3" xfId="0" applyNumberFormat="1" applyFont="1" applyFill="1" applyBorder="1" applyAlignment="1" quotePrefix="1">
      <alignment horizontal="center"/>
    </xf>
    <xf numFmtId="2" fontId="0" fillId="0" borderId="0" xfId="0" applyNumberFormat="1" applyAlignment="1">
      <alignment/>
    </xf>
    <xf numFmtId="0" fontId="2" fillId="0" borderId="0" xfId="15" applyFont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15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90" zoomScaleNormal="90" zoomScaleSheetLayoutView="78" workbookViewId="0" topLeftCell="A1">
      <pane xSplit="7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14.00390625" style="5" customWidth="1"/>
    <col min="4" max="4" width="6.421875" style="5" bestFit="1" customWidth="1"/>
    <col min="5" max="5" width="9.28125" style="14" bestFit="1" customWidth="1"/>
    <col min="6" max="6" width="9.7109375" style="14" bestFit="1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0</v>
      </c>
      <c r="B1" s="1" t="s">
        <v>31</v>
      </c>
      <c r="C1" s="1" t="s">
        <v>1</v>
      </c>
      <c r="D1" s="1" t="s">
        <v>30</v>
      </c>
      <c r="E1" s="12" t="s">
        <v>32</v>
      </c>
      <c r="F1" s="12" t="s">
        <v>45</v>
      </c>
      <c r="G1" s="1" t="s">
        <v>21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7" t="s">
        <v>22</v>
      </c>
      <c r="U1" s="7" t="s">
        <v>23</v>
      </c>
      <c r="V1" s="7" t="s">
        <v>24</v>
      </c>
      <c r="W1" s="9" t="s">
        <v>25</v>
      </c>
      <c r="X1" s="9" t="s">
        <v>26</v>
      </c>
      <c r="Y1" s="9" t="s">
        <v>27</v>
      </c>
    </row>
    <row r="2" spans="1:25" ht="13.5" customHeight="1">
      <c r="A2" s="2" t="s">
        <v>17</v>
      </c>
      <c r="B2" s="2" t="s">
        <v>14</v>
      </c>
      <c r="C2" s="4" t="s">
        <v>33</v>
      </c>
      <c r="D2" s="4">
        <v>1</v>
      </c>
      <c r="E2" s="13">
        <v>83.23999786376953</v>
      </c>
      <c r="F2" s="13">
        <f>+G2/E2</f>
        <v>114.75252577051708</v>
      </c>
      <c r="G2" s="3">
        <v>9552</v>
      </c>
      <c r="H2" s="3">
        <v>9147</v>
      </c>
      <c r="I2" s="3">
        <v>8442</v>
      </c>
      <c r="J2" s="3">
        <v>7957</v>
      </c>
      <c r="K2" s="3">
        <v>7506</v>
      </c>
      <c r="L2" s="3">
        <v>7131</v>
      </c>
      <c r="M2" s="3">
        <v>7607</v>
      </c>
      <c r="N2" s="3">
        <v>7461</v>
      </c>
      <c r="O2" s="3">
        <v>6875</v>
      </c>
      <c r="P2" s="3">
        <v>6289</v>
      </c>
      <c r="Q2" s="3">
        <v>5999</v>
      </c>
      <c r="R2" s="3">
        <v>5859</v>
      </c>
      <c r="S2" s="3">
        <v>5353</v>
      </c>
      <c r="T2" s="8">
        <f aca="true" t="shared" si="0" ref="T2:T12">+G2-H2</f>
        <v>405</v>
      </c>
      <c r="U2" s="8">
        <f aca="true" t="shared" si="1" ref="U2:U12">+G2-L2</f>
        <v>2421</v>
      </c>
      <c r="V2" s="8">
        <f aca="true" t="shared" si="2" ref="V2:V12">+G2-Q2</f>
        <v>3553</v>
      </c>
      <c r="W2" s="10">
        <f aca="true" t="shared" si="3" ref="W2:W12">+T2*100/H2</f>
        <v>4.4276812069531</v>
      </c>
      <c r="X2" s="10">
        <f aca="true" t="shared" si="4" ref="X2:X12">+U2*100/L2</f>
        <v>33.95035759360538</v>
      </c>
      <c r="Y2" s="10">
        <f aca="true" t="shared" si="5" ref="Y2:Y12">+V2*100/Q2</f>
        <v>59.226537756292714</v>
      </c>
    </row>
    <row r="3" spans="1:25" ht="13.5" customHeight="1">
      <c r="A3" s="2" t="s">
        <v>17</v>
      </c>
      <c r="B3" s="2" t="s">
        <v>15</v>
      </c>
      <c r="C3" s="4" t="s">
        <v>34</v>
      </c>
      <c r="D3" s="4">
        <v>5</v>
      </c>
      <c r="E3" s="13">
        <v>572.5600137710571</v>
      </c>
      <c r="F3" s="13">
        <f aca="true" t="shared" si="6" ref="F3:F14">+G3/E3</f>
        <v>226.28544935694103</v>
      </c>
      <c r="G3" s="3">
        <v>129562</v>
      </c>
      <c r="H3" s="3">
        <v>125053</v>
      </c>
      <c r="I3" s="3">
        <v>117698</v>
      </c>
      <c r="J3" s="3">
        <v>113908</v>
      </c>
      <c r="K3" s="3">
        <v>111107</v>
      </c>
      <c r="L3" s="3">
        <v>106220</v>
      </c>
      <c r="M3" s="3">
        <v>105103</v>
      </c>
      <c r="N3" s="3">
        <v>99933</v>
      </c>
      <c r="O3" s="3">
        <v>94334</v>
      </c>
      <c r="P3" s="3">
        <v>89611</v>
      </c>
      <c r="Q3" s="3">
        <v>86953</v>
      </c>
      <c r="R3" s="3">
        <v>84044</v>
      </c>
      <c r="S3" s="3">
        <v>78867</v>
      </c>
      <c r="T3" s="8">
        <f t="shared" si="0"/>
        <v>4509</v>
      </c>
      <c r="U3" s="8">
        <f t="shared" si="1"/>
        <v>23342</v>
      </c>
      <c r="V3" s="8">
        <f t="shared" si="2"/>
        <v>42609</v>
      </c>
      <c r="W3" s="10">
        <f t="shared" si="3"/>
        <v>3.605671195413145</v>
      </c>
      <c r="X3" s="10">
        <f t="shared" si="4"/>
        <v>21.975145923554887</v>
      </c>
      <c r="Y3" s="10">
        <f t="shared" si="5"/>
        <v>49.00233459455108</v>
      </c>
    </row>
    <row r="4" spans="1:25" ht="13.5" customHeight="1">
      <c r="A4" s="2" t="s">
        <v>17</v>
      </c>
      <c r="B4" s="2" t="s">
        <v>16</v>
      </c>
      <c r="C4" s="4" t="s">
        <v>35</v>
      </c>
      <c r="D4" s="4">
        <v>53</v>
      </c>
      <c r="E4" s="13">
        <v>3640.209984779358</v>
      </c>
      <c r="F4" s="13">
        <f t="shared" si="6"/>
        <v>236.90858593485012</v>
      </c>
      <c r="G4" s="3">
        <v>862397</v>
      </c>
      <c r="H4" s="3">
        <v>846210</v>
      </c>
      <c r="I4" s="3">
        <v>814275</v>
      </c>
      <c r="J4" s="3">
        <v>790763</v>
      </c>
      <c r="K4" s="3">
        <v>777821</v>
      </c>
      <c r="L4" s="3">
        <v>758822</v>
      </c>
      <c r="M4" s="3">
        <v>753584</v>
      </c>
      <c r="N4" s="3">
        <v>730778</v>
      </c>
      <c r="O4" s="3">
        <v>702122</v>
      </c>
      <c r="P4" s="3">
        <v>677014</v>
      </c>
      <c r="Q4" s="3">
        <v>658043</v>
      </c>
      <c r="R4" s="3">
        <v>637510</v>
      </c>
      <c r="S4" s="3">
        <v>609150</v>
      </c>
      <c r="T4" s="8">
        <f t="shared" si="0"/>
        <v>16187</v>
      </c>
      <c r="U4" s="8">
        <f t="shared" si="1"/>
        <v>103575</v>
      </c>
      <c r="V4" s="8">
        <f t="shared" si="2"/>
        <v>204354</v>
      </c>
      <c r="W4" s="10">
        <f t="shared" si="3"/>
        <v>1.9128821450940074</v>
      </c>
      <c r="X4" s="10">
        <f t="shared" si="4"/>
        <v>13.649446115162712</v>
      </c>
      <c r="Y4" s="10">
        <f t="shared" si="5"/>
        <v>31.054809488133753</v>
      </c>
    </row>
    <row r="5" spans="1:25" ht="13.5" customHeight="1">
      <c r="A5" s="2" t="s">
        <v>17</v>
      </c>
      <c r="B5" s="2" t="s">
        <v>17</v>
      </c>
      <c r="C5" s="4" t="s">
        <v>36</v>
      </c>
      <c r="D5" s="4">
        <v>8</v>
      </c>
      <c r="E5" s="13">
        <v>695.6599864959717</v>
      </c>
      <c r="F5" s="13">
        <f t="shared" si="6"/>
        <v>135.00129635606666</v>
      </c>
      <c r="G5" s="3">
        <v>93915</v>
      </c>
      <c r="H5" s="3">
        <v>92434</v>
      </c>
      <c r="I5" s="3">
        <v>90235</v>
      </c>
      <c r="J5" s="3">
        <v>88434</v>
      </c>
      <c r="K5" s="3">
        <v>86697</v>
      </c>
      <c r="L5" s="3">
        <v>82872</v>
      </c>
      <c r="M5" s="3">
        <v>81067</v>
      </c>
      <c r="N5" s="3">
        <v>78796</v>
      </c>
      <c r="O5" s="3">
        <v>75296</v>
      </c>
      <c r="P5" s="3">
        <v>72716</v>
      </c>
      <c r="Q5" s="3">
        <v>70825</v>
      </c>
      <c r="R5" s="3">
        <v>69070</v>
      </c>
      <c r="S5" s="3">
        <v>67009</v>
      </c>
      <c r="T5" s="8">
        <f t="shared" si="0"/>
        <v>1481</v>
      </c>
      <c r="U5" s="8">
        <f t="shared" si="1"/>
        <v>11043</v>
      </c>
      <c r="V5" s="8">
        <f t="shared" si="2"/>
        <v>23090</v>
      </c>
      <c r="W5" s="10">
        <f t="shared" si="3"/>
        <v>1.6022242897635068</v>
      </c>
      <c r="X5" s="10">
        <f t="shared" si="4"/>
        <v>13.325369244135535</v>
      </c>
      <c r="Y5" s="10">
        <f t="shared" si="5"/>
        <v>32.60148252735616</v>
      </c>
    </row>
    <row r="6" spans="1:25" ht="13.5" customHeight="1">
      <c r="A6" s="2" t="s">
        <v>19</v>
      </c>
      <c r="B6" s="2" t="s">
        <v>14</v>
      </c>
      <c r="C6" s="4" t="s">
        <v>37</v>
      </c>
      <c r="D6" s="4">
        <v>6</v>
      </c>
      <c r="E6" s="13">
        <v>1659.740005493164</v>
      </c>
      <c r="F6" s="13">
        <f t="shared" si="6"/>
        <v>62.15853064850699</v>
      </c>
      <c r="G6" s="3">
        <v>103167</v>
      </c>
      <c r="H6" s="3">
        <v>100929</v>
      </c>
      <c r="I6" s="3">
        <v>94386</v>
      </c>
      <c r="J6" s="3">
        <v>89680</v>
      </c>
      <c r="K6" s="3">
        <v>86642</v>
      </c>
      <c r="L6" s="3">
        <v>79986</v>
      </c>
      <c r="M6" s="3">
        <v>74983</v>
      </c>
      <c r="N6" s="3">
        <v>69762</v>
      </c>
      <c r="O6" s="3">
        <v>66025</v>
      </c>
      <c r="P6" s="3">
        <v>60124</v>
      </c>
      <c r="Q6" s="3">
        <v>53903</v>
      </c>
      <c r="R6" s="3">
        <v>49020</v>
      </c>
      <c r="S6" s="3">
        <v>42938</v>
      </c>
      <c r="T6" s="8">
        <f t="shared" si="0"/>
        <v>2238</v>
      </c>
      <c r="U6" s="8">
        <f t="shared" si="1"/>
        <v>23181</v>
      </c>
      <c r="V6" s="8">
        <f t="shared" si="2"/>
        <v>49264</v>
      </c>
      <c r="W6" s="10">
        <f t="shared" si="3"/>
        <v>2.2174003507416105</v>
      </c>
      <c r="X6" s="10">
        <f t="shared" si="4"/>
        <v>28.981321731302977</v>
      </c>
      <c r="Y6" s="10">
        <f t="shared" si="5"/>
        <v>91.39379997402742</v>
      </c>
    </row>
    <row r="7" spans="1:25" ht="13.5" customHeight="1">
      <c r="A7" s="2" t="s">
        <v>19</v>
      </c>
      <c r="B7" s="2" t="s">
        <v>15</v>
      </c>
      <c r="C7" s="4" t="s">
        <v>38</v>
      </c>
      <c r="D7" s="4">
        <v>6</v>
      </c>
      <c r="E7" s="13">
        <v>369.74999237060547</v>
      </c>
      <c r="F7" s="13">
        <f t="shared" si="6"/>
        <v>61.5794468419578</v>
      </c>
      <c r="G7" s="3">
        <v>22769</v>
      </c>
      <c r="H7" s="3">
        <v>22622</v>
      </c>
      <c r="I7" s="3">
        <v>22259</v>
      </c>
      <c r="J7" s="3">
        <v>21952</v>
      </c>
      <c r="K7" s="3">
        <v>21746</v>
      </c>
      <c r="L7" s="3">
        <v>21220</v>
      </c>
      <c r="M7" s="3">
        <v>19580</v>
      </c>
      <c r="N7" s="3">
        <v>19098</v>
      </c>
      <c r="O7" s="3">
        <v>18990</v>
      </c>
      <c r="P7" s="3">
        <v>18300</v>
      </c>
      <c r="Q7" s="3">
        <v>17153</v>
      </c>
      <c r="R7" s="3">
        <v>16790</v>
      </c>
      <c r="S7" s="3">
        <v>17008</v>
      </c>
      <c r="T7" s="8">
        <f t="shared" si="0"/>
        <v>147</v>
      </c>
      <c r="U7" s="8">
        <f t="shared" si="1"/>
        <v>1549</v>
      </c>
      <c r="V7" s="8">
        <f t="shared" si="2"/>
        <v>5616</v>
      </c>
      <c r="W7" s="10">
        <f t="shared" si="3"/>
        <v>0.6498099195473432</v>
      </c>
      <c r="X7" s="10">
        <f t="shared" si="4"/>
        <v>7.299717247879359</v>
      </c>
      <c r="Y7" s="10">
        <f t="shared" si="5"/>
        <v>32.740628461493614</v>
      </c>
    </row>
    <row r="8" spans="1:25" ht="13.5" customHeight="1">
      <c r="A8" s="2" t="s">
        <v>19</v>
      </c>
      <c r="B8" s="2" t="s">
        <v>16</v>
      </c>
      <c r="C8" s="4" t="s">
        <v>39</v>
      </c>
      <c r="D8" s="4">
        <v>21</v>
      </c>
      <c r="E8" s="13">
        <v>1560.1100158691406</v>
      </c>
      <c r="F8" s="13">
        <f t="shared" si="6"/>
        <v>537.3960755792772</v>
      </c>
      <c r="G8" s="3">
        <v>838397</v>
      </c>
      <c r="H8" s="3">
        <v>829597</v>
      </c>
      <c r="I8" s="3">
        <v>815379</v>
      </c>
      <c r="J8" s="3">
        <v>807049</v>
      </c>
      <c r="K8" s="3">
        <v>802247</v>
      </c>
      <c r="L8" s="3">
        <v>790360</v>
      </c>
      <c r="M8" s="3">
        <v>789908</v>
      </c>
      <c r="N8" s="3">
        <v>771333</v>
      </c>
      <c r="O8" s="3">
        <v>755489</v>
      </c>
      <c r="P8" s="3">
        <v>741161</v>
      </c>
      <c r="Q8" s="3">
        <v>728391</v>
      </c>
      <c r="R8" s="3">
        <v>715994</v>
      </c>
      <c r="S8" s="3">
        <v>713768</v>
      </c>
      <c r="T8" s="8">
        <f t="shared" si="0"/>
        <v>8800</v>
      </c>
      <c r="U8" s="8">
        <f t="shared" si="1"/>
        <v>48037</v>
      </c>
      <c r="V8" s="8">
        <f t="shared" si="2"/>
        <v>110006</v>
      </c>
      <c r="W8" s="10">
        <f t="shared" si="3"/>
        <v>1.0607560056268284</v>
      </c>
      <c r="X8" s="10">
        <f t="shared" si="4"/>
        <v>6.077863252188876</v>
      </c>
      <c r="Y8" s="10">
        <f t="shared" si="5"/>
        <v>15.102602860276967</v>
      </c>
    </row>
    <row r="9" spans="1:25" ht="13.5" customHeight="1">
      <c r="A9" s="2" t="s">
        <v>19</v>
      </c>
      <c r="B9" s="2" t="s">
        <v>17</v>
      </c>
      <c r="C9" s="4" t="s">
        <v>40</v>
      </c>
      <c r="D9" s="4">
        <v>3</v>
      </c>
      <c r="E9" s="13">
        <v>268.7200012207031</v>
      </c>
      <c r="F9" s="13">
        <f t="shared" si="6"/>
        <v>40.53289651131798</v>
      </c>
      <c r="G9" s="3">
        <v>10892</v>
      </c>
      <c r="H9" s="3">
        <v>10753</v>
      </c>
      <c r="I9" s="3">
        <v>10558</v>
      </c>
      <c r="J9" s="3">
        <v>10688</v>
      </c>
      <c r="K9" s="3">
        <v>10477</v>
      </c>
      <c r="L9" s="3">
        <v>10071</v>
      </c>
      <c r="M9" s="3">
        <v>10162</v>
      </c>
      <c r="N9" s="3">
        <v>10002</v>
      </c>
      <c r="O9" s="3">
        <v>9423</v>
      </c>
      <c r="P9" s="3">
        <v>8533</v>
      </c>
      <c r="Q9" s="3">
        <v>8082</v>
      </c>
      <c r="R9" s="3">
        <v>7679</v>
      </c>
      <c r="S9" s="3">
        <v>8338</v>
      </c>
      <c r="T9" s="8">
        <f t="shared" si="0"/>
        <v>139</v>
      </c>
      <c r="U9" s="8">
        <f t="shared" si="1"/>
        <v>821</v>
      </c>
      <c r="V9" s="8">
        <f t="shared" si="2"/>
        <v>2810</v>
      </c>
      <c r="W9" s="10">
        <f t="shared" si="3"/>
        <v>1.2926625127871292</v>
      </c>
      <c r="X9" s="10">
        <f t="shared" si="4"/>
        <v>8.152119948366597</v>
      </c>
      <c r="Y9" s="10">
        <f t="shared" si="5"/>
        <v>34.76862162830982</v>
      </c>
    </row>
    <row r="10" spans="1:25" ht="13.5" customHeight="1">
      <c r="A10" s="2" t="s">
        <v>19</v>
      </c>
      <c r="B10" s="2" t="s">
        <v>19</v>
      </c>
      <c r="C10" s="4" t="s">
        <v>41</v>
      </c>
      <c r="D10" s="4">
        <v>7</v>
      </c>
      <c r="E10" s="13">
        <v>845.9300136566162</v>
      </c>
      <c r="F10" s="13">
        <f t="shared" si="6"/>
        <v>167.78929427797337</v>
      </c>
      <c r="G10" s="3">
        <v>141938</v>
      </c>
      <c r="H10" s="3">
        <v>139506</v>
      </c>
      <c r="I10" s="3">
        <v>132366</v>
      </c>
      <c r="J10" s="3">
        <v>127457</v>
      </c>
      <c r="K10" s="3">
        <v>123039</v>
      </c>
      <c r="L10" s="3">
        <v>116782</v>
      </c>
      <c r="M10" s="3">
        <v>114715</v>
      </c>
      <c r="N10" s="3">
        <v>109942</v>
      </c>
      <c r="O10" s="3">
        <v>103044</v>
      </c>
      <c r="P10" s="3">
        <v>96310</v>
      </c>
      <c r="Q10" s="3">
        <v>90375</v>
      </c>
      <c r="R10" s="3">
        <v>84849</v>
      </c>
      <c r="S10" s="3">
        <v>77379</v>
      </c>
      <c r="T10" s="8">
        <f t="shared" si="0"/>
        <v>2432</v>
      </c>
      <c r="U10" s="8">
        <f t="shared" si="1"/>
        <v>25156</v>
      </c>
      <c r="V10" s="8">
        <f t="shared" si="2"/>
        <v>51563</v>
      </c>
      <c r="W10" s="10">
        <f t="shared" si="3"/>
        <v>1.7432941952317462</v>
      </c>
      <c r="X10" s="10">
        <f t="shared" si="4"/>
        <v>21.540990906132794</v>
      </c>
      <c r="Y10" s="10">
        <f t="shared" si="5"/>
        <v>57.05449515905948</v>
      </c>
    </row>
    <row r="11" spans="1:25" ht="13.5" customHeight="1">
      <c r="A11" s="2" t="s">
        <v>19</v>
      </c>
      <c r="B11" s="2" t="s">
        <v>20</v>
      </c>
      <c r="C11" s="4" t="s">
        <v>42</v>
      </c>
      <c r="D11" s="4">
        <v>14</v>
      </c>
      <c r="E11" s="13">
        <v>708.3299922943115</v>
      </c>
      <c r="F11" s="13">
        <f t="shared" si="6"/>
        <v>122.81846165826776</v>
      </c>
      <c r="G11" s="3">
        <v>86996</v>
      </c>
      <c r="H11" s="3">
        <v>86528</v>
      </c>
      <c r="I11" s="3">
        <v>85933</v>
      </c>
      <c r="J11" s="3">
        <v>86062</v>
      </c>
      <c r="K11" s="3">
        <v>85252</v>
      </c>
      <c r="L11" s="3">
        <v>84282</v>
      </c>
      <c r="M11" s="3">
        <v>85631</v>
      </c>
      <c r="N11" s="3">
        <v>85547</v>
      </c>
      <c r="O11" s="3">
        <v>84319</v>
      </c>
      <c r="P11" s="3">
        <v>82483</v>
      </c>
      <c r="Q11" s="3">
        <v>82419</v>
      </c>
      <c r="R11" s="3">
        <v>78198</v>
      </c>
      <c r="S11" s="3">
        <v>81507</v>
      </c>
      <c r="T11" s="8">
        <f t="shared" si="0"/>
        <v>468</v>
      </c>
      <c r="U11" s="8">
        <f t="shared" si="1"/>
        <v>2714</v>
      </c>
      <c r="V11" s="8">
        <f t="shared" si="2"/>
        <v>4577</v>
      </c>
      <c r="W11" s="10">
        <f t="shared" si="3"/>
        <v>0.5408653846153846</v>
      </c>
      <c r="X11" s="10">
        <f t="shared" si="4"/>
        <v>3.220141904558506</v>
      </c>
      <c r="Y11" s="10">
        <f t="shared" si="5"/>
        <v>5.553331149370898</v>
      </c>
    </row>
    <row r="12" spans="1:25" ht="13.5" customHeight="1">
      <c r="A12" s="2" t="s">
        <v>19</v>
      </c>
      <c r="B12" s="2" t="s">
        <v>18</v>
      </c>
      <c r="C12" s="4" t="s">
        <v>43</v>
      </c>
      <c r="D12" s="4">
        <v>31</v>
      </c>
      <c r="E12" s="13">
        <v>2034.3599824905396</v>
      </c>
      <c r="F12" s="13">
        <f t="shared" si="6"/>
        <v>442.31748940440264</v>
      </c>
      <c r="G12" s="3">
        <v>899833</v>
      </c>
      <c r="H12" s="3">
        <v>886033</v>
      </c>
      <c r="I12" s="3">
        <v>865070</v>
      </c>
      <c r="J12" s="3">
        <v>852945</v>
      </c>
      <c r="K12" s="3">
        <v>838877</v>
      </c>
      <c r="L12" s="3">
        <v>812839</v>
      </c>
      <c r="M12" s="3">
        <v>799889</v>
      </c>
      <c r="N12" s="3">
        <v>778071</v>
      </c>
      <c r="O12" s="3">
        <v>744076</v>
      </c>
      <c r="P12" s="3">
        <v>709365</v>
      </c>
      <c r="Q12" s="3">
        <v>692366</v>
      </c>
      <c r="R12" s="3">
        <v>677485</v>
      </c>
      <c r="S12" s="3">
        <v>665596</v>
      </c>
      <c r="T12" s="8">
        <f t="shared" si="0"/>
        <v>13800</v>
      </c>
      <c r="U12" s="8">
        <f t="shared" si="1"/>
        <v>86994</v>
      </c>
      <c r="V12" s="8">
        <f t="shared" si="2"/>
        <v>207467</v>
      </c>
      <c r="W12" s="10">
        <f t="shared" si="3"/>
        <v>1.5575040658756503</v>
      </c>
      <c r="X12" s="10">
        <f t="shared" si="4"/>
        <v>10.702488438669896</v>
      </c>
      <c r="Y12" s="10">
        <f t="shared" si="5"/>
        <v>29.96493184240705</v>
      </c>
    </row>
    <row r="14" spans="3:25" ht="12.75">
      <c r="C14" s="6" t="s">
        <v>44</v>
      </c>
      <c r="D14">
        <f aca="true" t="shared" si="7" ref="D14:S14">+SUM(D1:D13)</f>
        <v>155</v>
      </c>
      <c r="E14" s="10">
        <f t="shared" si="7"/>
        <v>12438.609986305237</v>
      </c>
      <c r="F14" s="13">
        <f t="shared" si="6"/>
        <v>257.21668285463744</v>
      </c>
      <c r="G14">
        <f t="shared" si="7"/>
        <v>3199418</v>
      </c>
      <c r="H14">
        <f t="shared" si="7"/>
        <v>3148812</v>
      </c>
      <c r="I14">
        <f t="shared" si="7"/>
        <v>3056601</v>
      </c>
      <c r="J14">
        <f t="shared" si="7"/>
        <v>2996895</v>
      </c>
      <c r="K14">
        <f t="shared" si="7"/>
        <v>2951411</v>
      </c>
      <c r="L14">
        <f t="shared" si="7"/>
        <v>2870585</v>
      </c>
      <c r="M14">
        <f t="shared" si="7"/>
        <v>2842229</v>
      </c>
      <c r="N14">
        <f t="shared" si="7"/>
        <v>2760723</v>
      </c>
      <c r="O14">
        <f t="shared" si="7"/>
        <v>2659993</v>
      </c>
      <c r="P14">
        <f t="shared" si="7"/>
        <v>2561906</v>
      </c>
      <c r="Q14">
        <f t="shared" si="7"/>
        <v>2494509</v>
      </c>
      <c r="R14">
        <f t="shared" si="7"/>
        <v>2426498</v>
      </c>
      <c r="S14">
        <f t="shared" si="7"/>
        <v>2366913</v>
      </c>
      <c r="T14" s="8">
        <f>+G14-H14</f>
        <v>50606</v>
      </c>
      <c r="U14" s="8">
        <f>+G14-L14</f>
        <v>328833</v>
      </c>
      <c r="V14" s="8">
        <f>+G14-Q14</f>
        <v>704909</v>
      </c>
      <c r="W14" s="10">
        <f>+T14*100/H14</f>
        <v>1.6071458061008406</v>
      </c>
      <c r="X14" s="10">
        <f>+U14*100/L14</f>
        <v>11.455260861462037</v>
      </c>
      <c r="Y14" s="10">
        <f>+V14*100/Q14</f>
        <v>28.258426808642504</v>
      </c>
    </row>
    <row r="16" spans="3:6" ht="12.75">
      <c r="C16" s="11" t="s">
        <v>28</v>
      </c>
      <c r="D16" s="11"/>
      <c r="E16" s="15"/>
      <c r="F16" s="15"/>
    </row>
    <row r="17" spans="3:6" ht="12.75">
      <c r="C17" s="11" t="s">
        <v>29</v>
      </c>
      <c r="D17" s="11"/>
      <c r="E17" s="15"/>
      <c r="F17" s="15"/>
    </row>
  </sheetData>
  <conditionalFormatting sqref="W2:Y12">
    <cfRule type="cellIs" priority="1" dxfId="0" operator="greaterThan" stopIfTrue="1">
      <formula>W$14*2</formula>
    </cfRule>
  </conditionalFormatting>
  <hyperlinks>
    <hyperlink ref="C16" r:id="rId1" display="Francisco.RuizG@uclm.es"/>
    <hyperlink ref="C17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2009-12-26T11:52:34Z</dcterms:created>
  <dcterms:modified xsi:type="dcterms:W3CDTF">2009-12-29T18:01:35Z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