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08" windowWidth="19176" windowHeight="6456" activeTab="0"/>
  </bookViews>
  <sheets>
    <sheet name="2007" sheetId="1" r:id="rId1"/>
  </sheets>
  <definedNames>
    <definedName name="_xlnm.Print_Area" localSheetId="0">'2007'!$A$1:$S$60</definedName>
    <definedName name="_xlnm.Print_Titles" localSheetId="0">'2007'!$A:$A,'2007'!$1:$3</definedName>
  </definedNames>
  <calcPr fullCalcOnLoad="1"/>
</workbook>
</file>

<file path=xl/sharedStrings.xml><?xml version="1.0" encoding="utf-8"?>
<sst xmlns="http://schemas.openxmlformats.org/spreadsheetml/2006/main" count="82" uniqueCount="76">
  <si>
    <t>Cantabria</t>
  </si>
  <si>
    <t>Rioja (La)</t>
  </si>
  <si>
    <t>Ceuta</t>
  </si>
  <si>
    <t>Melilla</t>
  </si>
  <si>
    <t>Fuente:  Instituto Nacional de Estadística</t>
  </si>
  <si>
    <t>Asturias</t>
  </si>
  <si>
    <t>Madrid</t>
  </si>
  <si>
    <t>Murcia</t>
  </si>
  <si>
    <t>Navarra</t>
  </si>
  <si>
    <t>www.ine.es</t>
  </si>
  <si>
    <t>Francisco.RuizG@uclm.es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</si>
  <si>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</si>
  <si>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</si>
  <si>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</si>
  <si>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</si>
  <si>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</si>
  <si>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</si>
  <si>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</si>
  <si>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</si>
  <si>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</si>
  <si>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</si>
  <si>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</si>
  <si>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 (Las)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</si>
  <si>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</si>
  <si>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</si>
  <si>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</si>
  <si>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</si>
  <si>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</si>
  <si>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</si>
  <si>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</si>
  <si>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</si>
  <si>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</si>
  <si>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</si>
  <si>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</si>
  <si>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</si>
  <si>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</si>
  <si>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</si>
  <si>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</si>
  <si>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</si>
  <si>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</si>
  <si>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</si>
  <si>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Castellón de la Plana</t>
  </si>
  <si>
    <t>Valencia</t>
  </si>
  <si>
    <t>Badajoz</t>
  </si>
  <si>
    <t>Cáceres</t>
  </si>
  <si>
    <t>Coruña (A)</t>
  </si>
  <si>
    <t>Lugo</t>
  </si>
  <si>
    <t>Ourense</t>
  </si>
  <si>
    <t>Pontevedra</t>
  </si>
  <si>
    <t>Guipúzcoa</t>
  </si>
  <si>
    <t>Vizcaya</t>
  </si>
  <si>
    <t>Álava</t>
  </si>
  <si>
    <t>Ávila</t>
  </si>
  <si>
    <t xml:space="preserve">Balears (Illes) </t>
  </si>
  <si>
    <t>Sta. Cruz de Tenerife</t>
  </si>
  <si>
    <t>Saldo</t>
  </si>
  <si>
    <t>Emigraciones</t>
  </si>
  <si>
    <t>Inmigraciones</t>
  </si>
  <si>
    <t>Total ESPAÑA</t>
  </si>
  <si>
    <t>Total</t>
  </si>
  <si>
    <t>Externas</t>
  </si>
  <si>
    <t>Externo</t>
  </si>
  <si>
    <t xml:space="preserve"> Estadística de cambio de la población</t>
  </si>
  <si>
    <t>Cambio</t>
  </si>
  <si>
    <t>Población</t>
  </si>
  <si>
    <t>Factores del cambio</t>
  </si>
  <si>
    <t>Crecimiento Vegetativo</t>
  </si>
  <si>
    <t>Saldo Migratorio</t>
  </si>
  <si>
    <t>Ajuste Estadístico</t>
  </si>
  <si>
    <t>Nacimien-tos</t>
  </si>
  <si>
    <t>Defuncio-nes</t>
  </si>
  <si>
    <t>Interiores</t>
  </si>
  <si>
    <t>Interior</t>
  </si>
  <si>
    <t>2007p</t>
  </si>
  <si>
    <t>2008p-2007p</t>
  </si>
  <si>
    <t>2008p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</si>
</sst>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15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3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16.7109375" style="1" customWidth="1"/>
    <col min="2" max="7" width="8.7109375" style="1" customWidth="1"/>
    <col min="8" max="19" width="7.7109375" style="1" customWidth="1"/>
    <col min="20" max="16384" width="11.57421875" style="1" customWidth="1"/>
  </cols>
  <sheetData>
    <row r="1" spans="1:4" ht="11.25">
      <c r="A1" s="1" t="s">
        <v>62</v>
      </c>
      <c r="D1" s="1" t="s">
        <v>74</v>
      </c>
    </row>
    <row r="2" spans="2:19" s="22" customFormat="1" ht="15" customHeight="1">
      <c r="B2" s="24" t="s">
        <v>64</v>
      </c>
      <c r="C2" s="25"/>
      <c r="D2" s="26"/>
      <c r="E2" s="24" t="s">
        <v>65</v>
      </c>
      <c r="F2" s="25"/>
      <c r="G2" s="26"/>
      <c r="H2" s="24" t="s">
        <v>66</v>
      </c>
      <c r="I2" s="25"/>
      <c r="J2" s="26"/>
      <c r="K2" s="24" t="s">
        <v>67</v>
      </c>
      <c r="L2" s="25"/>
      <c r="M2" s="26"/>
      <c r="N2" s="24" t="s">
        <v>57</v>
      </c>
      <c r="O2" s="25"/>
      <c r="P2" s="26"/>
      <c r="Q2" s="24" t="s">
        <v>56</v>
      </c>
      <c r="R2" s="25"/>
      <c r="S2" s="26"/>
    </row>
    <row r="3" spans="1:19" ht="22.5" customHeight="1">
      <c r="A3" s="14"/>
      <c r="B3" s="15" t="s">
        <v>63</v>
      </c>
      <c r="C3" s="15" t="s">
        <v>75</v>
      </c>
      <c r="D3" s="15" t="s">
        <v>73</v>
      </c>
      <c r="E3" s="23" t="s">
        <v>66</v>
      </c>
      <c r="F3" s="23" t="s">
        <v>67</v>
      </c>
      <c r="G3" s="23" t="s">
        <v>68</v>
      </c>
      <c r="H3" s="23" t="s">
        <v>55</v>
      </c>
      <c r="I3" s="23" t="s">
        <v>69</v>
      </c>
      <c r="J3" s="23" t="s">
        <v>70</v>
      </c>
      <c r="K3" s="15" t="s">
        <v>59</v>
      </c>
      <c r="L3" s="15" t="s">
        <v>72</v>
      </c>
      <c r="M3" s="15" t="s">
        <v>61</v>
      </c>
      <c r="N3" s="15" t="s">
        <v>59</v>
      </c>
      <c r="O3" s="15" t="s">
        <v>71</v>
      </c>
      <c r="P3" s="15" t="s">
        <v>60</v>
      </c>
      <c r="Q3" s="15" t="s">
        <v>59</v>
      </c>
      <c r="R3" s="15" t="s">
        <v>71</v>
      </c>
      <c r="S3" s="15" t="s">
        <v>60</v>
      </c>
    </row>
    <row r="4" spans="1:19" ht="11.25">
      <c r="A4" s="2" t="s">
        <v>58</v>
      </c>
      <c r="B4" s="19">
        <f>+C4-D4</f>
        <v>957085</v>
      </c>
      <c r="C4" s="20">
        <f>+SUM(C5:C56)</f>
        <v>46157822</v>
      </c>
      <c r="D4" s="21">
        <f>+SUM(D5:D56)</f>
        <v>45200737</v>
      </c>
      <c r="E4" s="19">
        <f>+H4</f>
        <v>107889</v>
      </c>
      <c r="F4" s="20">
        <f aca="true" t="shared" si="0" ref="F4:F35">+K4</f>
        <v>731201</v>
      </c>
      <c r="G4" s="21">
        <f>+B4-E4-F4</f>
        <v>117995</v>
      </c>
      <c r="H4" s="19">
        <f>+I4-J4</f>
        <v>107889</v>
      </c>
      <c r="I4" s="20">
        <f>+SUM(I5:I56)</f>
        <v>491138</v>
      </c>
      <c r="J4" s="21">
        <f>+SUM(J5:J56)</f>
        <v>383249</v>
      </c>
      <c r="K4" s="19">
        <f>+L4+M4</f>
        <v>731201</v>
      </c>
      <c r="L4" s="20">
        <f aca="true" t="shared" si="1" ref="L4:L35">+O4-R4</f>
        <v>0</v>
      </c>
      <c r="M4" s="21">
        <f aca="true" t="shared" si="2" ref="M4:M35">+P4-S4</f>
        <v>731201</v>
      </c>
      <c r="N4" s="19">
        <f>+O4+P4</f>
        <v>2753619</v>
      </c>
      <c r="O4" s="20">
        <f>+SUM(O5:O56)</f>
        <v>1795353</v>
      </c>
      <c r="P4" s="21">
        <f>+SUM(P5:P56)</f>
        <v>958266</v>
      </c>
      <c r="Q4" s="19">
        <f>+R4+S4</f>
        <v>2022418</v>
      </c>
      <c r="R4" s="20">
        <f>+SUM(R5:R56)</f>
        <v>1795353</v>
      </c>
      <c r="S4" s="21">
        <f>+SUM(S5:S56)</f>
        <v>227065</v>
      </c>
    </row>
    <row r="5" spans="1:19" ht="11.25" customHeight="1">
      <c r="A5" s="3" t="s">
        <v>51</v>
      </c>
      <c r="B5" s="16">
        <f aca="true" t="shared" si="3" ref="B5:B56">+C5-D5</f>
        <v>4176</v>
      </c>
      <c r="C5" s="17">
        <v>309635</v>
      </c>
      <c r="D5" s="18">
        <v>305459</v>
      </c>
      <c r="E5" s="16">
        <f aca="true" t="shared" si="4" ref="E5:E56">+H5</f>
        <v>619</v>
      </c>
      <c r="F5" s="17">
        <f t="shared" si="0"/>
        <v>3425</v>
      </c>
      <c r="G5" s="18">
        <f aca="true" t="shared" si="5" ref="G5:G56">+B5-E5-F5</f>
        <v>132</v>
      </c>
      <c r="H5" s="16">
        <f aca="true" t="shared" si="6" ref="H5:H56">+I5-J5</f>
        <v>619</v>
      </c>
      <c r="I5" s="17">
        <v>3033</v>
      </c>
      <c r="J5" s="18">
        <v>2414</v>
      </c>
      <c r="K5" s="16">
        <f aca="true" t="shared" si="7" ref="K5:K56">+L5+M5</f>
        <v>3425</v>
      </c>
      <c r="L5" s="17">
        <f t="shared" si="1"/>
        <v>161</v>
      </c>
      <c r="M5" s="18">
        <f t="shared" si="2"/>
        <v>3264</v>
      </c>
      <c r="N5" s="16">
        <f aca="true" t="shared" si="8" ref="N5:N56">+O5+P5</f>
        <v>12940</v>
      </c>
      <c r="O5" s="17">
        <v>8336</v>
      </c>
      <c r="P5" s="18">
        <v>4604</v>
      </c>
      <c r="Q5" s="16">
        <f aca="true" t="shared" si="9" ref="Q5:Q56">+R5+S5</f>
        <v>9515</v>
      </c>
      <c r="R5" s="17">
        <v>8175</v>
      </c>
      <c r="S5" s="18">
        <v>1340</v>
      </c>
    </row>
    <row r="6" spans="1:19" ht="11.25" customHeight="1">
      <c r="A6" s="4" t="s">
        <v>31</v>
      </c>
      <c r="B6" s="8">
        <f t="shared" si="3"/>
        <v>5383</v>
      </c>
      <c r="C6" s="9">
        <v>397493</v>
      </c>
      <c r="D6" s="10">
        <v>392110</v>
      </c>
      <c r="E6" s="8">
        <f t="shared" si="4"/>
        <v>318</v>
      </c>
      <c r="F6" s="9">
        <f t="shared" si="0"/>
        <v>4636</v>
      </c>
      <c r="G6" s="10">
        <f t="shared" si="5"/>
        <v>429</v>
      </c>
      <c r="H6" s="8">
        <f t="shared" si="6"/>
        <v>318</v>
      </c>
      <c r="I6" s="9">
        <v>3682</v>
      </c>
      <c r="J6" s="10">
        <v>3364</v>
      </c>
      <c r="K6" s="8">
        <f t="shared" si="7"/>
        <v>4636</v>
      </c>
      <c r="L6" s="9">
        <f t="shared" si="1"/>
        <v>-952</v>
      </c>
      <c r="M6" s="10">
        <f t="shared" si="2"/>
        <v>5588</v>
      </c>
      <c r="N6" s="8">
        <f t="shared" si="8"/>
        <v>18876</v>
      </c>
      <c r="O6" s="9">
        <v>11657</v>
      </c>
      <c r="P6" s="10">
        <v>7219</v>
      </c>
      <c r="Q6" s="8">
        <f t="shared" si="9"/>
        <v>14240</v>
      </c>
      <c r="R6" s="9">
        <v>12609</v>
      </c>
      <c r="S6" s="10">
        <v>1631</v>
      </c>
    </row>
    <row r="7" spans="1:19" ht="11.25" customHeight="1">
      <c r="A7" s="4" t="s">
        <v>40</v>
      </c>
      <c r="B7" s="8">
        <f t="shared" si="3"/>
        <v>66213</v>
      </c>
      <c r="C7" s="9">
        <v>1891477</v>
      </c>
      <c r="D7" s="10">
        <v>1825264</v>
      </c>
      <c r="E7" s="8">
        <f t="shared" si="4"/>
        <v>5344</v>
      </c>
      <c r="F7" s="9">
        <f t="shared" si="0"/>
        <v>53472</v>
      </c>
      <c r="G7" s="10">
        <f t="shared" si="5"/>
        <v>7397</v>
      </c>
      <c r="H7" s="8">
        <f t="shared" si="6"/>
        <v>5344</v>
      </c>
      <c r="I7" s="9">
        <v>19083</v>
      </c>
      <c r="J7" s="10">
        <v>13739</v>
      </c>
      <c r="K7" s="8">
        <f t="shared" si="7"/>
        <v>53472</v>
      </c>
      <c r="L7" s="9">
        <f t="shared" si="1"/>
        <v>4473</v>
      </c>
      <c r="M7" s="10">
        <f t="shared" si="2"/>
        <v>48999</v>
      </c>
      <c r="N7" s="8">
        <f t="shared" si="8"/>
        <v>136721</v>
      </c>
      <c r="O7" s="9">
        <v>79871</v>
      </c>
      <c r="P7" s="10">
        <v>56850</v>
      </c>
      <c r="Q7" s="8">
        <f t="shared" si="9"/>
        <v>83249</v>
      </c>
      <c r="R7" s="9">
        <v>75398</v>
      </c>
      <c r="S7" s="10">
        <v>7851</v>
      </c>
    </row>
    <row r="8" spans="1:19" ht="11.25" customHeight="1">
      <c r="A8" s="4" t="s">
        <v>11</v>
      </c>
      <c r="B8" s="8">
        <f t="shared" si="3"/>
        <v>21002</v>
      </c>
      <c r="C8" s="9">
        <v>667635</v>
      </c>
      <c r="D8" s="10">
        <v>646633</v>
      </c>
      <c r="E8" s="8">
        <f t="shared" si="4"/>
        <v>3812</v>
      </c>
      <c r="F8" s="9">
        <f t="shared" si="0"/>
        <v>10834</v>
      </c>
      <c r="G8" s="10">
        <f t="shared" si="5"/>
        <v>6356</v>
      </c>
      <c r="H8" s="8">
        <f t="shared" si="6"/>
        <v>3812</v>
      </c>
      <c r="I8" s="9">
        <v>8475</v>
      </c>
      <c r="J8" s="10">
        <v>4663</v>
      </c>
      <c r="K8" s="8">
        <f t="shared" si="7"/>
        <v>10834</v>
      </c>
      <c r="L8" s="9">
        <f t="shared" si="1"/>
        <v>-3538</v>
      </c>
      <c r="M8" s="10">
        <f t="shared" si="2"/>
        <v>14372</v>
      </c>
      <c r="N8" s="8">
        <f t="shared" si="8"/>
        <v>50872</v>
      </c>
      <c r="O8" s="9">
        <v>27395</v>
      </c>
      <c r="P8" s="10">
        <v>23477</v>
      </c>
      <c r="Q8" s="8">
        <f t="shared" si="9"/>
        <v>40038</v>
      </c>
      <c r="R8" s="9">
        <v>30933</v>
      </c>
      <c r="S8" s="10">
        <v>9105</v>
      </c>
    </row>
    <row r="9" spans="1:19" ht="11.25" customHeight="1">
      <c r="A9" s="4" t="s">
        <v>5</v>
      </c>
      <c r="B9" s="8">
        <f t="shared" si="3"/>
        <v>5276</v>
      </c>
      <c r="C9" s="9">
        <v>1080138</v>
      </c>
      <c r="D9" s="10">
        <v>1074862</v>
      </c>
      <c r="E9" s="8">
        <f t="shared" si="4"/>
        <v>-4834</v>
      </c>
      <c r="F9" s="9">
        <f t="shared" si="0"/>
        <v>8667</v>
      </c>
      <c r="G9" s="10">
        <f t="shared" si="5"/>
        <v>1443</v>
      </c>
      <c r="H9" s="8">
        <f t="shared" si="6"/>
        <v>-4834</v>
      </c>
      <c r="I9" s="9">
        <v>7833</v>
      </c>
      <c r="J9" s="10">
        <v>12667</v>
      </c>
      <c r="K9" s="8">
        <f t="shared" si="7"/>
        <v>8667</v>
      </c>
      <c r="L9" s="9">
        <f t="shared" si="1"/>
        <v>857</v>
      </c>
      <c r="M9" s="10">
        <f t="shared" si="2"/>
        <v>7810</v>
      </c>
      <c r="N9" s="8">
        <f t="shared" si="8"/>
        <v>41790</v>
      </c>
      <c r="O9" s="9">
        <v>31306</v>
      </c>
      <c r="P9" s="10">
        <v>10484</v>
      </c>
      <c r="Q9" s="8">
        <f t="shared" si="9"/>
        <v>33123</v>
      </c>
      <c r="R9" s="9">
        <v>30449</v>
      </c>
      <c r="S9" s="10">
        <v>2674</v>
      </c>
    </row>
    <row r="10" spans="1:19" ht="11.25" customHeight="1">
      <c r="A10" s="4" t="s">
        <v>52</v>
      </c>
      <c r="B10" s="8">
        <f t="shared" si="3"/>
        <v>3177</v>
      </c>
      <c r="C10" s="9">
        <v>171815</v>
      </c>
      <c r="D10" s="10">
        <v>168638</v>
      </c>
      <c r="E10" s="8">
        <f t="shared" si="4"/>
        <v>-779</v>
      </c>
      <c r="F10" s="9">
        <f t="shared" si="0"/>
        <v>3065</v>
      </c>
      <c r="G10" s="10">
        <f t="shared" si="5"/>
        <v>891</v>
      </c>
      <c r="H10" s="8">
        <f t="shared" si="6"/>
        <v>-779</v>
      </c>
      <c r="I10" s="9">
        <v>1339</v>
      </c>
      <c r="J10" s="10">
        <v>2118</v>
      </c>
      <c r="K10" s="8">
        <f t="shared" si="7"/>
        <v>3065</v>
      </c>
      <c r="L10" s="9">
        <f t="shared" si="1"/>
        <v>-356</v>
      </c>
      <c r="M10" s="10">
        <f t="shared" si="2"/>
        <v>3421</v>
      </c>
      <c r="N10" s="8">
        <f t="shared" si="8"/>
        <v>10660</v>
      </c>
      <c r="O10" s="9">
        <v>6984</v>
      </c>
      <c r="P10" s="10">
        <v>3676</v>
      </c>
      <c r="Q10" s="8">
        <f t="shared" si="9"/>
        <v>7595</v>
      </c>
      <c r="R10" s="9">
        <v>7340</v>
      </c>
      <c r="S10" s="10">
        <v>255</v>
      </c>
    </row>
    <row r="11" spans="1:19" ht="11.25" customHeight="1">
      <c r="A11" s="4" t="s">
        <v>43</v>
      </c>
      <c r="B11" s="8">
        <f t="shared" si="3"/>
        <v>6787</v>
      </c>
      <c r="C11" s="9">
        <v>685246</v>
      </c>
      <c r="D11" s="10">
        <v>678459</v>
      </c>
      <c r="E11" s="8">
        <f t="shared" si="4"/>
        <v>45</v>
      </c>
      <c r="F11" s="9">
        <f t="shared" si="0"/>
        <v>6067</v>
      </c>
      <c r="G11" s="10">
        <f t="shared" si="5"/>
        <v>675</v>
      </c>
      <c r="H11" s="8">
        <f t="shared" si="6"/>
        <v>45</v>
      </c>
      <c r="I11" s="9">
        <v>6562</v>
      </c>
      <c r="J11" s="10">
        <v>6517</v>
      </c>
      <c r="K11" s="8">
        <f t="shared" si="7"/>
        <v>6067</v>
      </c>
      <c r="L11" s="9">
        <f t="shared" si="1"/>
        <v>146</v>
      </c>
      <c r="M11" s="10">
        <f t="shared" si="2"/>
        <v>5921</v>
      </c>
      <c r="N11" s="8">
        <f t="shared" si="8"/>
        <v>23287</v>
      </c>
      <c r="O11" s="9">
        <v>16550</v>
      </c>
      <c r="P11" s="10">
        <v>6737</v>
      </c>
      <c r="Q11" s="8">
        <f t="shared" si="9"/>
        <v>17220</v>
      </c>
      <c r="R11" s="9">
        <v>16404</v>
      </c>
      <c r="S11" s="10">
        <v>816</v>
      </c>
    </row>
    <row r="12" spans="1:19" ht="11.25" customHeight="1">
      <c r="A12" s="4" t="s">
        <v>53</v>
      </c>
      <c r="B12" s="8">
        <f t="shared" si="3"/>
        <v>42194</v>
      </c>
      <c r="C12" s="9">
        <v>1072844</v>
      </c>
      <c r="D12" s="10">
        <v>1030650</v>
      </c>
      <c r="E12" s="8">
        <f t="shared" si="4"/>
        <v>4684</v>
      </c>
      <c r="F12" s="9">
        <f t="shared" si="0"/>
        <v>29391</v>
      </c>
      <c r="G12" s="10">
        <f t="shared" si="5"/>
        <v>8119</v>
      </c>
      <c r="H12" s="8">
        <f t="shared" si="6"/>
        <v>4684</v>
      </c>
      <c r="I12" s="9">
        <v>11917</v>
      </c>
      <c r="J12" s="10">
        <v>7233</v>
      </c>
      <c r="K12" s="8">
        <f t="shared" si="7"/>
        <v>29391</v>
      </c>
      <c r="L12" s="9">
        <f t="shared" si="1"/>
        <v>4333</v>
      </c>
      <c r="M12" s="10">
        <f t="shared" si="2"/>
        <v>25058</v>
      </c>
      <c r="N12" s="8">
        <f t="shared" si="8"/>
        <v>91061</v>
      </c>
      <c r="O12" s="9">
        <v>57716</v>
      </c>
      <c r="P12" s="10">
        <v>33345</v>
      </c>
      <c r="Q12" s="8">
        <f t="shared" si="9"/>
        <v>61670</v>
      </c>
      <c r="R12" s="9">
        <v>53383</v>
      </c>
      <c r="S12" s="10">
        <v>8287</v>
      </c>
    </row>
    <row r="13" spans="1:19" ht="11.25" customHeight="1">
      <c r="A13" s="4" t="s">
        <v>36</v>
      </c>
      <c r="B13" s="8">
        <f t="shared" si="3"/>
        <v>83934</v>
      </c>
      <c r="C13" s="9">
        <v>5416447</v>
      </c>
      <c r="D13" s="10">
        <v>5332513</v>
      </c>
      <c r="E13" s="8">
        <f t="shared" si="4"/>
        <v>17725</v>
      </c>
      <c r="F13" s="9">
        <f t="shared" si="0"/>
        <v>62813</v>
      </c>
      <c r="G13" s="10">
        <f t="shared" si="5"/>
        <v>3396</v>
      </c>
      <c r="H13" s="8">
        <f t="shared" si="6"/>
        <v>17725</v>
      </c>
      <c r="I13" s="9">
        <v>61722</v>
      </c>
      <c r="J13" s="10">
        <v>43997</v>
      </c>
      <c r="K13" s="8">
        <f t="shared" si="7"/>
        <v>62813</v>
      </c>
      <c r="L13" s="9">
        <f t="shared" si="1"/>
        <v>-19859</v>
      </c>
      <c r="M13" s="10">
        <f t="shared" si="2"/>
        <v>82672</v>
      </c>
      <c r="N13" s="8">
        <f t="shared" si="8"/>
        <v>369894</v>
      </c>
      <c r="O13" s="9">
        <v>232845</v>
      </c>
      <c r="P13" s="10">
        <v>137049</v>
      </c>
      <c r="Q13" s="8">
        <f t="shared" si="9"/>
        <v>307081</v>
      </c>
      <c r="R13" s="9">
        <v>252704</v>
      </c>
      <c r="S13" s="10">
        <v>54377</v>
      </c>
    </row>
    <row r="14" spans="1:19" ht="11.25">
      <c r="A14" s="4" t="s">
        <v>23</v>
      </c>
      <c r="B14" s="8">
        <f t="shared" si="3"/>
        <v>7700</v>
      </c>
      <c r="C14" s="9">
        <v>373672</v>
      </c>
      <c r="D14" s="10">
        <v>365972</v>
      </c>
      <c r="E14" s="8">
        <f t="shared" si="4"/>
        <v>-414</v>
      </c>
      <c r="F14" s="9">
        <f t="shared" si="0"/>
        <v>7629</v>
      </c>
      <c r="G14" s="10">
        <f t="shared" si="5"/>
        <v>485</v>
      </c>
      <c r="H14" s="8">
        <f t="shared" si="6"/>
        <v>-414</v>
      </c>
      <c r="I14" s="9">
        <v>3250</v>
      </c>
      <c r="J14" s="10">
        <v>3664</v>
      </c>
      <c r="K14" s="8">
        <f t="shared" si="7"/>
        <v>7629</v>
      </c>
      <c r="L14" s="9">
        <f t="shared" si="1"/>
        <v>-156</v>
      </c>
      <c r="M14" s="10">
        <f t="shared" si="2"/>
        <v>7785</v>
      </c>
      <c r="N14" s="8">
        <f t="shared" si="8"/>
        <v>22090</v>
      </c>
      <c r="O14" s="9">
        <v>13008</v>
      </c>
      <c r="P14" s="10">
        <v>9082</v>
      </c>
      <c r="Q14" s="8">
        <f t="shared" si="9"/>
        <v>14461</v>
      </c>
      <c r="R14" s="9">
        <v>13164</v>
      </c>
      <c r="S14" s="10">
        <v>1297</v>
      </c>
    </row>
    <row r="15" spans="1:19" ht="11.25">
      <c r="A15" s="4" t="s">
        <v>44</v>
      </c>
      <c r="B15" s="8">
        <f t="shared" si="3"/>
        <v>967</v>
      </c>
      <c r="C15" s="9">
        <v>412498</v>
      </c>
      <c r="D15" s="10">
        <v>411531</v>
      </c>
      <c r="E15" s="8">
        <f t="shared" si="4"/>
        <v>-823</v>
      </c>
      <c r="F15" s="9">
        <f t="shared" si="0"/>
        <v>871</v>
      </c>
      <c r="G15" s="10">
        <f t="shared" si="5"/>
        <v>919</v>
      </c>
      <c r="H15" s="8">
        <f t="shared" si="6"/>
        <v>-823</v>
      </c>
      <c r="I15" s="9">
        <v>3419</v>
      </c>
      <c r="J15" s="10">
        <v>4242</v>
      </c>
      <c r="K15" s="8">
        <f t="shared" si="7"/>
        <v>871</v>
      </c>
      <c r="L15" s="9">
        <f t="shared" si="1"/>
        <v>-1402</v>
      </c>
      <c r="M15" s="10">
        <f t="shared" si="2"/>
        <v>2273</v>
      </c>
      <c r="N15" s="8">
        <f t="shared" si="8"/>
        <v>13946</v>
      </c>
      <c r="O15" s="9">
        <v>11407</v>
      </c>
      <c r="P15" s="10">
        <v>2539</v>
      </c>
      <c r="Q15" s="8">
        <f t="shared" si="9"/>
        <v>13075</v>
      </c>
      <c r="R15" s="9">
        <v>12809</v>
      </c>
      <c r="S15" s="10">
        <v>266</v>
      </c>
    </row>
    <row r="16" spans="1:19" ht="11.25">
      <c r="A16" s="4" t="s">
        <v>12</v>
      </c>
      <c r="B16" s="8">
        <f t="shared" si="3"/>
        <v>13124</v>
      </c>
      <c r="C16" s="9">
        <v>1220467</v>
      </c>
      <c r="D16" s="10">
        <v>1207343</v>
      </c>
      <c r="E16" s="8">
        <f t="shared" si="4"/>
        <v>6119</v>
      </c>
      <c r="F16" s="9">
        <f t="shared" si="0"/>
        <v>6777</v>
      </c>
      <c r="G16" s="10">
        <f t="shared" si="5"/>
        <v>228</v>
      </c>
      <c r="H16" s="8">
        <f t="shared" si="6"/>
        <v>6119</v>
      </c>
      <c r="I16" s="9">
        <v>14497</v>
      </c>
      <c r="J16" s="10">
        <v>8378</v>
      </c>
      <c r="K16" s="8">
        <f t="shared" si="7"/>
        <v>6777</v>
      </c>
      <c r="L16" s="9">
        <f t="shared" si="1"/>
        <v>658</v>
      </c>
      <c r="M16" s="10">
        <f t="shared" si="2"/>
        <v>6119</v>
      </c>
      <c r="N16" s="8">
        <f t="shared" si="8"/>
        <v>36183</v>
      </c>
      <c r="O16" s="9">
        <v>28346</v>
      </c>
      <c r="P16" s="10">
        <v>7837</v>
      </c>
      <c r="Q16" s="8">
        <f t="shared" si="9"/>
        <v>29406</v>
      </c>
      <c r="R16" s="9">
        <v>27688</v>
      </c>
      <c r="S16" s="10">
        <v>1718</v>
      </c>
    </row>
    <row r="17" spans="1:19" ht="11.25">
      <c r="A17" s="4" t="s">
        <v>0</v>
      </c>
      <c r="B17" s="8">
        <f t="shared" si="3"/>
        <v>9314</v>
      </c>
      <c r="C17" s="9">
        <v>582138</v>
      </c>
      <c r="D17" s="10">
        <v>572824</v>
      </c>
      <c r="E17" s="8">
        <f t="shared" si="4"/>
        <v>-236</v>
      </c>
      <c r="F17" s="9">
        <f t="shared" si="0"/>
        <v>8468</v>
      </c>
      <c r="G17" s="10">
        <f t="shared" si="5"/>
        <v>1082</v>
      </c>
      <c r="H17" s="8">
        <f t="shared" si="6"/>
        <v>-236</v>
      </c>
      <c r="I17" s="9">
        <v>5379</v>
      </c>
      <c r="J17" s="10">
        <v>5615</v>
      </c>
      <c r="K17" s="8">
        <f t="shared" si="7"/>
        <v>8468</v>
      </c>
      <c r="L17" s="9">
        <f t="shared" si="1"/>
        <v>1944</v>
      </c>
      <c r="M17" s="10">
        <f t="shared" si="2"/>
        <v>6524</v>
      </c>
      <c r="N17" s="8">
        <f t="shared" si="8"/>
        <v>33040</v>
      </c>
      <c r="O17" s="9">
        <v>25089</v>
      </c>
      <c r="P17" s="10">
        <v>7951</v>
      </c>
      <c r="Q17" s="8">
        <f t="shared" si="9"/>
        <v>24572</v>
      </c>
      <c r="R17" s="9">
        <v>23145</v>
      </c>
      <c r="S17" s="10">
        <v>1427</v>
      </c>
    </row>
    <row r="18" spans="1:19" ht="12.75" customHeight="1">
      <c r="A18" s="4" t="s">
        <v>41</v>
      </c>
      <c r="B18" s="8">
        <f t="shared" si="3"/>
        <v>21633</v>
      </c>
      <c r="C18" s="9">
        <v>594915</v>
      </c>
      <c r="D18" s="10">
        <v>573282</v>
      </c>
      <c r="E18" s="8">
        <f t="shared" si="4"/>
        <v>1850</v>
      </c>
      <c r="F18" s="9">
        <f t="shared" si="0"/>
        <v>19771</v>
      </c>
      <c r="G18" s="10">
        <f t="shared" si="5"/>
        <v>12</v>
      </c>
      <c r="H18" s="8">
        <f t="shared" si="6"/>
        <v>1850</v>
      </c>
      <c r="I18" s="9">
        <v>6687</v>
      </c>
      <c r="J18" s="10">
        <v>4837</v>
      </c>
      <c r="K18" s="8">
        <f t="shared" si="7"/>
        <v>19771</v>
      </c>
      <c r="L18" s="9">
        <f t="shared" si="1"/>
        <v>3937</v>
      </c>
      <c r="M18" s="10">
        <f t="shared" si="2"/>
        <v>15834</v>
      </c>
      <c r="N18" s="8">
        <f t="shared" si="8"/>
        <v>45987</v>
      </c>
      <c r="O18" s="9">
        <v>28171</v>
      </c>
      <c r="P18" s="10">
        <v>17816</v>
      </c>
      <c r="Q18" s="8">
        <f t="shared" si="9"/>
        <v>26216</v>
      </c>
      <c r="R18" s="9">
        <v>24234</v>
      </c>
      <c r="S18" s="10">
        <v>1982</v>
      </c>
    </row>
    <row r="19" spans="1:19" ht="12.75" customHeight="1">
      <c r="A19" s="4" t="s">
        <v>32</v>
      </c>
      <c r="B19" s="8">
        <f t="shared" si="3"/>
        <v>12221</v>
      </c>
      <c r="C19" s="9">
        <v>522343</v>
      </c>
      <c r="D19" s="10">
        <v>510122</v>
      </c>
      <c r="E19" s="8">
        <f t="shared" si="4"/>
        <v>76</v>
      </c>
      <c r="F19" s="9">
        <f t="shared" si="0"/>
        <v>9854</v>
      </c>
      <c r="G19" s="10">
        <f t="shared" si="5"/>
        <v>2291</v>
      </c>
      <c r="H19" s="8">
        <f t="shared" si="6"/>
        <v>76</v>
      </c>
      <c r="I19" s="9">
        <v>5101</v>
      </c>
      <c r="J19" s="10">
        <v>5025</v>
      </c>
      <c r="K19" s="8">
        <f t="shared" si="7"/>
        <v>9854</v>
      </c>
      <c r="L19" s="9">
        <f t="shared" si="1"/>
        <v>179</v>
      </c>
      <c r="M19" s="10">
        <f t="shared" si="2"/>
        <v>9675</v>
      </c>
      <c r="N19" s="8">
        <f t="shared" si="8"/>
        <v>26078</v>
      </c>
      <c r="O19" s="9">
        <v>15532</v>
      </c>
      <c r="P19" s="10">
        <v>10546</v>
      </c>
      <c r="Q19" s="8">
        <f t="shared" si="9"/>
        <v>16224</v>
      </c>
      <c r="R19" s="9">
        <v>15353</v>
      </c>
      <c r="S19" s="10">
        <v>871</v>
      </c>
    </row>
    <row r="20" spans="1:19" ht="11.25">
      <c r="A20" s="4" t="s">
        <v>13</v>
      </c>
      <c r="B20" s="8">
        <f t="shared" si="3"/>
        <v>6640</v>
      </c>
      <c r="C20" s="9">
        <v>798822</v>
      </c>
      <c r="D20" s="10">
        <v>792182</v>
      </c>
      <c r="E20" s="8">
        <f t="shared" si="4"/>
        <v>1106</v>
      </c>
      <c r="F20" s="9">
        <f t="shared" si="0"/>
        <v>4135</v>
      </c>
      <c r="G20" s="10">
        <f t="shared" si="5"/>
        <v>1399</v>
      </c>
      <c r="H20" s="8">
        <f t="shared" si="6"/>
        <v>1106</v>
      </c>
      <c r="I20" s="9">
        <v>8312</v>
      </c>
      <c r="J20" s="10">
        <v>7206</v>
      </c>
      <c r="K20" s="8">
        <f t="shared" si="7"/>
        <v>4135</v>
      </c>
      <c r="L20" s="9">
        <f t="shared" si="1"/>
        <v>-868</v>
      </c>
      <c r="M20" s="10">
        <f t="shared" si="2"/>
        <v>5003</v>
      </c>
      <c r="N20" s="8">
        <f t="shared" si="8"/>
        <v>21930</v>
      </c>
      <c r="O20" s="9">
        <v>16149</v>
      </c>
      <c r="P20" s="10">
        <v>5781</v>
      </c>
      <c r="Q20" s="8">
        <f t="shared" si="9"/>
        <v>17795</v>
      </c>
      <c r="R20" s="9">
        <v>17017</v>
      </c>
      <c r="S20" s="10">
        <v>778</v>
      </c>
    </row>
    <row r="21" spans="1:19" ht="11.25" customHeight="1">
      <c r="A21" s="4" t="s">
        <v>45</v>
      </c>
      <c r="B21" s="8">
        <f t="shared" si="3"/>
        <v>6329</v>
      </c>
      <c r="C21" s="9">
        <v>1139121</v>
      </c>
      <c r="D21" s="10">
        <v>1132792</v>
      </c>
      <c r="E21" s="8">
        <f t="shared" si="4"/>
        <v>-2836</v>
      </c>
      <c r="F21" s="9">
        <f t="shared" si="0"/>
        <v>9396</v>
      </c>
      <c r="G21" s="10">
        <f t="shared" si="5"/>
        <v>-231</v>
      </c>
      <c r="H21" s="8">
        <f t="shared" si="6"/>
        <v>-2836</v>
      </c>
      <c r="I21" s="9">
        <v>9026</v>
      </c>
      <c r="J21" s="10">
        <v>11862</v>
      </c>
      <c r="K21" s="8">
        <f t="shared" si="7"/>
        <v>9396</v>
      </c>
      <c r="L21" s="9">
        <f t="shared" si="1"/>
        <v>773</v>
      </c>
      <c r="M21" s="10">
        <f t="shared" si="2"/>
        <v>8623</v>
      </c>
      <c r="N21" s="8">
        <f t="shared" si="8"/>
        <v>49110</v>
      </c>
      <c r="O21" s="9">
        <v>38481</v>
      </c>
      <c r="P21" s="10">
        <v>10629</v>
      </c>
      <c r="Q21" s="8">
        <f t="shared" si="9"/>
        <v>39714</v>
      </c>
      <c r="R21" s="9">
        <v>37708</v>
      </c>
      <c r="S21" s="10">
        <v>2006</v>
      </c>
    </row>
    <row r="22" spans="1:19" ht="11.25">
      <c r="A22" s="4" t="s">
        <v>33</v>
      </c>
      <c r="B22" s="8">
        <f t="shared" si="3"/>
        <v>3899</v>
      </c>
      <c r="C22" s="9">
        <v>215274</v>
      </c>
      <c r="D22" s="10">
        <v>211375</v>
      </c>
      <c r="E22" s="8">
        <f t="shared" si="4"/>
        <v>-616</v>
      </c>
      <c r="F22" s="9">
        <f t="shared" si="0"/>
        <v>4531</v>
      </c>
      <c r="G22" s="10">
        <f t="shared" si="5"/>
        <v>-16</v>
      </c>
      <c r="H22" s="8">
        <f t="shared" si="6"/>
        <v>-616</v>
      </c>
      <c r="I22" s="9">
        <v>1657</v>
      </c>
      <c r="J22" s="10">
        <v>2273</v>
      </c>
      <c r="K22" s="8">
        <f t="shared" si="7"/>
        <v>4531</v>
      </c>
      <c r="L22" s="9">
        <f t="shared" si="1"/>
        <v>-1331</v>
      </c>
      <c r="M22" s="10">
        <f t="shared" si="2"/>
        <v>5862</v>
      </c>
      <c r="N22" s="8">
        <f t="shared" si="8"/>
        <v>14821</v>
      </c>
      <c r="O22" s="9">
        <v>8482</v>
      </c>
      <c r="P22" s="10">
        <v>6339</v>
      </c>
      <c r="Q22" s="8">
        <f t="shared" si="9"/>
        <v>10290</v>
      </c>
      <c r="R22" s="9">
        <v>9813</v>
      </c>
      <c r="S22" s="10">
        <v>477</v>
      </c>
    </row>
    <row r="23" spans="1:19" ht="11.25">
      <c r="A23" s="4" t="s">
        <v>37</v>
      </c>
      <c r="B23" s="8">
        <f t="shared" si="3"/>
        <v>25679</v>
      </c>
      <c r="C23" s="9">
        <v>731864</v>
      </c>
      <c r="D23" s="10">
        <v>706185</v>
      </c>
      <c r="E23" s="8">
        <f t="shared" si="4"/>
        <v>2811</v>
      </c>
      <c r="F23" s="9">
        <f t="shared" si="0"/>
        <v>20728</v>
      </c>
      <c r="G23" s="10">
        <f t="shared" si="5"/>
        <v>2140</v>
      </c>
      <c r="H23" s="8">
        <f t="shared" si="6"/>
        <v>2811</v>
      </c>
      <c r="I23" s="9">
        <v>8430</v>
      </c>
      <c r="J23" s="10">
        <v>5619</v>
      </c>
      <c r="K23" s="8">
        <f t="shared" si="7"/>
        <v>20728</v>
      </c>
      <c r="L23" s="9">
        <f t="shared" si="1"/>
        <v>2208</v>
      </c>
      <c r="M23" s="10">
        <f t="shared" si="2"/>
        <v>18520</v>
      </c>
      <c r="N23" s="8">
        <f t="shared" si="8"/>
        <v>64253</v>
      </c>
      <c r="O23" s="9">
        <v>39041</v>
      </c>
      <c r="P23" s="10">
        <v>25212</v>
      </c>
      <c r="Q23" s="8">
        <f t="shared" si="9"/>
        <v>43525</v>
      </c>
      <c r="R23" s="9">
        <v>36833</v>
      </c>
      <c r="S23" s="10">
        <v>6692</v>
      </c>
    </row>
    <row r="24" spans="1:19" ht="11.25">
      <c r="A24" s="4" t="s">
        <v>14</v>
      </c>
      <c r="B24" s="8">
        <f t="shared" si="3"/>
        <v>17121</v>
      </c>
      <c r="C24" s="9">
        <v>901220</v>
      </c>
      <c r="D24" s="10">
        <v>884099</v>
      </c>
      <c r="E24" s="8">
        <f t="shared" si="4"/>
        <v>2590</v>
      </c>
      <c r="F24" s="9">
        <f t="shared" si="0"/>
        <v>11513</v>
      </c>
      <c r="G24" s="10">
        <f t="shared" si="5"/>
        <v>3018</v>
      </c>
      <c r="H24" s="8">
        <f t="shared" si="6"/>
        <v>2590</v>
      </c>
      <c r="I24" s="9">
        <v>10412</v>
      </c>
      <c r="J24" s="10">
        <v>7822</v>
      </c>
      <c r="K24" s="8">
        <f t="shared" si="7"/>
        <v>11513</v>
      </c>
      <c r="L24" s="9">
        <f t="shared" si="1"/>
        <v>594</v>
      </c>
      <c r="M24" s="10">
        <f t="shared" si="2"/>
        <v>10919</v>
      </c>
      <c r="N24" s="8">
        <f t="shared" si="8"/>
        <v>51154</v>
      </c>
      <c r="O24" s="9">
        <v>38842</v>
      </c>
      <c r="P24" s="10">
        <v>12312</v>
      </c>
      <c r="Q24" s="8">
        <f t="shared" si="9"/>
        <v>39641</v>
      </c>
      <c r="R24" s="9">
        <v>38248</v>
      </c>
      <c r="S24" s="10">
        <v>1393</v>
      </c>
    </row>
    <row r="25" spans="1:19" ht="11.25">
      <c r="A25" s="4" t="s">
        <v>34</v>
      </c>
      <c r="B25" s="8">
        <f t="shared" si="3"/>
        <v>13711</v>
      </c>
      <c r="C25" s="9">
        <v>237787</v>
      </c>
      <c r="D25" s="10">
        <v>224076</v>
      </c>
      <c r="E25" s="8">
        <f t="shared" si="4"/>
        <v>1031</v>
      </c>
      <c r="F25" s="9">
        <f t="shared" si="0"/>
        <v>11460</v>
      </c>
      <c r="G25" s="10">
        <f t="shared" si="5"/>
        <v>1220</v>
      </c>
      <c r="H25" s="8">
        <f t="shared" si="6"/>
        <v>1031</v>
      </c>
      <c r="I25" s="9">
        <v>2847</v>
      </c>
      <c r="J25" s="10">
        <v>1816</v>
      </c>
      <c r="K25" s="8">
        <f t="shared" si="7"/>
        <v>11460</v>
      </c>
      <c r="L25" s="9">
        <f t="shared" si="1"/>
        <v>4952</v>
      </c>
      <c r="M25" s="10">
        <f t="shared" si="2"/>
        <v>6508</v>
      </c>
      <c r="N25" s="8">
        <f t="shared" si="8"/>
        <v>25475</v>
      </c>
      <c r="O25" s="9">
        <v>18345</v>
      </c>
      <c r="P25" s="10">
        <v>7130</v>
      </c>
      <c r="Q25" s="8">
        <f t="shared" si="9"/>
        <v>14015</v>
      </c>
      <c r="R25" s="9">
        <v>13393</v>
      </c>
      <c r="S25" s="10">
        <v>622</v>
      </c>
    </row>
    <row r="26" spans="1:19" ht="11.25">
      <c r="A26" s="4" t="s">
        <v>49</v>
      </c>
      <c r="B26" s="8">
        <f t="shared" si="3"/>
        <v>6112</v>
      </c>
      <c r="C26" s="9">
        <v>701056</v>
      </c>
      <c r="D26" s="10">
        <v>694944</v>
      </c>
      <c r="E26" s="8">
        <f t="shared" si="4"/>
        <v>953</v>
      </c>
      <c r="F26" s="9">
        <f t="shared" si="0"/>
        <v>5076</v>
      </c>
      <c r="G26" s="10">
        <f t="shared" si="5"/>
        <v>83</v>
      </c>
      <c r="H26" s="8">
        <f t="shared" si="6"/>
        <v>953</v>
      </c>
      <c r="I26" s="9">
        <v>7153</v>
      </c>
      <c r="J26" s="10">
        <v>6200</v>
      </c>
      <c r="K26" s="8">
        <f t="shared" si="7"/>
        <v>5076</v>
      </c>
      <c r="L26" s="9">
        <f t="shared" si="1"/>
        <v>-853</v>
      </c>
      <c r="M26" s="10">
        <f t="shared" si="2"/>
        <v>5929</v>
      </c>
      <c r="N26" s="8">
        <f t="shared" si="8"/>
        <v>27459</v>
      </c>
      <c r="O26" s="9">
        <v>18762</v>
      </c>
      <c r="P26" s="10">
        <v>8697</v>
      </c>
      <c r="Q26" s="8">
        <f t="shared" si="9"/>
        <v>22383</v>
      </c>
      <c r="R26" s="9">
        <v>19615</v>
      </c>
      <c r="S26" s="10">
        <v>2768</v>
      </c>
    </row>
    <row r="27" spans="1:19" ht="11.25">
      <c r="A27" s="4" t="s">
        <v>15</v>
      </c>
      <c r="B27" s="8">
        <f t="shared" si="3"/>
        <v>10244</v>
      </c>
      <c r="C27" s="9">
        <v>507915</v>
      </c>
      <c r="D27" s="10">
        <v>497671</v>
      </c>
      <c r="E27" s="8">
        <f t="shared" si="4"/>
        <v>1346</v>
      </c>
      <c r="F27" s="9">
        <f t="shared" si="0"/>
        <v>7364</v>
      </c>
      <c r="G27" s="10">
        <f t="shared" si="5"/>
        <v>1534</v>
      </c>
      <c r="H27" s="8">
        <f t="shared" si="6"/>
        <v>1346</v>
      </c>
      <c r="I27" s="9">
        <v>5820</v>
      </c>
      <c r="J27" s="10">
        <v>4474</v>
      </c>
      <c r="K27" s="8">
        <f t="shared" si="7"/>
        <v>7364</v>
      </c>
      <c r="L27" s="9">
        <f t="shared" si="1"/>
        <v>-1118</v>
      </c>
      <c r="M27" s="10">
        <f t="shared" si="2"/>
        <v>8482</v>
      </c>
      <c r="N27" s="8">
        <f t="shared" si="8"/>
        <v>25156</v>
      </c>
      <c r="O27" s="9">
        <v>14546</v>
      </c>
      <c r="P27" s="10">
        <v>10610</v>
      </c>
      <c r="Q27" s="8">
        <f t="shared" si="9"/>
        <v>17792</v>
      </c>
      <c r="R27" s="9">
        <v>15664</v>
      </c>
      <c r="S27" s="10">
        <v>2128</v>
      </c>
    </row>
    <row r="28" spans="1:19" ht="11.25">
      <c r="A28" s="4" t="s">
        <v>19</v>
      </c>
      <c r="B28" s="8">
        <f t="shared" si="3"/>
        <v>5164</v>
      </c>
      <c r="C28" s="9">
        <v>225271</v>
      </c>
      <c r="D28" s="10">
        <v>220107</v>
      </c>
      <c r="E28" s="8">
        <f t="shared" si="4"/>
        <v>-446</v>
      </c>
      <c r="F28" s="9">
        <f t="shared" si="0"/>
        <v>4557</v>
      </c>
      <c r="G28" s="10">
        <f t="shared" si="5"/>
        <v>1053</v>
      </c>
      <c r="H28" s="8">
        <f t="shared" si="6"/>
        <v>-446</v>
      </c>
      <c r="I28" s="9">
        <v>1944</v>
      </c>
      <c r="J28" s="10">
        <v>2390</v>
      </c>
      <c r="K28" s="8">
        <f t="shared" si="7"/>
        <v>4557</v>
      </c>
      <c r="L28" s="9">
        <f t="shared" si="1"/>
        <v>456</v>
      </c>
      <c r="M28" s="10">
        <f t="shared" si="2"/>
        <v>4101</v>
      </c>
      <c r="N28" s="8">
        <f t="shared" si="8"/>
        <v>13569</v>
      </c>
      <c r="O28" s="9">
        <v>8778</v>
      </c>
      <c r="P28" s="10">
        <v>4791</v>
      </c>
      <c r="Q28" s="8">
        <f t="shared" si="9"/>
        <v>9012</v>
      </c>
      <c r="R28" s="9">
        <v>8322</v>
      </c>
      <c r="S28" s="10">
        <v>690</v>
      </c>
    </row>
    <row r="29" spans="1:19" ht="11.25">
      <c r="A29" s="4" t="s">
        <v>16</v>
      </c>
      <c r="B29" s="8">
        <f t="shared" si="3"/>
        <v>2696</v>
      </c>
      <c r="C29" s="9">
        <v>667438</v>
      </c>
      <c r="D29" s="10">
        <v>664742</v>
      </c>
      <c r="E29" s="8">
        <f t="shared" si="4"/>
        <v>294</v>
      </c>
      <c r="F29" s="9">
        <f t="shared" si="0"/>
        <v>1573</v>
      </c>
      <c r="G29" s="10">
        <f t="shared" si="5"/>
        <v>829</v>
      </c>
      <c r="H29" s="8">
        <f t="shared" si="6"/>
        <v>294</v>
      </c>
      <c r="I29" s="9">
        <v>6741</v>
      </c>
      <c r="J29" s="10">
        <v>6447</v>
      </c>
      <c r="K29" s="8">
        <f t="shared" si="7"/>
        <v>1573</v>
      </c>
      <c r="L29" s="9">
        <f t="shared" si="1"/>
        <v>-2697</v>
      </c>
      <c r="M29" s="10">
        <f t="shared" si="2"/>
        <v>4270</v>
      </c>
      <c r="N29" s="8">
        <f t="shared" si="8"/>
        <v>20506</v>
      </c>
      <c r="O29" s="9">
        <v>15088</v>
      </c>
      <c r="P29" s="10">
        <v>5418</v>
      </c>
      <c r="Q29" s="8">
        <f t="shared" si="9"/>
        <v>18933</v>
      </c>
      <c r="R29" s="9">
        <v>17785</v>
      </c>
      <c r="S29" s="10">
        <v>1148</v>
      </c>
    </row>
    <row r="30" spans="1:19" ht="11.25">
      <c r="A30" s="4" t="s">
        <v>24</v>
      </c>
      <c r="B30" s="8">
        <f t="shared" si="3"/>
        <v>2813</v>
      </c>
      <c r="C30" s="9">
        <v>500200</v>
      </c>
      <c r="D30" s="10">
        <v>497387</v>
      </c>
      <c r="E30" s="8">
        <f t="shared" si="4"/>
        <v>-2455</v>
      </c>
      <c r="F30" s="9">
        <f t="shared" si="0"/>
        <v>4055</v>
      </c>
      <c r="G30" s="10">
        <f t="shared" si="5"/>
        <v>1213</v>
      </c>
      <c r="H30" s="8">
        <f t="shared" si="6"/>
        <v>-2455</v>
      </c>
      <c r="I30" s="9">
        <v>3515</v>
      </c>
      <c r="J30" s="10">
        <v>5970</v>
      </c>
      <c r="K30" s="8">
        <f t="shared" si="7"/>
        <v>4055</v>
      </c>
      <c r="L30" s="9">
        <f t="shared" si="1"/>
        <v>-413</v>
      </c>
      <c r="M30" s="10">
        <f t="shared" si="2"/>
        <v>4468</v>
      </c>
      <c r="N30" s="8">
        <f t="shared" si="8"/>
        <v>25380</v>
      </c>
      <c r="O30" s="9">
        <v>20362</v>
      </c>
      <c r="P30" s="10">
        <v>5018</v>
      </c>
      <c r="Q30" s="8">
        <f t="shared" si="9"/>
        <v>21325</v>
      </c>
      <c r="R30" s="9">
        <v>20775</v>
      </c>
      <c r="S30" s="10">
        <v>550</v>
      </c>
    </row>
    <row r="31" spans="1:19" ht="11.25">
      <c r="A31" s="4" t="s">
        <v>38</v>
      </c>
      <c r="B31" s="8">
        <f t="shared" si="3"/>
        <v>12857</v>
      </c>
      <c r="C31" s="9">
        <v>426872</v>
      </c>
      <c r="D31" s="10">
        <v>414015</v>
      </c>
      <c r="E31" s="8">
        <f t="shared" si="4"/>
        <v>419</v>
      </c>
      <c r="F31" s="9">
        <f t="shared" si="0"/>
        <v>11585</v>
      </c>
      <c r="G31" s="10">
        <f t="shared" si="5"/>
        <v>853</v>
      </c>
      <c r="H31" s="8">
        <f t="shared" si="6"/>
        <v>419</v>
      </c>
      <c r="I31" s="9">
        <v>4557</v>
      </c>
      <c r="J31" s="10">
        <v>4138</v>
      </c>
      <c r="K31" s="8">
        <f t="shared" si="7"/>
        <v>11585</v>
      </c>
      <c r="L31" s="9">
        <f t="shared" si="1"/>
        <v>-83</v>
      </c>
      <c r="M31" s="10">
        <f t="shared" si="2"/>
        <v>11668</v>
      </c>
      <c r="N31" s="8">
        <f t="shared" si="8"/>
        <v>33798</v>
      </c>
      <c r="O31" s="9">
        <v>20168</v>
      </c>
      <c r="P31" s="10">
        <v>13630</v>
      </c>
      <c r="Q31" s="8">
        <f t="shared" si="9"/>
        <v>22213</v>
      </c>
      <c r="R31" s="9">
        <v>20251</v>
      </c>
      <c r="S31" s="10">
        <v>1962</v>
      </c>
    </row>
    <row r="32" spans="1:19" ht="11.25">
      <c r="A32" s="4" t="s">
        <v>46</v>
      </c>
      <c r="B32" s="8">
        <f t="shared" si="3"/>
        <v>373</v>
      </c>
      <c r="C32" s="9">
        <v>355549</v>
      </c>
      <c r="D32" s="10">
        <v>355176</v>
      </c>
      <c r="E32" s="8">
        <f t="shared" si="4"/>
        <v>-2719</v>
      </c>
      <c r="F32" s="9">
        <f t="shared" si="0"/>
        <v>2665</v>
      </c>
      <c r="G32" s="10">
        <f t="shared" si="5"/>
        <v>427</v>
      </c>
      <c r="H32" s="8">
        <f t="shared" si="6"/>
        <v>-2719</v>
      </c>
      <c r="I32" s="9">
        <v>2179</v>
      </c>
      <c r="J32" s="10">
        <v>4898</v>
      </c>
      <c r="K32" s="8">
        <f t="shared" si="7"/>
        <v>2665</v>
      </c>
      <c r="L32" s="9">
        <f t="shared" si="1"/>
        <v>-249</v>
      </c>
      <c r="M32" s="10">
        <f t="shared" si="2"/>
        <v>2914</v>
      </c>
      <c r="N32" s="8">
        <f t="shared" si="8"/>
        <v>12972</v>
      </c>
      <c r="O32" s="9">
        <v>9551</v>
      </c>
      <c r="P32" s="10">
        <v>3421</v>
      </c>
      <c r="Q32" s="8">
        <f t="shared" si="9"/>
        <v>10307</v>
      </c>
      <c r="R32" s="9">
        <v>9800</v>
      </c>
      <c r="S32" s="10">
        <v>507</v>
      </c>
    </row>
    <row r="33" spans="1:19" ht="11.25">
      <c r="A33" s="4" t="s">
        <v>6</v>
      </c>
      <c r="B33" s="8">
        <f t="shared" si="3"/>
        <v>189949</v>
      </c>
      <c r="C33" s="9">
        <v>6271638</v>
      </c>
      <c r="D33" s="10">
        <v>6081689</v>
      </c>
      <c r="E33" s="8">
        <f t="shared" si="4"/>
        <v>33444</v>
      </c>
      <c r="F33" s="9">
        <f t="shared" si="0"/>
        <v>108627</v>
      </c>
      <c r="G33" s="10">
        <f t="shared" si="5"/>
        <v>47878</v>
      </c>
      <c r="H33" s="8">
        <f t="shared" si="6"/>
        <v>33444</v>
      </c>
      <c r="I33" s="9">
        <v>74837</v>
      </c>
      <c r="J33" s="10">
        <v>41393</v>
      </c>
      <c r="K33" s="8">
        <f t="shared" si="7"/>
        <v>108627</v>
      </c>
      <c r="L33" s="9">
        <f t="shared" si="1"/>
        <v>-16538</v>
      </c>
      <c r="M33" s="10">
        <f t="shared" si="2"/>
        <v>125165</v>
      </c>
      <c r="N33" s="8">
        <f t="shared" si="8"/>
        <v>446623</v>
      </c>
      <c r="O33" s="9">
        <v>267015</v>
      </c>
      <c r="P33" s="10">
        <v>179608</v>
      </c>
      <c r="Q33" s="8">
        <f t="shared" si="9"/>
        <v>337996</v>
      </c>
      <c r="R33" s="9">
        <v>283553</v>
      </c>
      <c r="S33" s="10">
        <v>54443</v>
      </c>
    </row>
    <row r="34" spans="1:19" ht="11.25">
      <c r="A34" s="4" t="s">
        <v>17</v>
      </c>
      <c r="B34" s="8">
        <f t="shared" si="3"/>
        <v>45738</v>
      </c>
      <c r="C34" s="9">
        <v>1563261</v>
      </c>
      <c r="D34" s="10">
        <v>1517523</v>
      </c>
      <c r="E34" s="8">
        <f t="shared" si="4"/>
        <v>6831</v>
      </c>
      <c r="F34" s="9">
        <f t="shared" si="0"/>
        <v>30625</v>
      </c>
      <c r="G34" s="10">
        <f t="shared" si="5"/>
        <v>8282</v>
      </c>
      <c r="H34" s="8">
        <f t="shared" si="6"/>
        <v>6831</v>
      </c>
      <c r="I34" s="9">
        <v>18323</v>
      </c>
      <c r="J34" s="10">
        <v>11492</v>
      </c>
      <c r="K34" s="8">
        <f t="shared" si="7"/>
        <v>30625</v>
      </c>
      <c r="L34" s="9">
        <f t="shared" si="1"/>
        <v>4608</v>
      </c>
      <c r="M34" s="10">
        <f t="shared" si="2"/>
        <v>26017</v>
      </c>
      <c r="N34" s="8">
        <f t="shared" si="8"/>
        <v>94441</v>
      </c>
      <c r="O34" s="9">
        <v>59580</v>
      </c>
      <c r="P34" s="10">
        <v>34861</v>
      </c>
      <c r="Q34" s="8">
        <f t="shared" si="9"/>
        <v>63816</v>
      </c>
      <c r="R34" s="9">
        <v>54972</v>
      </c>
      <c r="S34" s="10">
        <v>8844</v>
      </c>
    </row>
    <row r="35" spans="1:19" ht="11.25">
      <c r="A35" s="4" t="s">
        <v>7</v>
      </c>
      <c r="B35" s="8">
        <f t="shared" si="3"/>
        <v>33992</v>
      </c>
      <c r="C35" s="9">
        <v>1426109</v>
      </c>
      <c r="D35" s="10">
        <v>1392117</v>
      </c>
      <c r="E35" s="8">
        <f t="shared" si="4"/>
        <v>8530</v>
      </c>
      <c r="F35" s="9">
        <f t="shared" si="0"/>
        <v>24505</v>
      </c>
      <c r="G35" s="10">
        <f t="shared" si="5"/>
        <v>957</v>
      </c>
      <c r="H35" s="8">
        <f t="shared" si="6"/>
        <v>8530</v>
      </c>
      <c r="I35" s="9">
        <v>18602</v>
      </c>
      <c r="J35" s="10">
        <v>10072</v>
      </c>
      <c r="K35" s="8">
        <f t="shared" si="7"/>
        <v>24505</v>
      </c>
      <c r="L35" s="9">
        <f t="shared" si="1"/>
        <v>-574</v>
      </c>
      <c r="M35" s="10">
        <f t="shared" si="2"/>
        <v>25079</v>
      </c>
      <c r="N35" s="8">
        <f t="shared" si="8"/>
        <v>80004</v>
      </c>
      <c r="O35" s="9">
        <v>47469</v>
      </c>
      <c r="P35" s="10">
        <v>32535</v>
      </c>
      <c r="Q35" s="8">
        <f t="shared" si="9"/>
        <v>55499</v>
      </c>
      <c r="R35" s="9">
        <v>48043</v>
      </c>
      <c r="S35" s="10">
        <v>7456</v>
      </c>
    </row>
    <row r="36" spans="1:19" ht="11.25">
      <c r="A36" s="4" t="s">
        <v>8</v>
      </c>
      <c r="B36" s="8">
        <f t="shared" si="3"/>
        <v>14501</v>
      </c>
      <c r="C36" s="9">
        <v>620377</v>
      </c>
      <c r="D36" s="10">
        <v>605876</v>
      </c>
      <c r="E36" s="8">
        <f t="shared" si="4"/>
        <v>1432</v>
      </c>
      <c r="F36" s="9">
        <f aca="true" t="shared" si="10" ref="F36:F56">+K36</f>
        <v>12396</v>
      </c>
      <c r="G36" s="10">
        <f t="shared" si="5"/>
        <v>673</v>
      </c>
      <c r="H36" s="8">
        <f t="shared" si="6"/>
        <v>1432</v>
      </c>
      <c r="I36" s="9">
        <v>6595</v>
      </c>
      <c r="J36" s="10">
        <v>5163</v>
      </c>
      <c r="K36" s="8">
        <f t="shared" si="7"/>
        <v>12396</v>
      </c>
      <c r="L36" s="9">
        <f aca="true" t="shared" si="11" ref="L36:L56">+O36-R36</f>
        <v>2094</v>
      </c>
      <c r="M36" s="10">
        <f aca="true" t="shared" si="12" ref="M36:M56">+P36-S36</f>
        <v>10302</v>
      </c>
      <c r="N36" s="8">
        <f t="shared" si="8"/>
        <v>41636</v>
      </c>
      <c r="O36" s="9">
        <v>29283</v>
      </c>
      <c r="P36" s="10">
        <v>12353</v>
      </c>
      <c r="Q36" s="8">
        <f t="shared" si="9"/>
        <v>29240</v>
      </c>
      <c r="R36" s="9">
        <v>27189</v>
      </c>
      <c r="S36" s="10">
        <v>2051</v>
      </c>
    </row>
    <row r="37" spans="1:19" ht="11.25">
      <c r="A37" s="4" t="s">
        <v>47</v>
      </c>
      <c r="B37" s="8">
        <f t="shared" si="3"/>
        <v>-827</v>
      </c>
      <c r="C37" s="9">
        <v>336099</v>
      </c>
      <c r="D37" s="10">
        <v>336926</v>
      </c>
      <c r="E37" s="8">
        <f t="shared" si="4"/>
        <v>-2691</v>
      </c>
      <c r="F37" s="9">
        <f t="shared" si="10"/>
        <v>1471</v>
      </c>
      <c r="G37" s="10">
        <f t="shared" si="5"/>
        <v>393</v>
      </c>
      <c r="H37" s="8">
        <f t="shared" si="6"/>
        <v>-2691</v>
      </c>
      <c r="I37" s="9">
        <v>2073</v>
      </c>
      <c r="J37" s="10">
        <v>4764</v>
      </c>
      <c r="K37" s="8">
        <f t="shared" si="7"/>
        <v>1471</v>
      </c>
      <c r="L37" s="9">
        <f t="shared" si="11"/>
        <v>-1073</v>
      </c>
      <c r="M37" s="10">
        <f t="shared" si="12"/>
        <v>2544</v>
      </c>
      <c r="N37" s="8">
        <f t="shared" si="8"/>
        <v>15941</v>
      </c>
      <c r="O37" s="9">
        <v>12374</v>
      </c>
      <c r="P37" s="10">
        <v>3567</v>
      </c>
      <c r="Q37" s="8">
        <f t="shared" si="9"/>
        <v>14470</v>
      </c>
      <c r="R37" s="9">
        <v>13447</v>
      </c>
      <c r="S37" s="10">
        <v>1023</v>
      </c>
    </row>
    <row r="38" spans="1:19" ht="11.25">
      <c r="A38" s="4" t="s">
        <v>25</v>
      </c>
      <c r="B38" s="8">
        <f t="shared" si="3"/>
        <v>173</v>
      </c>
      <c r="C38" s="9">
        <v>173454</v>
      </c>
      <c r="D38" s="10">
        <v>173281</v>
      </c>
      <c r="E38" s="8">
        <f t="shared" si="4"/>
        <v>-854</v>
      </c>
      <c r="F38" s="9">
        <f t="shared" si="10"/>
        <v>727</v>
      </c>
      <c r="G38" s="10">
        <f t="shared" si="5"/>
        <v>300</v>
      </c>
      <c r="H38" s="8">
        <f t="shared" si="6"/>
        <v>-854</v>
      </c>
      <c r="I38" s="9">
        <v>1208</v>
      </c>
      <c r="J38" s="10">
        <v>2062</v>
      </c>
      <c r="K38" s="8">
        <f t="shared" si="7"/>
        <v>727</v>
      </c>
      <c r="L38" s="9">
        <f t="shared" si="11"/>
        <v>-713</v>
      </c>
      <c r="M38" s="10">
        <f t="shared" si="12"/>
        <v>1440</v>
      </c>
      <c r="N38" s="8">
        <f t="shared" si="8"/>
        <v>7231</v>
      </c>
      <c r="O38" s="9">
        <v>5507</v>
      </c>
      <c r="P38" s="10">
        <v>1724</v>
      </c>
      <c r="Q38" s="8">
        <f t="shared" si="9"/>
        <v>6504</v>
      </c>
      <c r="R38" s="9">
        <v>6220</v>
      </c>
      <c r="S38" s="10">
        <v>284</v>
      </c>
    </row>
    <row r="39" spans="1:19" ht="11.25">
      <c r="A39" s="4" t="s">
        <v>22</v>
      </c>
      <c r="B39" s="8">
        <f t="shared" si="3"/>
        <v>27901</v>
      </c>
      <c r="C39" s="9">
        <v>1070032</v>
      </c>
      <c r="D39" s="10">
        <v>1042131</v>
      </c>
      <c r="E39" s="8">
        <f t="shared" si="4"/>
        <v>3881</v>
      </c>
      <c r="F39" s="9">
        <f t="shared" si="10"/>
        <v>16530</v>
      </c>
      <c r="G39" s="10">
        <f t="shared" si="5"/>
        <v>7490</v>
      </c>
      <c r="H39" s="8">
        <f t="shared" si="6"/>
        <v>3881</v>
      </c>
      <c r="I39" s="9">
        <v>10128</v>
      </c>
      <c r="J39" s="10">
        <v>6247</v>
      </c>
      <c r="K39" s="8">
        <f t="shared" si="7"/>
        <v>16530</v>
      </c>
      <c r="L39" s="9">
        <f t="shared" si="11"/>
        <v>-1571</v>
      </c>
      <c r="M39" s="10">
        <f t="shared" si="12"/>
        <v>18101</v>
      </c>
      <c r="N39" s="8">
        <f t="shared" si="8"/>
        <v>68295</v>
      </c>
      <c r="O39" s="9">
        <v>46984</v>
      </c>
      <c r="P39" s="10">
        <v>21311</v>
      </c>
      <c r="Q39" s="8">
        <f t="shared" si="9"/>
        <v>51765</v>
      </c>
      <c r="R39" s="9">
        <v>48555</v>
      </c>
      <c r="S39" s="10">
        <v>3210</v>
      </c>
    </row>
    <row r="40" spans="1:19" ht="11.25">
      <c r="A40" s="4" t="s">
        <v>48</v>
      </c>
      <c r="B40" s="8">
        <f t="shared" si="3"/>
        <v>5761</v>
      </c>
      <c r="C40" s="9">
        <v>953400</v>
      </c>
      <c r="D40" s="10">
        <v>947639</v>
      </c>
      <c r="E40" s="8">
        <f t="shared" si="4"/>
        <v>-161</v>
      </c>
      <c r="F40" s="9">
        <f t="shared" si="10"/>
        <v>6051</v>
      </c>
      <c r="G40" s="10">
        <f t="shared" si="5"/>
        <v>-129</v>
      </c>
      <c r="H40" s="8">
        <f t="shared" si="6"/>
        <v>-161</v>
      </c>
      <c r="I40" s="9">
        <v>8474</v>
      </c>
      <c r="J40" s="10">
        <v>8635</v>
      </c>
      <c r="K40" s="8">
        <f t="shared" si="7"/>
        <v>6051</v>
      </c>
      <c r="L40" s="9">
        <f t="shared" si="11"/>
        <v>-787</v>
      </c>
      <c r="M40" s="10">
        <f t="shared" si="12"/>
        <v>6838</v>
      </c>
      <c r="N40" s="8">
        <f t="shared" si="8"/>
        <v>34972</v>
      </c>
      <c r="O40" s="9">
        <v>26203</v>
      </c>
      <c r="P40" s="10">
        <v>8769</v>
      </c>
      <c r="Q40" s="8">
        <f t="shared" si="9"/>
        <v>28921</v>
      </c>
      <c r="R40" s="9">
        <v>26990</v>
      </c>
      <c r="S40" s="10">
        <v>1931</v>
      </c>
    </row>
    <row r="41" spans="1:19" ht="11.25">
      <c r="A41" s="4" t="s">
        <v>1</v>
      </c>
      <c r="B41" s="8">
        <f t="shared" si="3"/>
        <v>8533</v>
      </c>
      <c r="C41" s="9">
        <v>317501</v>
      </c>
      <c r="D41" s="10">
        <v>308968</v>
      </c>
      <c r="E41" s="8">
        <f t="shared" si="4"/>
        <v>426</v>
      </c>
      <c r="F41" s="9">
        <f t="shared" si="10"/>
        <v>7690</v>
      </c>
      <c r="G41" s="10">
        <f t="shared" si="5"/>
        <v>417</v>
      </c>
      <c r="H41" s="8">
        <f t="shared" si="6"/>
        <v>426</v>
      </c>
      <c r="I41" s="9">
        <v>3272</v>
      </c>
      <c r="J41" s="10">
        <v>2846</v>
      </c>
      <c r="K41" s="8">
        <f t="shared" si="7"/>
        <v>7690</v>
      </c>
      <c r="L41" s="9">
        <f t="shared" si="11"/>
        <v>1146</v>
      </c>
      <c r="M41" s="10">
        <f t="shared" si="12"/>
        <v>6544</v>
      </c>
      <c r="N41" s="8">
        <f t="shared" si="8"/>
        <v>22120</v>
      </c>
      <c r="O41" s="9">
        <v>13820</v>
      </c>
      <c r="P41" s="10">
        <v>8300</v>
      </c>
      <c r="Q41" s="8">
        <f t="shared" si="9"/>
        <v>14430</v>
      </c>
      <c r="R41" s="9">
        <v>12674</v>
      </c>
      <c r="S41" s="10">
        <v>1756</v>
      </c>
    </row>
    <row r="42" spans="1:19" ht="11.25">
      <c r="A42" s="4" t="s">
        <v>26</v>
      </c>
      <c r="B42" s="8">
        <f t="shared" si="3"/>
        <v>2078</v>
      </c>
      <c r="C42" s="9">
        <v>353404</v>
      </c>
      <c r="D42" s="10">
        <v>351326</v>
      </c>
      <c r="E42" s="8">
        <f t="shared" si="4"/>
        <v>-938</v>
      </c>
      <c r="F42" s="9">
        <f t="shared" si="10"/>
        <v>2630</v>
      </c>
      <c r="G42" s="10">
        <f t="shared" si="5"/>
        <v>386</v>
      </c>
      <c r="H42" s="8">
        <f t="shared" si="6"/>
        <v>-938</v>
      </c>
      <c r="I42" s="9">
        <v>2770</v>
      </c>
      <c r="J42" s="10">
        <v>3708</v>
      </c>
      <c r="K42" s="8">
        <f t="shared" si="7"/>
        <v>2630</v>
      </c>
      <c r="L42" s="9">
        <f t="shared" si="11"/>
        <v>-799</v>
      </c>
      <c r="M42" s="10">
        <f t="shared" si="12"/>
        <v>3429</v>
      </c>
      <c r="N42" s="8">
        <f t="shared" si="8"/>
        <v>18495</v>
      </c>
      <c r="O42" s="9">
        <v>14167</v>
      </c>
      <c r="P42" s="10">
        <v>4328</v>
      </c>
      <c r="Q42" s="8">
        <f t="shared" si="9"/>
        <v>15865</v>
      </c>
      <c r="R42" s="9">
        <v>14966</v>
      </c>
      <c r="S42" s="10">
        <v>899</v>
      </c>
    </row>
    <row r="43" spans="1:19" ht="11.25">
      <c r="A43" s="4" t="s">
        <v>54</v>
      </c>
      <c r="B43" s="8">
        <f t="shared" si="3"/>
        <v>22116</v>
      </c>
      <c r="C43" s="9">
        <v>1005936</v>
      </c>
      <c r="D43" s="10">
        <v>983820</v>
      </c>
      <c r="E43" s="8">
        <f t="shared" si="4"/>
        <v>2717</v>
      </c>
      <c r="F43" s="9">
        <f t="shared" si="10"/>
        <v>18406</v>
      </c>
      <c r="G43" s="10">
        <f t="shared" si="5"/>
        <v>993</v>
      </c>
      <c r="H43" s="8">
        <f t="shared" si="6"/>
        <v>2717</v>
      </c>
      <c r="I43" s="9">
        <v>9612</v>
      </c>
      <c r="J43" s="10">
        <v>6895</v>
      </c>
      <c r="K43" s="8">
        <f t="shared" si="7"/>
        <v>18406</v>
      </c>
      <c r="L43" s="9">
        <f t="shared" si="11"/>
        <v>-611</v>
      </c>
      <c r="M43" s="10">
        <f t="shared" si="12"/>
        <v>19017</v>
      </c>
      <c r="N43" s="8">
        <f t="shared" si="8"/>
        <v>68434</v>
      </c>
      <c r="O43" s="9">
        <v>47667</v>
      </c>
      <c r="P43" s="10">
        <v>20767</v>
      </c>
      <c r="Q43" s="8">
        <f t="shared" si="9"/>
        <v>50028</v>
      </c>
      <c r="R43" s="9">
        <v>48278</v>
      </c>
      <c r="S43" s="10">
        <v>1750</v>
      </c>
    </row>
    <row r="44" spans="1:19" ht="11.25">
      <c r="A44" s="4" t="s">
        <v>27</v>
      </c>
      <c r="B44" s="8">
        <f t="shared" si="3"/>
        <v>4577</v>
      </c>
      <c r="C44" s="9">
        <v>163899</v>
      </c>
      <c r="D44" s="10">
        <v>159322</v>
      </c>
      <c r="E44" s="8">
        <f t="shared" si="4"/>
        <v>-183</v>
      </c>
      <c r="F44" s="9">
        <f t="shared" si="10"/>
        <v>4031</v>
      </c>
      <c r="G44" s="10">
        <f t="shared" si="5"/>
        <v>729</v>
      </c>
      <c r="H44" s="8">
        <f t="shared" si="6"/>
        <v>-183</v>
      </c>
      <c r="I44" s="9">
        <v>1422</v>
      </c>
      <c r="J44" s="10">
        <v>1605</v>
      </c>
      <c r="K44" s="8">
        <f t="shared" si="7"/>
        <v>4031</v>
      </c>
      <c r="L44" s="9">
        <f t="shared" si="11"/>
        <v>-858</v>
      </c>
      <c r="M44" s="10">
        <f t="shared" si="12"/>
        <v>4889</v>
      </c>
      <c r="N44" s="8">
        <f t="shared" si="8"/>
        <v>13046</v>
      </c>
      <c r="O44" s="9">
        <v>7754</v>
      </c>
      <c r="P44" s="10">
        <v>5292</v>
      </c>
      <c r="Q44" s="8">
        <f t="shared" si="9"/>
        <v>9015</v>
      </c>
      <c r="R44" s="9">
        <v>8612</v>
      </c>
      <c r="S44" s="10">
        <v>403</v>
      </c>
    </row>
    <row r="45" spans="1:19" ht="11.25">
      <c r="A45" s="4" t="s">
        <v>18</v>
      </c>
      <c r="B45" s="8">
        <f t="shared" si="3"/>
        <v>26194</v>
      </c>
      <c r="C45" s="9">
        <v>1875462</v>
      </c>
      <c r="D45" s="10">
        <v>1849268</v>
      </c>
      <c r="E45" s="8">
        <f t="shared" si="4"/>
        <v>8740</v>
      </c>
      <c r="F45" s="9">
        <f t="shared" si="10"/>
        <v>17402</v>
      </c>
      <c r="G45" s="10">
        <f t="shared" si="5"/>
        <v>52</v>
      </c>
      <c r="H45" s="8">
        <f t="shared" si="6"/>
        <v>8740</v>
      </c>
      <c r="I45" s="9">
        <v>23482</v>
      </c>
      <c r="J45" s="10">
        <v>14742</v>
      </c>
      <c r="K45" s="8">
        <f t="shared" si="7"/>
        <v>17402</v>
      </c>
      <c r="L45" s="9">
        <f t="shared" si="11"/>
        <v>3982</v>
      </c>
      <c r="M45" s="10">
        <f t="shared" si="12"/>
        <v>13420</v>
      </c>
      <c r="N45" s="8">
        <f t="shared" si="8"/>
        <v>69251</v>
      </c>
      <c r="O45" s="9">
        <v>54099</v>
      </c>
      <c r="P45" s="10">
        <v>15152</v>
      </c>
      <c r="Q45" s="8">
        <f t="shared" si="9"/>
        <v>51849</v>
      </c>
      <c r="R45" s="9">
        <v>50117</v>
      </c>
      <c r="S45" s="10">
        <v>1732</v>
      </c>
    </row>
    <row r="46" spans="1:19" ht="11.25">
      <c r="A46" s="4" t="s">
        <v>28</v>
      </c>
      <c r="B46" s="8">
        <f t="shared" si="3"/>
        <v>1053</v>
      </c>
      <c r="C46" s="9">
        <v>94646</v>
      </c>
      <c r="D46" s="10">
        <v>93593</v>
      </c>
      <c r="E46" s="8">
        <f t="shared" si="4"/>
        <v>-434</v>
      </c>
      <c r="F46" s="9">
        <f t="shared" si="10"/>
        <v>1401</v>
      </c>
      <c r="G46" s="10">
        <f t="shared" si="5"/>
        <v>86</v>
      </c>
      <c r="H46" s="8">
        <f t="shared" si="6"/>
        <v>-434</v>
      </c>
      <c r="I46" s="9">
        <v>693</v>
      </c>
      <c r="J46" s="10">
        <v>1127</v>
      </c>
      <c r="K46" s="8">
        <f t="shared" si="7"/>
        <v>1401</v>
      </c>
      <c r="L46" s="9">
        <f t="shared" si="11"/>
        <v>-326</v>
      </c>
      <c r="M46" s="10">
        <f t="shared" si="12"/>
        <v>1727</v>
      </c>
      <c r="N46" s="8">
        <f t="shared" si="8"/>
        <v>5587</v>
      </c>
      <c r="O46" s="9">
        <v>3710</v>
      </c>
      <c r="P46" s="10">
        <v>1877</v>
      </c>
      <c r="Q46" s="8">
        <f t="shared" si="9"/>
        <v>4186</v>
      </c>
      <c r="R46" s="9">
        <v>4036</v>
      </c>
      <c r="S46" s="10">
        <v>150</v>
      </c>
    </row>
    <row r="47" spans="1:19" ht="11.25">
      <c r="A47" s="4" t="s">
        <v>39</v>
      </c>
      <c r="B47" s="8">
        <f t="shared" si="3"/>
        <v>31100</v>
      </c>
      <c r="C47" s="9">
        <v>788895</v>
      </c>
      <c r="D47" s="10">
        <v>757795</v>
      </c>
      <c r="E47" s="8">
        <f t="shared" si="4"/>
        <v>3077</v>
      </c>
      <c r="F47" s="9">
        <f t="shared" si="10"/>
        <v>28752</v>
      </c>
      <c r="G47" s="10">
        <f t="shared" si="5"/>
        <v>-729</v>
      </c>
      <c r="H47" s="8">
        <f t="shared" si="6"/>
        <v>3077</v>
      </c>
      <c r="I47" s="9">
        <v>9328</v>
      </c>
      <c r="J47" s="10">
        <v>6251</v>
      </c>
      <c r="K47" s="8">
        <f t="shared" si="7"/>
        <v>28752</v>
      </c>
      <c r="L47" s="9">
        <f t="shared" si="11"/>
        <v>7093</v>
      </c>
      <c r="M47" s="10">
        <f t="shared" si="12"/>
        <v>21659</v>
      </c>
      <c r="N47" s="8">
        <f t="shared" si="8"/>
        <v>70668</v>
      </c>
      <c r="O47" s="9">
        <v>44826</v>
      </c>
      <c r="P47" s="10">
        <v>25842</v>
      </c>
      <c r="Q47" s="8">
        <f t="shared" si="9"/>
        <v>41916</v>
      </c>
      <c r="R47" s="9">
        <v>37733</v>
      </c>
      <c r="S47" s="10">
        <v>4183</v>
      </c>
    </row>
    <row r="48" spans="1:19" ht="11.25">
      <c r="A48" s="4" t="s">
        <v>20</v>
      </c>
      <c r="B48" s="8">
        <f t="shared" si="3"/>
        <v>2278</v>
      </c>
      <c r="C48" s="9">
        <v>146324</v>
      </c>
      <c r="D48" s="10">
        <v>144046</v>
      </c>
      <c r="E48" s="8">
        <f t="shared" si="4"/>
        <v>-458</v>
      </c>
      <c r="F48" s="9">
        <f t="shared" si="10"/>
        <v>2441</v>
      </c>
      <c r="G48" s="10">
        <f t="shared" si="5"/>
        <v>295</v>
      </c>
      <c r="H48" s="8">
        <f t="shared" si="6"/>
        <v>-458</v>
      </c>
      <c r="I48" s="9">
        <v>1232</v>
      </c>
      <c r="J48" s="10">
        <v>1690</v>
      </c>
      <c r="K48" s="8">
        <f t="shared" si="7"/>
        <v>2441</v>
      </c>
      <c r="L48" s="9">
        <f t="shared" si="11"/>
        <v>-1636</v>
      </c>
      <c r="M48" s="10">
        <f t="shared" si="12"/>
        <v>4077</v>
      </c>
      <c r="N48" s="8">
        <f t="shared" si="8"/>
        <v>9789</v>
      </c>
      <c r="O48" s="9">
        <v>5382</v>
      </c>
      <c r="P48" s="10">
        <v>4407</v>
      </c>
      <c r="Q48" s="8">
        <f t="shared" si="9"/>
        <v>7348</v>
      </c>
      <c r="R48" s="9">
        <v>7018</v>
      </c>
      <c r="S48" s="10">
        <v>330</v>
      </c>
    </row>
    <row r="49" spans="1:19" ht="11.25">
      <c r="A49" s="4" t="s">
        <v>35</v>
      </c>
      <c r="B49" s="8">
        <f t="shared" si="3"/>
        <v>30582</v>
      </c>
      <c r="C49" s="9">
        <v>670203</v>
      </c>
      <c r="D49" s="10">
        <v>639621</v>
      </c>
      <c r="E49" s="8">
        <f t="shared" si="4"/>
        <v>1920</v>
      </c>
      <c r="F49" s="9">
        <f t="shared" si="10"/>
        <v>25683</v>
      </c>
      <c r="G49" s="10">
        <f t="shared" si="5"/>
        <v>2979</v>
      </c>
      <c r="H49" s="8">
        <f t="shared" si="6"/>
        <v>1920</v>
      </c>
      <c r="I49" s="9">
        <v>7588</v>
      </c>
      <c r="J49" s="10">
        <v>5668</v>
      </c>
      <c r="K49" s="8">
        <f t="shared" si="7"/>
        <v>25683</v>
      </c>
      <c r="L49" s="9">
        <f t="shared" si="11"/>
        <v>11394</v>
      </c>
      <c r="M49" s="10">
        <f t="shared" si="12"/>
        <v>14289</v>
      </c>
      <c r="N49" s="8">
        <f t="shared" si="8"/>
        <v>57975</v>
      </c>
      <c r="O49" s="9">
        <v>42222</v>
      </c>
      <c r="P49" s="10">
        <v>15753</v>
      </c>
      <c r="Q49" s="8">
        <f t="shared" si="9"/>
        <v>32292</v>
      </c>
      <c r="R49" s="9">
        <v>30828</v>
      </c>
      <c r="S49" s="10">
        <v>1464</v>
      </c>
    </row>
    <row r="50" spans="1:19" ht="11.25">
      <c r="A50" s="4" t="s">
        <v>42</v>
      </c>
      <c r="B50" s="8">
        <f t="shared" si="3"/>
        <v>56726</v>
      </c>
      <c r="C50" s="9">
        <v>2543209</v>
      </c>
      <c r="D50" s="10">
        <v>2486483</v>
      </c>
      <c r="E50" s="8">
        <f t="shared" si="4"/>
        <v>7313</v>
      </c>
      <c r="F50" s="9">
        <f t="shared" si="10"/>
        <v>47136</v>
      </c>
      <c r="G50" s="10">
        <f t="shared" si="5"/>
        <v>2277</v>
      </c>
      <c r="H50" s="8">
        <f t="shared" si="6"/>
        <v>7313</v>
      </c>
      <c r="I50" s="9">
        <v>28708</v>
      </c>
      <c r="J50" s="10">
        <v>21395</v>
      </c>
      <c r="K50" s="8">
        <f t="shared" si="7"/>
        <v>47136</v>
      </c>
      <c r="L50" s="9">
        <f t="shared" si="11"/>
        <v>6113</v>
      </c>
      <c r="M50" s="10">
        <f t="shared" si="12"/>
        <v>41023</v>
      </c>
      <c r="N50" s="8">
        <f t="shared" si="8"/>
        <v>165336</v>
      </c>
      <c r="O50" s="9">
        <v>112193</v>
      </c>
      <c r="P50" s="10">
        <v>53143</v>
      </c>
      <c r="Q50" s="8">
        <f t="shared" si="9"/>
        <v>118200</v>
      </c>
      <c r="R50" s="9">
        <v>106080</v>
      </c>
      <c r="S50" s="10">
        <v>12120</v>
      </c>
    </row>
    <row r="51" spans="1:19" ht="11.25">
      <c r="A51" s="4" t="s">
        <v>29</v>
      </c>
      <c r="B51" s="8">
        <f t="shared" si="3"/>
        <v>7358</v>
      </c>
      <c r="C51" s="9">
        <v>529019</v>
      </c>
      <c r="D51" s="10">
        <v>521661</v>
      </c>
      <c r="E51" s="8">
        <f t="shared" si="4"/>
        <v>225</v>
      </c>
      <c r="F51" s="9">
        <f t="shared" si="10"/>
        <v>6675</v>
      </c>
      <c r="G51" s="10">
        <f t="shared" si="5"/>
        <v>458</v>
      </c>
      <c r="H51" s="8">
        <f t="shared" si="6"/>
        <v>225</v>
      </c>
      <c r="I51" s="9">
        <v>4736</v>
      </c>
      <c r="J51" s="10">
        <v>4511</v>
      </c>
      <c r="K51" s="8">
        <f t="shared" si="7"/>
        <v>6675</v>
      </c>
      <c r="L51" s="9">
        <f t="shared" si="11"/>
        <v>-407</v>
      </c>
      <c r="M51" s="10">
        <f t="shared" si="12"/>
        <v>7082</v>
      </c>
      <c r="N51" s="8">
        <f t="shared" si="8"/>
        <v>26303</v>
      </c>
      <c r="O51" s="9">
        <v>18392</v>
      </c>
      <c r="P51" s="10">
        <v>7911</v>
      </c>
      <c r="Q51" s="8">
        <f t="shared" si="9"/>
        <v>19628</v>
      </c>
      <c r="R51" s="9">
        <v>18799</v>
      </c>
      <c r="S51" s="10">
        <v>829</v>
      </c>
    </row>
    <row r="52" spans="1:19" ht="11.25">
      <c r="A52" s="4" t="s">
        <v>50</v>
      </c>
      <c r="B52" s="8">
        <f t="shared" si="3"/>
        <v>4964</v>
      </c>
      <c r="C52" s="9">
        <v>1146421</v>
      </c>
      <c r="D52" s="10">
        <v>1141457</v>
      </c>
      <c r="E52" s="8">
        <f t="shared" si="4"/>
        <v>-229</v>
      </c>
      <c r="F52" s="9">
        <f t="shared" si="10"/>
        <v>5484</v>
      </c>
      <c r="G52" s="10">
        <f t="shared" si="5"/>
        <v>-291</v>
      </c>
      <c r="H52" s="8">
        <f t="shared" si="6"/>
        <v>-229</v>
      </c>
      <c r="I52" s="9">
        <v>10408</v>
      </c>
      <c r="J52" s="10">
        <v>10637</v>
      </c>
      <c r="K52" s="8">
        <f t="shared" si="7"/>
        <v>5484</v>
      </c>
      <c r="L52" s="9">
        <f t="shared" si="11"/>
        <v>-3117</v>
      </c>
      <c r="M52" s="10">
        <f t="shared" si="12"/>
        <v>8601</v>
      </c>
      <c r="N52" s="8">
        <f t="shared" si="8"/>
        <v>48205</v>
      </c>
      <c r="O52" s="9">
        <v>35945</v>
      </c>
      <c r="P52" s="10">
        <v>12260</v>
      </c>
      <c r="Q52" s="8">
        <f t="shared" si="9"/>
        <v>42721</v>
      </c>
      <c r="R52" s="9">
        <v>39062</v>
      </c>
      <c r="S52" s="10">
        <v>3659</v>
      </c>
    </row>
    <row r="53" spans="1:19" ht="11.25">
      <c r="A53" s="4" t="s">
        <v>30</v>
      </c>
      <c r="B53" s="8">
        <f t="shared" si="3"/>
        <v>-16</v>
      </c>
      <c r="C53" s="9">
        <v>197221</v>
      </c>
      <c r="D53" s="10">
        <v>197237</v>
      </c>
      <c r="E53" s="8">
        <f t="shared" si="4"/>
        <v>-1444</v>
      </c>
      <c r="F53" s="9">
        <f t="shared" si="10"/>
        <v>1555</v>
      </c>
      <c r="G53" s="10">
        <f t="shared" si="5"/>
        <v>-127</v>
      </c>
      <c r="H53" s="8">
        <f t="shared" si="6"/>
        <v>-1444</v>
      </c>
      <c r="I53" s="9">
        <v>1144</v>
      </c>
      <c r="J53" s="10">
        <v>2588</v>
      </c>
      <c r="K53" s="8">
        <f t="shared" si="7"/>
        <v>1555</v>
      </c>
      <c r="L53" s="9">
        <f t="shared" si="11"/>
        <v>-743</v>
      </c>
      <c r="M53" s="10">
        <f t="shared" si="12"/>
        <v>2298</v>
      </c>
      <c r="N53" s="8">
        <f t="shared" si="8"/>
        <v>9173</v>
      </c>
      <c r="O53" s="9">
        <v>6562</v>
      </c>
      <c r="P53" s="10">
        <v>2611</v>
      </c>
      <c r="Q53" s="8">
        <f t="shared" si="9"/>
        <v>7618</v>
      </c>
      <c r="R53" s="9">
        <v>7305</v>
      </c>
      <c r="S53" s="10">
        <v>313</v>
      </c>
    </row>
    <row r="54" spans="1:19" ht="11.25">
      <c r="A54" s="4" t="s">
        <v>21</v>
      </c>
      <c r="B54" s="8">
        <f t="shared" si="3"/>
        <v>22821</v>
      </c>
      <c r="C54" s="9">
        <v>955323</v>
      </c>
      <c r="D54" s="10">
        <v>932502</v>
      </c>
      <c r="E54" s="8">
        <f t="shared" si="4"/>
        <v>483</v>
      </c>
      <c r="F54" s="9">
        <f t="shared" si="10"/>
        <v>25521</v>
      </c>
      <c r="G54" s="10">
        <f t="shared" si="5"/>
        <v>-3183</v>
      </c>
      <c r="H54" s="8">
        <f t="shared" si="6"/>
        <v>483</v>
      </c>
      <c r="I54" s="9">
        <v>9683</v>
      </c>
      <c r="J54" s="10">
        <v>9200</v>
      </c>
      <c r="K54" s="8">
        <f t="shared" si="7"/>
        <v>25521</v>
      </c>
      <c r="L54" s="9">
        <f t="shared" si="11"/>
        <v>1691</v>
      </c>
      <c r="M54" s="10">
        <f t="shared" si="12"/>
        <v>23830</v>
      </c>
      <c r="N54" s="8">
        <f t="shared" si="8"/>
        <v>54339</v>
      </c>
      <c r="O54" s="9">
        <v>28347</v>
      </c>
      <c r="P54" s="10">
        <v>25992</v>
      </c>
      <c r="Q54" s="8">
        <f t="shared" si="9"/>
        <v>28818</v>
      </c>
      <c r="R54" s="9">
        <v>26656</v>
      </c>
      <c r="S54" s="10">
        <v>2162</v>
      </c>
    </row>
    <row r="55" spans="1:19" ht="11.25">
      <c r="A55" s="4" t="s">
        <v>2</v>
      </c>
      <c r="B55" s="8">
        <f t="shared" si="3"/>
        <v>786</v>
      </c>
      <c r="C55" s="9">
        <v>77389</v>
      </c>
      <c r="D55" s="10">
        <v>76603</v>
      </c>
      <c r="E55" s="8">
        <f t="shared" si="4"/>
        <v>599</v>
      </c>
      <c r="F55" s="9">
        <f t="shared" si="10"/>
        <v>-31</v>
      </c>
      <c r="G55" s="10">
        <f t="shared" si="5"/>
        <v>218</v>
      </c>
      <c r="H55" s="8">
        <f t="shared" si="6"/>
        <v>599</v>
      </c>
      <c r="I55" s="9">
        <v>1136</v>
      </c>
      <c r="J55" s="10">
        <v>537</v>
      </c>
      <c r="K55" s="8">
        <f t="shared" si="7"/>
        <v>-31</v>
      </c>
      <c r="L55" s="9">
        <f t="shared" si="11"/>
        <v>-379</v>
      </c>
      <c r="M55" s="10">
        <f t="shared" si="12"/>
        <v>348</v>
      </c>
      <c r="N55" s="8">
        <f t="shared" si="8"/>
        <v>2637</v>
      </c>
      <c r="O55" s="9">
        <v>2177</v>
      </c>
      <c r="P55" s="10">
        <v>460</v>
      </c>
      <c r="Q55" s="8">
        <f t="shared" si="9"/>
        <v>2668</v>
      </c>
      <c r="R55" s="9">
        <v>2556</v>
      </c>
      <c r="S55" s="10">
        <v>112</v>
      </c>
    </row>
    <row r="56" spans="1:19" ht="11.25">
      <c r="A56" s="5" t="s">
        <v>3</v>
      </c>
      <c r="B56" s="11">
        <f t="shared" si="3"/>
        <v>2008</v>
      </c>
      <c r="C56" s="12">
        <v>71448</v>
      </c>
      <c r="D56" s="13">
        <v>69440</v>
      </c>
      <c r="E56" s="11">
        <f t="shared" si="4"/>
        <v>679</v>
      </c>
      <c r="F56" s="12">
        <f t="shared" si="10"/>
        <v>1115</v>
      </c>
      <c r="G56" s="13">
        <f t="shared" si="5"/>
        <v>214</v>
      </c>
      <c r="H56" s="11">
        <f t="shared" si="6"/>
        <v>679</v>
      </c>
      <c r="I56" s="12">
        <v>1112</v>
      </c>
      <c r="J56" s="13">
        <v>433</v>
      </c>
      <c r="K56" s="11">
        <f t="shared" si="7"/>
        <v>1115</v>
      </c>
      <c r="L56" s="12">
        <f t="shared" si="11"/>
        <v>215</v>
      </c>
      <c r="M56" s="13">
        <f t="shared" si="12"/>
        <v>900</v>
      </c>
      <c r="N56" s="11">
        <f t="shared" si="8"/>
        <v>4110</v>
      </c>
      <c r="O56" s="12">
        <v>2867</v>
      </c>
      <c r="P56" s="13">
        <v>1243</v>
      </c>
      <c r="Q56" s="11">
        <f t="shared" si="9"/>
        <v>2995</v>
      </c>
      <c r="R56" s="12">
        <v>2652</v>
      </c>
      <c r="S56" s="13">
        <v>343</v>
      </c>
    </row>
    <row r="58" ht="11.25">
      <c r="A58" s="6" t="s">
        <v>4</v>
      </c>
    </row>
    <row r="59" ht="11.25">
      <c r="A59" s="7" t="s">
        <v>9</v>
      </c>
    </row>
    <row r="60" ht="11.25">
      <c r="A60" s="7" t="s">
        <v>10</v>
      </c>
    </row>
  </sheetData>
  <mergeCells count="6">
    <mergeCell ref="E2:G2"/>
    <mergeCell ref="Q2:S2"/>
    <mergeCell ref="K2:M2"/>
    <mergeCell ref="B2:D2"/>
    <mergeCell ref="H2:J2"/>
    <mergeCell ref="N2:P2"/>
  </mergeCells>
  <conditionalFormatting sqref="K4:M56 B4:B56 E4:H56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hyperlinks>
    <hyperlink ref="A59" r:id="rId1" display="www.ine.es"/>
    <hyperlink ref="A60" r:id="rId2" display="Francisco.RuizG@uclm.es"/>
  </hyperlinks>
  <printOptions horizontalCentered="1"/>
  <pageMargins left="0.5905511811023623" right="0.5905511811023623" top="0.5905511811023623" bottom="0.5905511811023623" header="0" footer="0.5118110236220472"/>
  <pageSetup horizontalDpi="300" verticalDpi="300" orientation="portrait" paperSize="9" scale="95" r:id="rId3"/>
  <headerFooter alignWithMargins="0">
    <oddFooter>&amp;R&amp;9&amp;A - &amp;P</oddFooter>
  </headerFooter>
  <colBreaks count="1" manualBreakCount="1">
    <brk id="10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Paco</cp:lastModifiedBy>
  <cp:lastPrinted>2006-08-17T22:32:35Z</cp:lastPrinted>
  <dcterms:created xsi:type="dcterms:W3CDTF">2003-08-09T11:55:19Z</dcterms:created>
  <dcterms:modified xsi:type="dcterms:W3CDTF">2009-03-21T17:42:16Z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