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440" windowHeight="6180" activeTab="0"/>
  </bookViews>
  <sheets>
    <sheet name="Numero-int" sheetId="1" r:id="rId1"/>
    <sheet name="Numero-acu" sheetId="2" r:id="rId2"/>
    <sheet name="Poblacion-int" sheetId="3" r:id="rId3"/>
    <sheet name="Poblacion-acu" sheetId="4" r:id="rId4"/>
    <sheet name="%Poblacion-int" sheetId="5" r:id="rId5"/>
    <sheet name="%Poblacion-acu" sheetId="6" r:id="rId6"/>
  </sheets>
  <definedNames>
    <definedName name="_xlnm.Print_Area" localSheetId="5">'%Poblacion-acu'!$A$1:$P$26</definedName>
    <definedName name="_xlnm.Print_Area" localSheetId="4">'%Poblacion-int'!$A$1:$P$26</definedName>
    <definedName name="_xlnm.Print_Area" localSheetId="1">'Numero-acu'!$A$1:$P$26</definedName>
    <definedName name="_xlnm.Print_Area" localSheetId="0">'Numero-int'!$A$1:$R$26</definedName>
    <definedName name="_xlnm.Print_Area" localSheetId="3">'Poblacion-acu'!$A$1:$P$26</definedName>
    <definedName name="_xlnm.Print_Area" localSheetId="2">'Poblacion-int'!$A$1:$Q$26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<sst xmlns="http://schemas.openxmlformats.org/spreadsheetml/2006/main" count="363" uniqueCount="67">
  <si>
    <t>TOTAL:</t>
  </si>
  <si>
    <t>Cantabria</t>
  </si>
  <si>
    <t>Ceuta</t>
  </si>
  <si>
    <t>Melilla</t>
  </si>
  <si>
    <t>Andalucía</t>
  </si>
  <si>
    <t>Aragón</t>
  </si>
  <si>
    <t>Canarias</t>
  </si>
  <si>
    <t>Castilla-La Mancha</t>
  </si>
  <si>
    <t>Castilla y León</t>
  </si>
  <si>
    <t>Cataluña</t>
  </si>
  <si>
    <t>Extremadura</t>
  </si>
  <si>
    <t>Galicia</t>
  </si>
  <si>
    <t>País Vasco</t>
  </si>
  <si>
    <t>Balears (Illes)</t>
  </si>
  <si>
    <t>Asturias (Principado de)</t>
  </si>
  <si>
    <t>Comunidad Valenciana</t>
  </si>
  <si>
    <t>Madrid (Comunidad de)</t>
  </si>
  <si>
    <t>Murcia (Región de)</t>
  </si>
  <si>
    <t>Rioja (La)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</si>
  <si>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</si>
  <si>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</si>
  <si>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</si>
  <si>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</si>
  <si>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</si>
  <si>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</si>
  <si>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</si>
  <si>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</si>
  <si>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</si>
  <si>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</si>
  <si>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</si>
  <si>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</si>
  <si>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</si>
  <si>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</si>
  <si>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</si>
  <si>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</si>
  <si>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</si>
  <si>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</si>
  <si>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</si>
  <si>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CR</t>
  </si>
  <si>
    <t>REGIÓN</t>
  </si>
  <si>
    <t>Navarra (Comunidad Foral de)</t>
  </si>
  <si>
    <t>autor: Francisco.RuizG@uclm.es</t>
  </si>
  <si>
    <t>fuente: www.ine.es</t>
  </si>
  <si>
    <t>MUNICIPIOS</t>
  </si>
  <si>
    <t>Padrón 2009</t>
  </si>
  <si>
    <t>TOTAL</t>
  </si>
  <si>
    <t>&gt;=1000001</t>
  </si>
  <si>
    <t>500001-1000000</t>
  </si>
  <si>
    <t>200001-500000</t>
  </si>
  <si>
    <t>100001-200000</t>
  </si>
  <si>
    <t>50001-100000</t>
  </si>
  <si>
    <t>20001-50000</t>
  </si>
  <si>
    <t>10001-20000</t>
  </si>
  <si>
    <t>5001-10000</t>
  </si>
  <si>
    <t>2001-5000</t>
  </si>
  <si>
    <t>1001-2000</t>
  </si>
  <si>
    <t>501-1000</t>
  </si>
  <si>
    <t>201-500</t>
  </si>
  <si>
    <t>101-200</t>
  </si>
  <si>
    <t>&lt;=100</t>
  </si>
  <si>
    <t>Número de municipios por intervalos de población</t>
  </si>
  <si>
    <t>Número de municipios (acumulado) por intervalos de población</t>
  </si>
  <si>
    <t>Población de los municipios por intervalos de población</t>
  </si>
  <si>
    <t>Población de los municipios (acumulado) por intervalos de población</t>
  </si>
  <si>
    <t>% Población de los municipios por intervalos de población</t>
  </si>
  <si>
    <t>% Población de los municipios (acumulado) por intervalos de población</t>
  </si>
  <si>
    <t>Tamaño medio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</si>
</sst>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4" fillId="0" borderId="8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5" xfId="0" applyNumberFormat="1" applyFont="1" applyBorder="1" applyAlignment="1">
      <alignment horizontal="centerContinuous" vertical="center"/>
    </xf>
    <xf numFmtId="1" fontId="0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Font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tabSelected="1" zoomScale="90" zoomScaleNormal="9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"/>
    </sheetView>
  </sheetViews>
  <sheetFormatPr defaultColWidth="11.421875" defaultRowHeight="12.75"/>
  <cols>
    <col min="1" max="1" width="3.7109375" style="9" customWidth="1"/>
    <col min="2" max="2" width="25.7109375" style="0" customWidth="1"/>
    <col min="3" max="3" width="10.7109375" style="20" customWidth="1"/>
    <col min="4" max="4" width="9.7109375" style="20" customWidth="1"/>
    <col min="5" max="5" width="11.28125" style="20" customWidth="1"/>
    <col min="6" max="6" width="10.28125" style="20" customWidth="1"/>
    <col min="7" max="8" width="9.7109375" style="20" customWidth="1"/>
    <col min="9" max="9" width="9.7109375" style="6" customWidth="1"/>
    <col min="10" max="12" width="9.28125" style="6" customWidth="1"/>
    <col min="13" max="15" width="8.7109375" style="6" customWidth="1"/>
    <col min="16" max="18" width="7.7109375" style="6" customWidth="1"/>
  </cols>
  <sheetData>
    <row r="1" spans="1:18" ht="15.75">
      <c r="A1" s="14" t="s">
        <v>43</v>
      </c>
      <c r="B1" s="1"/>
      <c r="C1" s="21" t="s">
        <v>44</v>
      </c>
      <c r="D1" s="21"/>
      <c r="E1" s="16"/>
      <c r="F1" s="16"/>
      <c r="G1" s="16"/>
      <c r="H1" s="16"/>
      <c r="I1"/>
      <c r="J1"/>
      <c r="K1"/>
      <c r="L1"/>
      <c r="M1"/>
      <c r="N1"/>
      <c r="O1"/>
      <c r="P1"/>
      <c r="Q1"/>
      <c r="R1"/>
    </row>
    <row r="2" spans="1:18" ht="14.25">
      <c r="A2" s="26" t="s">
        <v>60</v>
      </c>
      <c r="B2" s="1"/>
      <c r="C2" s="21"/>
      <c r="D2" s="21"/>
      <c r="E2" s="16"/>
      <c r="F2" s="16"/>
      <c r="G2" s="16"/>
      <c r="H2" s="16"/>
      <c r="I2"/>
      <c r="J2"/>
      <c r="K2"/>
      <c r="L2"/>
      <c r="M2"/>
      <c r="N2"/>
      <c r="O2"/>
      <c r="P2"/>
      <c r="Q2"/>
      <c r="R2"/>
    </row>
    <row r="3" spans="1:18" ht="25.5" customHeight="1">
      <c r="A3" s="22" t="s">
        <v>38</v>
      </c>
      <c r="B3" s="23" t="s">
        <v>39</v>
      </c>
      <c r="C3" s="24" t="s">
        <v>45</v>
      </c>
      <c r="D3" s="33" t="s">
        <v>66</v>
      </c>
      <c r="E3" s="25" t="s">
        <v>46</v>
      </c>
      <c r="F3" s="25" t="s">
        <v>47</v>
      </c>
      <c r="G3" s="25" t="s">
        <v>48</v>
      </c>
      <c r="H3" s="25" t="s">
        <v>49</v>
      </c>
      <c r="I3" s="25" t="s">
        <v>50</v>
      </c>
      <c r="J3" s="25" t="s">
        <v>51</v>
      </c>
      <c r="K3" s="25" t="s">
        <v>52</v>
      </c>
      <c r="L3" s="25" t="s">
        <v>53</v>
      </c>
      <c r="M3" s="25" t="s">
        <v>54</v>
      </c>
      <c r="N3" s="25" t="s">
        <v>55</v>
      </c>
      <c r="O3" s="25" t="s">
        <v>56</v>
      </c>
      <c r="P3" s="25" t="s">
        <v>57</v>
      </c>
      <c r="Q3" s="25" t="s">
        <v>58</v>
      </c>
      <c r="R3" s="25" t="s">
        <v>59</v>
      </c>
    </row>
    <row r="4" spans="1:18" ht="12.75">
      <c r="A4" s="11" t="s">
        <v>19</v>
      </c>
      <c r="B4" s="2" t="s">
        <v>4</v>
      </c>
      <c r="C4" s="17">
        <f>+SUM(E4:R4)</f>
        <v>770</v>
      </c>
      <c r="D4" s="17">
        <f>+'Poblacion-int'!C4/'Numero-int'!C4</f>
        <v>10783.016883116883</v>
      </c>
      <c r="E4" s="17"/>
      <c r="F4" s="17">
        <v>2</v>
      </c>
      <c r="G4" s="17">
        <v>3</v>
      </c>
      <c r="H4" s="17">
        <v>7</v>
      </c>
      <c r="I4" s="7">
        <v>17</v>
      </c>
      <c r="J4" s="7">
        <v>51</v>
      </c>
      <c r="K4" s="7">
        <v>71</v>
      </c>
      <c r="L4" s="7">
        <v>109</v>
      </c>
      <c r="M4" s="7">
        <v>203</v>
      </c>
      <c r="N4" s="7">
        <v>117</v>
      </c>
      <c r="O4" s="7">
        <v>94</v>
      </c>
      <c r="P4" s="7">
        <v>83</v>
      </c>
      <c r="Q4" s="7">
        <v>11</v>
      </c>
      <c r="R4" s="7">
        <v>2</v>
      </c>
    </row>
    <row r="5" spans="1:18" ht="12.75">
      <c r="A5" s="12" t="s">
        <v>20</v>
      </c>
      <c r="B5" s="3" t="s">
        <v>5</v>
      </c>
      <c r="C5" s="18">
        <f aca="true" t="shared" si="0" ref="C5:C22">+SUM(E5:R5)</f>
        <v>731</v>
      </c>
      <c r="D5" s="18">
        <f>+'Poblacion-int'!C5/'Numero-int'!C5</f>
        <v>1840.5923392612858</v>
      </c>
      <c r="E5" s="18"/>
      <c r="F5" s="18">
        <v>1</v>
      </c>
      <c r="G5" s="18"/>
      <c r="H5" s="18"/>
      <c r="I5" s="8">
        <v>1</v>
      </c>
      <c r="J5" s="8">
        <v>2</v>
      </c>
      <c r="K5" s="8">
        <v>9</v>
      </c>
      <c r="L5" s="8">
        <v>10</v>
      </c>
      <c r="M5" s="8">
        <v>39</v>
      </c>
      <c r="N5" s="8">
        <v>54</v>
      </c>
      <c r="O5" s="8">
        <v>93</v>
      </c>
      <c r="P5" s="8">
        <v>181</v>
      </c>
      <c r="Q5" s="8">
        <v>183</v>
      </c>
      <c r="R5" s="8">
        <v>158</v>
      </c>
    </row>
    <row r="6" spans="1:18" ht="12.75">
      <c r="A6" s="12" t="s">
        <v>21</v>
      </c>
      <c r="B6" s="3" t="s">
        <v>14</v>
      </c>
      <c r="C6" s="18">
        <f t="shared" si="0"/>
        <v>78</v>
      </c>
      <c r="D6" s="18">
        <f>+'Poblacion-int'!C6/'Numero-int'!C6</f>
        <v>13913.961538461539</v>
      </c>
      <c r="E6" s="18"/>
      <c r="F6" s="18"/>
      <c r="G6" s="18">
        <v>2</v>
      </c>
      <c r="H6" s="18"/>
      <c r="I6" s="8">
        <v>2</v>
      </c>
      <c r="J6" s="8">
        <v>3</v>
      </c>
      <c r="K6" s="8">
        <v>14</v>
      </c>
      <c r="L6" s="8">
        <v>10</v>
      </c>
      <c r="M6" s="8">
        <v>13</v>
      </c>
      <c r="N6" s="8">
        <v>18</v>
      </c>
      <c r="O6" s="8">
        <v>10</v>
      </c>
      <c r="P6" s="8">
        <v>4</v>
      </c>
      <c r="Q6" s="8">
        <v>2</v>
      </c>
      <c r="R6" s="8"/>
    </row>
    <row r="7" spans="1:18" ht="12.75">
      <c r="A7" s="12" t="s">
        <v>22</v>
      </c>
      <c r="B7" s="3" t="s">
        <v>13</v>
      </c>
      <c r="C7" s="18">
        <f t="shared" si="0"/>
        <v>67</v>
      </c>
      <c r="D7" s="18">
        <f>+'Poblacion-int'!C7/'Numero-int'!C7</f>
        <v>16349.641791044776</v>
      </c>
      <c r="E7" s="18"/>
      <c r="F7" s="18"/>
      <c r="G7" s="18">
        <v>1</v>
      </c>
      <c r="H7" s="18"/>
      <c r="I7" s="8">
        <v>1</v>
      </c>
      <c r="J7" s="8">
        <v>10</v>
      </c>
      <c r="K7" s="8">
        <v>10</v>
      </c>
      <c r="L7" s="8">
        <v>18</v>
      </c>
      <c r="M7" s="8">
        <v>12</v>
      </c>
      <c r="N7" s="8">
        <v>9</v>
      </c>
      <c r="O7" s="8">
        <v>4</v>
      </c>
      <c r="P7" s="8">
        <v>2</v>
      </c>
      <c r="Q7" s="8"/>
      <c r="R7" s="8"/>
    </row>
    <row r="8" spans="1:18" ht="12.75">
      <c r="A8" s="12" t="s">
        <v>23</v>
      </c>
      <c r="B8" s="3" t="s">
        <v>6</v>
      </c>
      <c r="C8" s="18">
        <f t="shared" si="0"/>
        <v>88</v>
      </c>
      <c r="D8" s="18">
        <f>+'Poblacion-int'!C8/'Numero-int'!C8</f>
        <v>23909</v>
      </c>
      <c r="E8" s="18"/>
      <c r="F8" s="18"/>
      <c r="G8" s="18">
        <v>2</v>
      </c>
      <c r="H8" s="18">
        <v>2</v>
      </c>
      <c r="I8" s="8">
        <v>4</v>
      </c>
      <c r="J8" s="8">
        <v>18</v>
      </c>
      <c r="K8" s="8">
        <v>16</v>
      </c>
      <c r="L8" s="8">
        <v>24</v>
      </c>
      <c r="M8" s="8">
        <v>15</v>
      </c>
      <c r="N8" s="8">
        <v>6</v>
      </c>
      <c r="O8" s="8">
        <v>1</v>
      </c>
      <c r="P8" s="8"/>
      <c r="Q8" s="8"/>
      <c r="R8" s="8"/>
    </row>
    <row r="9" spans="1:18" ht="12.75">
      <c r="A9" s="12" t="s">
        <v>24</v>
      </c>
      <c r="B9" s="3" t="s">
        <v>1</v>
      </c>
      <c r="C9" s="18">
        <f t="shared" si="0"/>
        <v>102</v>
      </c>
      <c r="D9" s="18">
        <f>+'Poblacion-int'!C9/'Numero-int'!C9</f>
        <v>5776.813725490196</v>
      </c>
      <c r="E9" s="18"/>
      <c r="F9" s="18"/>
      <c r="G9" s="18"/>
      <c r="H9" s="18">
        <v>1</v>
      </c>
      <c r="I9" s="8">
        <v>1</v>
      </c>
      <c r="J9" s="8">
        <v>3</v>
      </c>
      <c r="K9" s="8">
        <v>6</v>
      </c>
      <c r="L9" s="8">
        <v>8</v>
      </c>
      <c r="M9" s="8">
        <v>28</v>
      </c>
      <c r="N9" s="8">
        <v>25</v>
      </c>
      <c r="O9" s="8">
        <v>14</v>
      </c>
      <c r="P9" s="8">
        <v>12</v>
      </c>
      <c r="Q9" s="8">
        <v>2</v>
      </c>
      <c r="R9" s="8">
        <v>2</v>
      </c>
    </row>
    <row r="10" spans="1:18" ht="12.75">
      <c r="A10" s="12" t="s">
        <v>25</v>
      </c>
      <c r="B10" s="3" t="s">
        <v>8</v>
      </c>
      <c r="C10" s="18">
        <f t="shared" si="0"/>
        <v>2248</v>
      </c>
      <c r="D10" s="18">
        <f>+'Poblacion-int'!C10/'Numero-int'!C10</f>
        <v>1140.3563167259786</v>
      </c>
      <c r="E10" s="18"/>
      <c r="F10" s="18"/>
      <c r="G10" s="18">
        <v>1</v>
      </c>
      <c r="H10" s="18">
        <v>3</v>
      </c>
      <c r="I10" s="8">
        <v>5</v>
      </c>
      <c r="J10" s="8">
        <v>6</v>
      </c>
      <c r="K10" s="8">
        <v>10</v>
      </c>
      <c r="L10" s="8">
        <v>32</v>
      </c>
      <c r="M10" s="8">
        <v>76</v>
      </c>
      <c r="N10" s="8">
        <v>133</v>
      </c>
      <c r="O10" s="8">
        <v>277</v>
      </c>
      <c r="P10" s="8">
        <v>610</v>
      </c>
      <c r="Q10" s="8">
        <v>544</v>
      </c>
      <c r="R10" s="8">
        <v>551</v>
      </c>
    </row>
    <row r="11" spans="1:18" ht="12.75">
      <c r="A11" s="12" t="s">
        <v>26</v>
      </c>
      <c r="B11" s="3" t="s">
        <v>7</v>
      </c>
      <c r="C11" s="18">
        <f t="shared" si="0"/>
        <v>919</v>
      </c>
      <c r="D11" s="18">
        <f>+'Poblacion-int'!C11/'Numero-int'!C11</f>
        <v>2264.7584330794343</v>
      </c>
      <c r="E11" s="18"/>
      <c r="F11" s="18"/>
      <c r="G11" s="18"/>
      <c r="H11" s="18">
        <v>1</v>
      </c>
      <c r="I11" s="8">
        <v>6</v>
      </c>
      <c r="J11" s="8">
        <v>8</v>
      </c>
      <c r="K11" s="8">
        <v>22</v>
      </c>
      <c r="L11" s="8">
        <v>38</v>
      </c>
      <c r="M11" s="8">
        <v>120</v>
      </c>
      <c r="N11" s="8">
        <v>99</v>
      </c>
      <c r="O11" s="8">
        <v>129</v>
      </c>
      <c r="P11" s="8">
        <v>155</v>
      </c>
      <c r="Q11" s="8">
        <v>129</v>
      </c>
      <c r="R11" s="8">
        <v>212</v>
      </c>
    </row>
    <row r="12" spans="1:18" ht="12.75">
      <c r="A12" s="12" t="s">
        <v>27</v>
      </c>
      <c r="B12" s="3" t="s">
        <v>9</v>
      </c>
      <c r="C12" s="18">
        <f t="shared" si="0"/>
        <v>946</v>
      </c>
      <c r="D12" s="18">
        <f>+'Poblacion-int'!C12/'Numero-int'!C12</f>
        <v>7902.1353065539115</v>
      </c>
      <c r="E12" s="18">
        <v>1</v>
      </c>
      <c r="F12" s="18"/>
      <c r="G12" s="18">
        <v>4</v>
      </c>
      <c r="H12" s="18">
        <v>5</v>
      </c>
      <c r="I12" s="8">
        <v>13</v>
      </c>
      <c r="J12" s="8">
        <v>41</v>
      </c>
      <c r="K12" s="8">
        <v>56</v>
      </c>
      <c r="L12" s="8">
        <v>87</v>
      </c>
      <c r="M12" s="8">
        <v>138</v>
      </c>
      <c r="N12" s="8">
        <v>121</v>
      </c>
      <c r="O12" s="8">
        <v>149</v>
      </c>
      <c r="P12" s="8">
        <v>202</v>
      </c>
      <c r="Q12" s="8">
        <v>105</v>
      </c>
      <c r="R12" s="8">
        <v>24</v>
      </c>
    </row>
    <row r="13" spans="1:18" ht="12.75">
      <c r="A13" s="12" t="s">
        <v>28</v>
      </c>
      <c r="B13" s="3" t="s">
        <v>15</v>
      </c>
      <c r="C13" s="18">
        <f t="shared" si="0"/>
        <v>542</v>
      </c>
      <c r="D13" s="18">
        <f>+'Poblacion-int'!C13/'Numero-int'!C13</f>
        <v>9399.769372693727</v>
      </c>
      <c r="E13" s="18"/>
      <c r="F13" s="18">
        <v>1</v>
      </c>
      <c r="G13" s="18">
        <v>2</v>
      </c>
      <c r="H13" s="18">
        <v>2</v>
      </c>
      <c r="I13" s="8">
        <v>10</v>
      </c>
      <c r="J13" s="8">
        <v>49</v>
      </c>
      <c r="K13" s="8">
        <v>38</v>
      </c>
      <c r="L13" s="8">
        <v>55</v>
      </c>
      <c r="M13" s="8">
        <v>85</v>
      </c>
      <c r="N13" s="8">
        <v>83</v>
      </c>
      <c r="O13" s="8">
        <v>81</v>
      </c>
      <c r="P13" s="8">
        <v>71</v>
      </c>
      <c r="Q13" s="8">
        <v>43</v>
      </c>
      <c r="R13" s="8">
        <v>22</v>
      </c>
    </row>
    <row r="14" spans="1:18" ht="12.75">
      <c r="A14" s="12" t="s">
        <v>29</v>
      </c>
      <c r="B14" s="3" t="s">
        <v>10</v>
      </c>
      <c r="C14" s="18">
        <f t="shared" si="0"/>
        <v>383</v>
      </c>
      <c r="D14" s="18">
        <f>+'Poblacion-int'!C14/'Numero-int'!C14</f>
        <v>2878.355091383812</v>
      </c>
      <c r="E14" s="18"/>
      <c r="F14" s="18"/>
      <c r="G14" s="18"/>
      <c r="H14" s="18">
        <v>1</v>
      </c>
      <c r="I14" s="8">
        <v>2</v>
      </c>
      <c r="J14" s="8">
        <v>4</v>
      </c>
      <c r="K14" s="8">
        <v>8</v>
      </c>
      <c r="L14" s="8">
        <v>25</v>
      </c>
      <c r="M14" s="8">
        <v>61</v>
      </c>
      <c r="N14" s="8">
        <v>84</v>
      </c>
      <c r="O14" s="8">
        <v>93</v>
      </c>
      <c r="P14" s="8">
        <v>79</v>
      </c>
      <c r="Q14" s="8">
        <v>20</v>
      </c>
      <c r="R14" s="8">
        <v>6</v>
      </c>
    </row>
    <row r="15" spans="1:18" ht="12.75">
      <c r="A15" s="12" t="s">
        <v>30</v>
      </c>
      <c r="B15" s="3" t="s">
        <v>11</v>
      </c>
      <c r="C15" s="18">
        <f t="shared" si="0"/>
        <v>315</v>
      </c>
      <c r="D15" s="18">
        <f>+'Poblacion-int'!C15/'Numero-int'!C15</f>
        <v>8876.473015873016</v>
      </c>
      <c r="E15" s="18"/>
      <c r="F15" s="18"/>
      <c r="G15" s="18">
        <v>2</v>
      </c>
      <c r="H15" s="18">
        <v>1</v>
      </c>
      <c r="I15" s="8">
        <v>4</v>
      </c>
      <c r="J15" s="8">
        <v>15</v>
      </c>
      <c r="K15" s="8">
        <v>35</v>
      </c>
      <c r="L15" s="8">
        <v>58</v>
      </c>
      <c r="M15" s="8">
        <v>106</v>
      </c>
      <c r="N15" s="8">
        <v>76</v>
      </c>
      <c r="O15" s="8">
        <v>16</v>
      </c>
      <c r="P15" s="8">
        <v>2</v>
      </c>
      <c r="Q15" s="8"/>
      <c r="R15" s="8"/>
    </row>
    <row r="16" spans="1:18" ht="12.75">
      <c r="A16" s="12" t="s">
        <v>31</v>
      </c>
      <c r="B16" s="3" t="s">
        <v>16</v>
      </c>
      <c r="C16" s="18">
        <f t="shared" si="0"/>
        <v>179</v>
      </c>
      <c r="D16" s="18">
        <f>+'Poblacion-int'!C16/'Numero-int'!C16</f>
        <v>35681.1843575419</v>
      </c>
      <c r="E16" s="18">
        <v>1</v>
      </c>
      <c r="F16" s="18"/>
      <c r="G16" s="18">
        <v>2</v>
      </c>
      <c r="H16" s="18">
        <v>7</v>
      </c>
      <c r="I16" s="8">
        <v>10</v>
      </c>
      <c r="J16" s="8">
        <v>12</v>
      </c>
      <c r="K16" s="8">
        <v>15</v>
      </c>
      <c r="L16" s="8">
        <v>31</v>
      </c>
      <c r="M16" s="8">
        <v>34</v>
      </c>
      <c r="N16" s="8">
        <v>18</v>
      </c>
      <c r="O16" s="8">
        <v>20</v>
      </c>
      <c r="P16" s="8">
        <v>12</v>
      </c>
      <c r="Q16" s="8">
        <v>12</v>
      </c>
      <c r="R16" s="8">
        <v>5</v>
      </c>
    </row>
    <row r="17" spans="1:18" ht="12.75">
      <c r="A17" s="12" t="s">
        <v>32</v>
      </c>
      <c r="B17" s="3" t="s">
        <v>17</v>
      </c>
      <c r="C17" s="18">
        <f t="shared" si="0"/>
        <v>45</v>
      </c>
      <c r="D17" s="18">
        <f>+'Poblacion-int'!C17/'Numero-int'!C17</f>
        <v>32144.88888888889</v>
      </c>
      <c r="E17" s="18"/>
      <c r="F17" s="18"/>
      <c r="G17" s="18">
        <v>2</v>
      </c>
      <c r="H17" s="18"/>
      <c r="I17" s="8">
        <v>2</v>
      </c>
      <c r="J17" s="8">
        <v>12</v>
      </c>
      <c r="K17" s="8">
        <v>14</v>
      </c>
      <c r="L17" s="8">
        <v>6</v>
      </c>
      <c r="M17" s="8">
        <v>4</v>
      </c>
      <c r="N17" s="8">
        <v>3</v>
      </c>
      <c r="O17" s="8">
        <v>2</v>
      </c>
      <c r="P17" s="8"/>
      <c r="Q17" s="8"/>
      <c r="R17" s="8"/>
    </row>
    <row r="18" spans="1:18" ht="12.75">
      <c r="A18" s="12" t="s">
        <v>33</v>
      </c>
      <c r="B18" s="3" t="s">
        <v>40</v>
      </c>
      <c r="C18" s="18">
        <f t="shared" si="0"/>
        <v>272</v>
      </c>
      <c r="D18" s="18">
        <f>+'Poblacion-int'!C18/'Numero-int'!C18</f>
        <v>2318.301470588235</v>
      </c>
      <c r="E18" s="18"/>
      <c r="F18" s="18"/>
      <c r="G18" s="18"/>
      <c r="H18" s="18">
        <v>1</v>
      </c>
      <c r="I18" s="8"/>
      <c r="J18" s="8">
        <v>2</v>
      </c>
      <c r="K18" s="8">
        <v>7</v>
      </c>
      <c r="L18" s="8">
        <v>11</v>
      </c>
      <c r="M18" s="8">
        <v>38</v>
      </c>
      <c r="N18" s="8">
        <v>26</v>
      </c>
      <c r="O18" s="8">
        <v>35</v>
      </c>
      <c r="P18" s="8">
        <v>60</v>
      </c>
      <c r="Q18" s="8">
        <v>56</v>
      </c>
      <c r="R18" s="8">
        <v>36</v>
      </c>
    </row>
    <row r="19" spans="1:18" ht="12.75">
      <c r="A19" s="12" t="s">
        <v>34</v>
      </c>
      <c r="B19" s="3" t="s">
        <v>12</v>
      </c>
      <c r="C19" s="18">
        <f t="shared" si="0"/>
        <v>251</v>
      </c>
      <c r="D19" s="18">
        <f>+'Poblacion-int'!C19/'Numero-int'!C19</f>
        <v>8654.083665338645</v>
      </c>
      <c r="E19" s="18"/>
      <c r="F19" s="18"/>
      <c r="G19" s="18">
        <v>2</v>
      </c>
      <c r="H19" s="18">
        <v>1</v>
      </c>
      <c r="I19" s="8">
        <v>3</v>
      </c>
      <c r="J19" s="8">
        <v>12</v>
      </c>
      <c r="K19" s="8">
        <v>23</v>
      </c>
      <c r="L19" s="8">
        <v>27</v>
      </c>
      <c r="M19" s="8">
        <v>35</v>
      </c>
      <c r="N19" s="8">
        <v>48</v>
      </c>
      <c r="O19" s="8">
        <v>35</v>
      </c>
      <c r="P19" s="8">
        <v>50</v>
      </c>
      <c r="Q19" s="8">
        <v>14</v>
      </c>
      <c r="R19" s="8">
        <v>1</v>
      </c>
    </row>
    <row r="20" spans="1:18" ht="12.75">
      <c r="A20" s="12" t="s">
        <v>35</v>
      </c>
      <c r="B20" s="3" t="s">
        <v>18</v>
      </c>
      <c r="C20" s="18">
        <f t="shared" si="0"/>
        <v>174</v>
      </c>
      <c r="D20" s="18">
        <f>+'Poblacion-int'!C20/'Numero-int'!C20</f>
        <v>1848.8620689655172</v>
      </c>
      <c r="E20" s="18"/>
      <c r="F20" s="18"/>
      <c r="G20" s="18"/>
      <c r="H20" s="18">
        <v>1</v>
      </c>
      <c r="I20" s="8"/>
      <c r="J20" s="8">
        <v>1</v>
      </c>
      <c r="K20" s="8">
        <v>2</v>
      </c>
      <c r="L20" s="8">
        <v>5</v>
      </c>
      <c r="M20" s="8">
        <v>12</v>
      </c>
      <c r="N20" s="8">
        <v>8</v>
      </c>
      <c r="O20" s="8">
        <v>14</v>
      </c>
      <c r="P20" s="8">
        <v>40</v>
      </c>
      <c r="Q20" s="8">
        <v>36</v>
      </c>
      <c r="R20" s="8">
        <v>55</v>
      </c>
    </row>
    <row r="21" spans="1:18" ht="12.75">
      <c r="A21" s="12" t="s">
        <v>36</v>
      </c>
      <c r="B21" s="3" t="s">
        <v>2</v>
      </c>
      <c r="C21" s="18">
        <f t="shared" si="0"/>
        <v>1</v>
      </c>
      <c r="D21" s="18">
        <f>+'Poblacion-int'!C21/'Numero-int'!C21</f>
        <v>78674</v>
      </c>
      <c r="E21" s="18"/>
      <c r="F21" s="18"/>
      <c r="G21" s="18"/>
      <c r="H21" s="18"/>
      <c r="I21" s="8">
        <v>1</v>
      </c>
      <c r="J21" s="8"/>
      <c r="K21" s="8"/>
      <c r="L21" s="8"/>
      <c r="M21" s="8"/>
      <c r="N21" s="8"/>
      <c r="O21" s="8"/>
      <c r="P21" s="8"/>
      <c r="Q21" s="8"/>
      <c r="R21" s="8"/>
    </row>
    <row r="22" spans="1:18" ht="12.75">
      <c r="A22" s="13" t="s">
        <v>37</v>
      </c>
      <c r="B22" s="4" t="s">
        <v>3</v>
      </c>
      <c r="C22" s="18">
        <f t="shared" si="0"/>
        <v>1</v>
      </c>
      <c r="D22" s="18">
        <f>+'Poblacion-int'!C22/'Numero-int'!C22</f>
        <v>73460</v>
      </c>
      <c r="E22" s="18"/>
      <c r="F22" s="18"/>
      <c r="G22" s="18"/>
      <c r="H22" s="18"/>
      <c r="I22" s="8">
        <v>1</v>
      </c>
      <c r="J22" s="8"/>
      <c r="K22" s="8"/>
      <c r="L22" s="8"/>
      <c r="M22" s="8"/>
      <c r="N22" s="8"/>
      <c r="O22" s="8"/>
      <c r="P22" s="8"/>
      <c r="Q22" s="8"/>
      <c r="R22" s="8"/>
    </row>
    <row r="23" spans="1:18" ht="12.75">
      <c r="A23" s="10"/>
      <c r="B23" s="1" t="s">
        <v>0</v>
      </c>
      <c r="C23" s="19">
        <f>SUM(C4:C22)</f>
        <v>8112</v>
      </c>
      <c r="D23" s="19">
        <f>+'Poblacion-int'!C23/'Numero-int'!C23</f>
        <v>5762.550172583827</v>
      </c>
      <c r="E23" s="19">
        <f aca="true" t="shared" si="1" ref="E23:R23">SUM(E4:E22)</f>
        <v>2</v>
      </c>
      <c r="F23" s="19">
        <f t="shared" si="1"/>
        <v>4</v>
      </c>
      <c r="G23" s="19">
        <f t="shared" si="1"/>
        <v>23</v>
      </c>
      <c r="H23" s="19">
        <f t="shared" si="1"/>
        <v>33</v>
      </c>
      <c r="I23" s="5">
        <f t="shared" si="1"/>
        <v>83</v>
      </c>
      <c r="J23" s="5">
        <f t="shared" si="1"/>
        <v>249</v>
      </c>
      <c r="K23" s="5">
        <f t="shared" si="1"/>
        <v>356</v>
      </c>
      <c r="L23" s="5">
        <f t="shared" si="1"/>
        <v>554</v>
      </c>
      <c r="M23" s="5">
        <f t="shared" si="1"/>
        <v>1019</v>
      </c>
      <c r="N23" s="5">
        <f t="shared" si="1"/>
        <v>928</v>
      </c>
      <c r="O23" s="5">
        <f t="shared" si="1"/>
        <v>1067</v>
      </c>
      <c r="P23" s="5">
        <f t="shared" si="1"/>
        <v>1563</v>
      </c>
      <c r="Q23" s="5">
        <f t="shared" si="1"/>
        <v>1157</v>
      </c>
      <c r="R23" s="5">
        <f t="shared" si="1"/>
        <v>1074</v>
      </c>
    </row>
    <row r="25" ht="12.75">
      <c r="B25" s="15" t="s">
        <v>41</v>
      </c>
    </row>
    <row r="26" ht="12.75">
      <c r="B26" s="15" t="s">
        <v>42</v>
      </c>
    </row>
  </sheetData>
  <printOptions horizontalCentered="1"/>
  <pageMargins left="0.5905511811023623" right="0.5905511811023623" top="1.1811023622047245" bottom="0.7874015748031497" header="0.984251968503937" footer="0.5905511811023623"/>
  <pageSetup fitToHeight="1" fitToWidth="1" horizontalDpi="300" verticalDpi="300" orientation="landscape" paperSize="9" scale="77" r:id="rId1"/>
  <headerFooter alignWithMargins="0">
    <oddHeader>&amp;CEspaña - Municipios por Comunidades Autónomas</oddHeader>
    <oddFooter>&amp;C&amp;F - &amp;P&amp;RFrancisco.RuizG@uclm.es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showZeros="0" zoomScale="90" zoomScaleNormal="9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15" sqref="I15"/>
    </sheetView>
  </sheetViews>
  <sheetFormatPr defaultColWidth="11.421875" defaultRowHeight="12.75"/>
  <cols>
    <col min="1" max="1" width="3.7109375" style="9" customWidth="1"/>
    <col min="2" max="2" width="25.7109375" style="0" customWidth="1"/>
    <col min="3" max="3" width="11.28125" style="20" customWidth="1"/>
    <col min="4" max="4" width="10.28125" style="20" customWidth="1"/>
    <col min="5" max="6" width="9.7109375" style="20" customWidth="1"/>
    <col min="7" max="7" width="9.7109375" style="6" customWidth="1"/>
    <col min="8" max="10" width="9.28125" style="6" customWidth="1"/>
    <col min="11" max="13" width="8.7109375" style="6" customWidth="1"/>
    <col min="14" max="16" width="7.7109375" style="6" customWidth="1"/>
  </cols>
  <sheetData>
    <row r="1" spans="1:16" ht="15.75">
      <c r="A1" s="14" t="s">
        <v>43</v>
      </c>
      <c r="B1" s="1"/>
      <c r="C1" s="21" t="s">
        <v>44</v>
      </c>
      <c r="D1" s="16"/>
      <c r="E1" s="16"/>
      <c r="F1" s="16"/>
      <c r="G1"/>
      <c r="H1"/>
      <c r="I1"/>
      <c r="J1"/>
      <c r="K1"/>
      <c r="L1"/>
      <c r="M1"/>
      <c r="N1"/>
      <c r="O1"/>
      <c r="P1"/>
    </row>
    <row r="2" spans="1:16" ht="14.25">
      <c r="A2" s="26" t="s">
        <v>61</v>
      </c>
      <c r="B2" s="1"/>
      <c r="C2" s="16"/>
      <c r="D2" s="16"/>
      <c r="E2" s="16"/>
      <c r="F2" s="16"/>
      <c r="G2"/>
      <c r="H2"/>
      <c r="I2"/>
      <c r="J2"/>
      <c r="K2"/>
      <c r="L2"/>
      <c r="M2"/>
      <c r="N2"/>
      <c r="O2"/>
      <c r="P2"/>
    </row>
    <row r="3" spans="1:16" ht="25.5" customHeight="1">
      <c r="A3" s="22" t="s">
        <v>38</v>
      </c>
      <c r="B3" s="23" t="s">
        <v>39</v>
      </c>
      <c r="C3" s="25" t="s">
        <v>46</v>
      </c>
      <c r="D3" s="25" t="s">
        <v>47</v>
      </c>
      <c r="E3" s="25" t="s">
        <v>48</v>
      </c>
      <c r="F3" s="25" t="s">
        <v>49</v>
      </c>
      <c r="G3" s="25" t="s">
        <v>50</v>
      </c>
      <c r="H3" s="25" t="s">
        <v>51</v>
      </c>
      <c r="I3" s="25" t="s">
        <v>52</v>
      </c>
      <c r="J3" s="25" t="s">
        <v>53</v>
      </c>
      <c r="K3" s="25" t="s">
        <v>54</v>
      </c>
      <c r="L3" s="25" t="s">
        <v>55</v>
      </c>
      <c r="M3" s="25" t="s">
        <v>56</v>
      </c>
      <c r="N3" s="25" t="s">
        <v>57</v>
      </c>
      <c r="O3" s="25" t="s">
        <v>58</v>
      </c>
      <c r="P3" s="25" t="s">
        <v>59</v>
      </c>
    </row>
    <row r="4" spans="1:16" ht="12.75">
      <c r="A4" s="11" t="s">
        <v>19</v>
      </c>
      <c r="B4" s="2" t="s">
        <v>4</v>
      </c>
      <c r="C4" s="17">
        <f>+'Numero-int'!E4</f>
        <v>0</v>
      </c>
      <c r="D4" s="17">
        <f>+C4+'Numero-int'!F4</f>
        <v>2</v>
      </c>
      <c r="E4" s="17">
        <f>+D4+'Numero-int'!G4</f>
        <v>5</v>
      </c>
      <c r="F4" s="17">
        <f>+E4+'Numero-int'!H4</f>
        <v>12</v>
      </c>
      <c r="G4" s="7">
        <f>+F4+'Numero-int'!I4</f>
        <v>29</v>
      </c>
      <c r="H4" s="7">
        <f>+G4+'Numero-int'!J4</f>
        <v>80</v>
      </c>
      <c r="I4" s="7">
        <f>+H4+'Numero-int'!K4</f>
        <v>151</v>
      </c>
      <c r="J4" s="7">
        <f>+I4+'Numero-int'!L4</f>
        <v>260</v>
      </c>
      <c r="K4" s="7">
        <f>+J4+'Numero-int'!M4</f>
        <v>463</v>
      </c>
      <c r="L4" s="7">
        <f>+K4+'Numero-int'!N4</f>
        <v>580</v>
      </c>
      <c r="M4" s="7">
        <f>+L4+'Numero-int'!O4</f>
        <v>674</v>
      </c>
      <c r="N4" s="7">
        <f>+M4+'Numero-int'!P4</f>
        <v>757</v>
      </c>
      <c r="O4" s="7">
        <f>+N4+'Numero-int'!Q4</f>
        <v>768</v>
      </c>
      <c r="P4" s="7">
        <f>+O4+'Numero-int'!R4</f>
        <v>770</v>
      </c>
    </row>
    <row r="5" spans="1:16" ht="12.75">
      <c r="A5" s="12" t="s">
        <v>20</v>
      </c>
      <c r="B5" s="3" t="s">
        <v>5</v>
      </c>
      <c r="C5" s="18">
        <f>+'Numero-int'!E5</f>
        <v>0</v>
      </c>
      <c r="D5" s="18">
        <f>+C5+'Numero-int'!F5</f>
        <v>1</v>
      </c>
      <c r="E5" s="18">
        <f>+D5+'Numero-int'!G5</f>
        <v>1</v>
      </c>
      <c r="F5" s="18">
        <f>+E5+'Numero-int'!H5</f>
        <v>1</v>
      </c>
      <c r="G5" s="8">
        <f>+F5+'Numero-int'!I5</f>
        <v>2</v>
      </c>
      <c r="H5" s="8">
        <f>+G5+'Numero-int'!J5</f>
        <v>4</v>
      </c>
      <c r="I5" s="8">
        <f>+H5+'Numero-int'!K5</f>
        <v>13</v>
      </c>
      <c r="J5" s="8">
        <f>+I5+'Numero-int'!L5</f>
        <v>23</v>
      </c>
      <c r="K5" s="8">
        <f>+J5+'Numero-int'!M5</f>
        <v>62</v>
      </c>
      <c r="L5" s="8">
        <f>+K5+'Numero-int'!N5</f>
        <v>116</v>
      </c>
      <c r="M5" s="8">
        <f>+L5+'Numero-int'!O5</f>
        <v>209</v>
      </c>
      <c r="N5" s="8">
        <f>+M5+'Numero-int'!P5</f>
        <v>390</v>
      </c>
      <c r="O5" s="8">
        <f>+N5+'Numero-int'!Q5</f>
        <v>573</v>
      </c>
      <c r="P5" s="8">
        <f>+O5+'Numero-int'!R5</f>
        <v>731</v>
      </c>
    </row>
    <row r="6" spans="1:16" ht="12.75">
      <c r="A6" s="12" t="s">
        <v>21</v>
      </c>
      <c r="B6" s="3" t="s">
        <v>14</v>
      </c>
      <c r="C6" s="18">
        <f>+'Numero-int'!E6</f>
        <v>0</v>
      </c>
      <c r="D6" s="18">
        <f>+C6+'Numero-int'!F6</f>
        <v>0</v>
      </c>
      <c r="E6" s="18">
        <f>+D6+'Numero-int'!G6</f>
        <v>2</v>
      </c>
      <c r="F6" s="18">
        <f>+E6+'Numero-int'!H6</f>
        <v>2</v>
      </c>
      <c r="G6" s="8">
        <f>+F6+'Numero-int'!I6</f>
        <v>4</v>
      </c>
      <c r="H6" s="8">
        <f>+G6+'Numero-int'!J6</f>
        <v>7</v>
      </c>
      <c r="I6" s="8">
        <f>+H6+'Numero-int'!K6</f>
        <v>21</v>
      </c>
      <c r="J6" s="8">
        <f>+I6+'Numero-int'!L6</f>
        <v>31</v>
      </c>
      <c r="K6" s="8">
        <f>+J6+'Numero-int'!M6</f>
        <v>44</v>
      </c>
      <c r="L6" s="8">
        <f>+K6+'Numero-int'!N6</f>
        <v>62</v>
      </c>
      <c r="M6" s="8">
        <f>+L6+'Numero-int'!O6</f>
        <v>72</v>
      </c>
      <c r="N6" s="8">
        <f>+M6+'Numero-int'!P6</f>
        <v>76</v>
      </c>
      <c r="O6" s="8">
        <f>+N6+'Numero-int'!Q6</f>
        <v>78</v>
      </c>
      <c r="P6" s="8">
        <f>+O6+'Numero-int'!R6</f>
        <v>78</v>
      </c>
    </row>
    <row r="7" spans="1:16" ht="12.75">
      <c r="A7" s="12" t="s">
        <v>22</v>
      </c>
      <c r="B7" s="3" t="s">
        <v>13</v>
      </c>
      <c r="C7" s="18">
        <f>+'Numero-int'!E7</f>
        <v>0</v>
      </c>
      <c r="D7" s="18">
        <f>+C7+'Numero-int'!F7</f>
        <v>0</v>
      </c>
      <c r="E7" s="18">
        <f>+D7+'Numero-int'!G7</f>
        <v>1</v>
      </c>
      <c r="F7" s="18">
        <f>+E7+'Numero-int'!H7</f>
        <v>1</v>
      </c>
      <c r="G7" s="8">
        <f>+F7+'Numero-int'!I7</f>
        <v>2</v>
      </c>
      <c r="H7" s="8">
        <f>+G7+'Numero-int'!J7</f>
        <v>12</v>
      </c>
      <c r="I7" s="8">
        <f>+H7+'Numero-int'!K7</f>
        <v>22</v>
      </c>
      <c r="J7" s="8">
        <f>+I7+'Numero-int'!L7</f>
        <v>40</v>
      </c>
      <c r="K7" s="8">
        <f>+J7+'Numero-int'!M7</f>
        <v>52</v>
      </c>
      <c r="L7" s="8">
        <f>+K7+'Numero-int'!N7</f>
        <v>61</v>
      </c>
      <c r="M7" s="8">
        <f>+L7+'Numero-int'!O7</f>
        <v>65</v>
      </c>
      <c r="N7" s="8">
        <f>+M7+'Numero-int'!P7</f>
        <v>67</v>
      </c>
      <c r="O7" s="8">
        <f>+N7+'Numero-int'!Q7</f>
        <v>67</v>
      </c>
      <c r="P7" s="8">
        <f>+O7+'Numero-int'!R7</f>
        <v>67</v>
      </c>
    </row>
    <row r="8" spans="1:16" ht="12.75">
      <c r="A8" s="12" t="s">
        <v>23</v>
      </c>
      <c r="B8" s="3" t="s">
        <v>6</v>
      </c>
      <c r="C8" s="18">
        <f>+'Numero-int'!E8</f>
        <v>0</v>
      </c>
      <c r="D8" s="18">
        <f>+C8+'Numero-int'!F8</f>
        <v>0</v>
      </c>
      <c r="E8" s="18">
        <f>+D8+'Numero-int'!G8</f>
        <v>2</v>
      </c>
      <c r="F8" s="18">
        <f>+E8+'Numero-int'!H8</f>
        <v>4</v>
      </c>
      <c r="G8" s="8">
        <f>+F8+'Numero-int'!I8</f>
        <v>8</v>
      </c>
      <c r="H8" s="8">
        <f>+G8+'Numero-int'!J8</f>
        <v>26</v>
      </c>
      <c r="I8" s="8">
        <f>+H8+'Numero-int'!K8</f>
        <v>42</v>
      </c>
      <c r="J8" s="8">
        <f>+I8+'Numero-int'!L8</f>
        <v>66</v>
      </c>
      <c r="K8" s="8">
        <f>+J8+'Numero-int'!M8</f>
        <v>81</v>
      </c>
      <c r="L8" s="8">
        <f>+K8+'Numero-int'!N8</f>
        <v>87</v>
      </c>
      <c r="M8" s="8">
        <f>+L8+'Numero-int'!O8</f>
        <v>88</v>
      </c>
      <c r="N8" s="8">
        <f>+M8+'Numero-int'!P8</f>
        <v>88</v>
      </c>
      <c r="O8" s="8">
        <f>+N8+'Numero-int'!Q8</f>
        <v>88</v>
      </c>
      <c r="P8" s="8">
        <f>+O8+'Numero-int'!R8</f>
        <v>88</v>
      </c>
    </row>
    <row r="9" spans="1:16" ht="12.75">
      <c r="A9" s="12" t="s">
        <v>24</v>
      </c>
      <c r="B9" s="3" t="s">
        <v>1</v>
      </c>
      <c r="C9" s="18">
        <f>+'Numero-int'!E9</f>
        <v>0</v>
      </c>
      <c r="D9" s="18">
        <f>+C9+'Numero-int'!F9</f>
        <v>0</v>
      </c>
      <c r="E9" s="18">
        <f>+D9+'Numero-int'!G9</f>
        <v>0</v>
      </c>
      <c r="F9" s="18">
        <f>+E9+'Numero-int'!H9</f>
        <v>1</v>
      </c>
      <c r="G9" s="8">
        <f>+F9+'Numero-int'!I9</f>
        <v>2</v>
      </c>
      <c r="H9" s="8">
        <f>+G9+'Numero-int'!J9</f>
        <v>5</v>
      </c>
      <c r="I9" s="8">
        <f>+H9+'Numero-int'!K9</f>
        <v>11</v>
      </c>
      <c r="J9" s="8">
        <f>+I9+'Numero-int'!L9</f>
        <v>19</v>
      </c>
      <c r="K9" s="8">
        <f>+J9+'Numero-int'!M9</f>
        <v>47</v>
      </c>
      <c r="L9" s="8">
        <f>+K9+'Numero-int'!N9</f>
        <v>72</v>
      </c>
      <c r="M9" s="8">
        <f>+L9+'Numero-int'!O9</f>
        <v>86</v>
      </c>
      <c r="N9" s="8">
        <f>+M9+'Numero-int'!P9</f>
        <v>98</v>
      </c>
      <c r="O9" s="8">
        <f>+N9+'Numero-int'!Q9</f>
        <v>100</v>
      </c>
      <c r="P9" s="8">
        <f>+O9+'Numero-int'!R9</f>
        <v>102</v>
      </c>
    </row>
    <row r="10" spans="1:16" ht="12.75">
      <c r="A10" s="12" t="s">
        <v>25</v>
      </c>
      <c r="B10" s="3" t="s">
        <v>8</v>
      </c>
      <c r="C10" s="18">
        <f>+'Numero-int'!E10</f>
        <v>0</v>
      </c>
      <c r="D10" s="18">
        <f>+C10+'Numero-int'!F10</f>
        <v>0</v>
      </c>
      <c r="E10" s="18">
        <f>+D10+'Numero-int'!G10</f>
        <v>1</v>
      </c>
      <c r="F10" s="18">
        <f>+E10+'Numero-int'!H10</f>
        <v>4</v>
      </c>
      <c r="G10" s="8">
        <f>+F10+'Numero-int'!I10</f>
        <v>9</v>
      </c>
      <c r="H10" s="8">
        <f>+G10+'Numero-int'!J10</f>
        <v>15</v>
      </c>
      <c r="I10" s="8">
        <f>+H10+'Numero-int'!K10</f>
        <v>25</v>
      </c>
      <c r="J10" s="8">
        <f>+I10+'Numero-int'!L10</f>
        <v>57</v>
      </c>
      <c r="K10" s="8">
        <f>+J10+'Numero-int'!M10</f>
        <v>133</v>
      </c>
      <c r="L10" s="8">
        <f>+K10+'Numero-int'!N10</f>
        <v>266</v>
      </c>
      <c r="M10" s="8">
        <f>+L10+'Numero-int'!O10</f>
        <v>543</v>
      </c>
      <c r="N10" s="8">
        <f>+M10+'Numero-int'!P10</f>
        <v>1153</v>
      </c>
      <c r="O10" s="8">
        <f>+N10+'Numero-int'!Q10</f>
        <v>1697</v>
      </c>
      <c r="P10" s="8">
        <f>+O10+'Numero-int'!R10</f>
        <v>2248</v>
      </c>
    </row>
    <row r="11" spans="1:16" ht="12.75">
      <c r="A11" s="12" t="s">
        <v>26</v>
      </c>
      <c r="B11" s="3" t="s">
        <v>7</v>
      </c>
      <c r="C11" s="18">
        <f>+'Numero-int'!E11</f>
        <v>0</v>
      </c>
      <c r="D11" s="18">
        <f>+C11+'Numero-int'!F11</f>
        <v>0</v>
      </c>
      <c r="E11" s="18">
        <f>+D11+'Numero-int'!G11</f>
        <v>0</v>
      </c>
      <c r="F11" s="18">
        <f>+E11+'Numero-int'!H11</f>
        <v>1</v>
      </c>
      <c r="G11" s="8">
        <f>+F11+'Numero-int'!I11</f>
        <v>7</v>
      </c>
      <c r="H11" s="8">
        <f>+G11+'Numero-int'!J11</f>
        <v>15</v>
      </c>
      <c r="I11" s="8">
        <f>+H11+'Numero-int'!K11</f>
        <v>37</v>
      </c>
      <c r="J11" s="8">
        <f>+I11+'Numero-int'!L11</f>
        <v>75</v>
      </c>
      <c r="K11" s="8">
        <f>+J11+'Numero-int'!M11</f>
        <v>195</v>
      </c>
      <c r="L11" s="8">
        <f>+K11+'Numero-int'!N11</f>
        <v>294</v>
      </c>
      <c r="M11" s="8">
        <f>+L11+'Numero-int'!O11</f>
        <v>423</v>
      </c>
      <c r="N11" s="8">
        <f>+M11+'Numero-int'!P11</f>
        <v>578</v>
      </c>
      <c r="O11" s="8">
        <f>+N11+'Numero-int'!Q11</f>
        <v>707</v>
      </c>
      <c r="P11" s="8">
        <f>+O11+'Numero-int'!R11</f>
        <v>919</v>
      </c>
    </row>
    <row r="12" spans="1:16" ht="12.75">
      <c r="A12" s="12" t="s">
        <v>27</v>
      </c>
      <c r="B12" s="3" t="s">
        <v>9</v>
      </c>
      <c r="C12" s="18">
        <f>+'Numero-int'!E12</f>
        <v>1</v>
      </c>
      <c r="D12" s="18">
        <f>+C12+'Numero-int'!F12</f>
        <v>1</v>
      </c>
      <c r="E12" s="18">
        <f>+D12+'Numero-int'!G12</f>
        <v>5</v>
      </c>
      <c r="F12" s="18">
        <f>+E12+'Numero-int'!H12</f>
        <v>10</v>
      </c>
      <c r="G12" s="8">
        <f>+F12+'Numero-int'!I12</f>
        <v>23</v>
      </c>
      <c r="H12" s="8">
        <f>+G12+'Numero-int'!J12</f>
        <v>64</v>
      </c>
      <c r="I12" s="8">
        <f>+H12+'Numero-int'!K12</f>
        <v>120</v>
      </c>
      <c r="J12" s="8">
        <f>+I12+'Numero-int'!L12</f>
        <v>207</v>
      </c>
      <c r="K12" s="8">
        <f>+J12+'Numero-int'!M12</f>
        <v>345</v>
      </c>
      <c r="L12" s="8">
        <f>+K12+'Numero-int'!N12</f>
        <v>466</v>
      </c>
      <c r="M12" s="8">
        <f>+L12+'Numero-int'!O12</f>
        <v>615</v>
      </c>
      <c r="N12" s="8">
        <f>+M12+'Numero-int'!P12</f>
        <v>817</v>
      </c>
      <c r="O12" s="8">
        <f>+N12+'Numero-int'!Q12</f>
        <v>922</v>
      </c>
      <c r="P12" s="8">
        <f>+O12+'Numero-int'!R12</f>
        <v>946</v>
      </c>
    </row>
    <row r="13" spans="1:16" ht="12.75">
      <c r="A13" s="12" t="s">
        <v>28</v>
      </c>
      <c r="B13" s="3" t="s">
        <v>15</v>
      </c>
      <c r="C13" s="18">
        <f>+'Numero-int'!E13</f>
        <v>0</v>
      </c>
      <c r="D13" s="18">
        <f>+C13+'Numero-int'!F13</f>
        <v>1</v>
      </c>
      <c r="E13" s="18">
        <f>+D13+'Numero-int'!G13</f>
        <v>3</v>
      </c>
      <c r="F13" s="18">
        <f>+E13+'Numero-int'!H13</f>
        <v>5</v>
      </c>
      <c r="G13" s="8">
        <f>+F13+'Numero-int'!I13</f>
        <v>15</v>
      </c>
      <c r="H13" s="8">
        <f>+G13+'Numero-int'!J13</f>
        <v>64</v>
      </c>
      <c r="I13" s="8">
        <f>+H13+'Numero-int'!K13</f>
        <v>102</v>
      </c>
      <c r="J13" s="8">
        <f>+I13+'Numero-int'!L13</f>
        <v>157</v>
      </c>
      <c r="K13" s="8">
        <f>+J13+'Numero-int'!M13</f>
        <v>242</v>
      </c>
      <c r="L13" s="8">
        <f>+K13+'Numero-int'!N13</f>
        <v>325</v>
      </c>
      <c r="M13" s="8">
        <f>+L13+'Numero-int'!O13</f>
        <v>406</v>
      </c>
      <c r="N13" s="8">
        <f>+M13+'Numero-int'!P13</f>
        <v>477</v>
      </c>
      <c r="O13" s="8">
        <f>+N13+'Numero-int'!Q13</f>
        <v>520</v>
      </c>
      <c r="P13" s="8">
        <f>+O13+'Numero-int'!R13</f>
        <v>542</v>
      </c>
    </row>
    <row r="14" spans="1:16" ht="12.75">
      <c r="A14" s="12" t="s">
        <v>29</v>
      </c>
      <c r="B14" s="3" t="s">
        <v>10</v>
      </c>
      <c r="C14" s="18">
        <f>+'Numero-int'!E14</f>
        <v>0</v>
      </c>
      <c r="D14" s="18">
        <f>+C14+'Numero-int'!F14</f>
        <v>0</v>
      </c>
      <c r="E14" s="18">
        <f>+D14+'Numero-int'!G14</f>
        <v>0</v>
      </c>
      <c r="F14" s="18">
        <f>+E14+'Numero-int'!H14</f>
        <v>1</v>
      </c>
      <c r="G14" s="8">
        <f>+F14+'Numero-int'!I14</f>
        <v>3</v>
      </c>
      <c r="H14" s="8">
        <f>+G14+'Numero-int'!J14</f>
        <v>7</v>
      </c>
      <c r="I14" s="8">
        <f>+H14+'Numero-int'!K14</f>
        <v>15</v>
      </c>
      <c r="J14" s="8">
        <f>+I14+'Numero-int'!L14</f>
        <v>40</v>
      </c>
      <c r="K14" s="8">
        <f>+J14+'Numero-int'!M14</f>
        <v>101</v>
      </c>
      <c r="L14" s="8">
        <f>+K14+'Numero-int'!N14</f>
        <v>185</v>
      </c>
      <c r="M14" s="8">
        <f>+L14+'Numero-int'!O14</f>
        <v>278</v>
      </c>
      <c r="N14" s="8">
        <f>+M14+'Numero-int'!P14</f>
        <v>357</v>
      </c>
      <c r="O14" s="8">
        <f>+N14+'Numero-int'!Q14</f>
        <v>377</v>
      </c>
      <c r="P14" s="8">
        <f>+O14+'Numero-int'!R14</f>
        <v>383</v>
      </c>
    </row>
    <row r="15" spans="1:16" ht="12.75">
      <c r="A15" s="12" t="s">
        <v>30</v>
      </c>
      <c r="B15" s="3" t="s">
        <v>11</v>
      </c>
      <c r="C15" s="18">
        <f>+'Numero-int'!E15</f>
        <v>0</v>
      </c>
      <c r="D15" s="18">
        <f>+C15+'Numero-int'!F15</f>
        <v>0</v>
      </c>
      <c r="E15" s="18">
        <f>+D15+'Numero-int'!G15</f>
        <v>2</v>
      </c>
      <c r="F15" s="18">
        <f>+E15+'Numero-int'!H15</f>
        <v>3</v>
      </c>
      <c r="G15" s="8">
        <f>+F15+'Numero-int'!I15</f>
        <v>7</v>
      </c>
      <c r="H15" s="8">
        <f>+G15+'Numero-int'!J15</f>
        <v>22</v>
      </c>
      <c r="I15" s="8">
        <f>+H15+'Numero-int'!K15</f>
        <v>57</v>
      </c>
      <c r="J15" s="8">
        <f>+I15+'Numero-int'!L15</f>
        <v>115</v>
      </c>
      <c r="K15" s="8">
        <f>+J15+'Numero-int'!M15</f>
        <v>221</v>
      </c>
      <c r="L15" s="8">
        <f>+K15+'Numero-int'!N15</f>
        <v>297</v>
      </c>
      <c r="M15" s="8">
        <f>+L15+'Numero-int'!O15</f>
        <v>313</v>
      </c>
      <c r="N15" s="8">
        <f>+M15+'Numero-int'!P15</f>
        <v>315</v>
      </c>
      <c r="O15" s="8">
        <f>+N15+'Numero-int'!Q15</f>
        <v>315</v>
      </c>
      <c r="P15" s="8">
        <f>+O15+'Numero-int'!R15</f>
        <v>315</v>
      </c>
    </row>
    <row r="16" spans="1:16" ht="12.75">
      <c r="A16" s="12" t="s">
        <v>31</v>
      </c>
      <c r="B16" s="3" t="s">
        <v>16</v>
      </c>
      <c r="C16" s="18">
        <f>+'Numero-int'!E16</f>
        <v>1</v>
      </c>
      <c r="D16" s="18">
        <f>+C16+'Numero-int'!F16</f>
        <v>1</v>
      </c>
      <c r="E16" s="18">
        <f>+D16+'Numero-int'!G16</f>
        <v>3</v>
      </c>
      <c r="F16" s="18">
        <f>+E16+'Numero-int'!H16</f>
        <v>10</v>
      </c>
      <c r="G16" s="8">
        <f>+F16+'Numero-int'!I16</f>
        <v>20</v>
      </c>
      <c r="H16" s="8">
        <f>+G16+'Numero-int'!J16</f>
        <v>32</v>
      </c>
      <c r="I16" s="8">
        <f>+H16+'Numero-int'!K16</f>
        <v>47</v>
      </c>
      <c r="J16" s="8">
        <f>+I16+'Numero-int'!L16</f>
        <v>78</v>
      </c>
      <c r="K16" s="8">
        <f>+J16+'Numero-int'!M16</f>
        <v>112</v>
      </c>
      <c r="L16" s="8">
        <f>+K16+'Numero-int'!N16</f>
        <v>130</v>
      </c>
      <c r="M16" s="8">
        <f>+L16+'Numero-int'!O16</f>
        <v>150</v>
      </c>
      <c r="N16" s="8">
        <f>+M16+'Numero-int'!P16</f>
        <v>162</v>
      </c>
      <c r="O16" s="8">
        <f>+N16+'Numero-int'!Q16</f>
        <v>174</v>
      </c>
      <c r="P16" s="8">
        <f>+O16+'Numero-int'!R16</f>
        <v>179</v>
      </c>
    </row>
    <row r="17" spans="1:16" ht="12.75">
      <c r="A17" s="12" t="s">
        <v>32</v>
      </c>
      <c r="B17" s="3" t="s">
        <v>17</v>
      </c>
      <c r="C17" s="18">
        <f>+'Numero-int'!E17</f>
        <v>0</v>
      </c>
      <c r="D17" s="18">
        <f>+C17+'Numero-int'!F17</f>
        <v>0</v>
      </c>
      <c r="E17" s="18">
        <f>+D17+'Numero-int'!G17</f>
        <v>2</v>
      </c>
      <c r="F17" s="18">
        <f>+E17+'Numero-int'!H17</f>
        <v>2</v>
      </c>
      <c r="G17" s="8">
        <f>+F17+'Numero-int'!I17</f>
        <v>4</v>
      </c>
      <c r="H17" s="8">
        <f>+G17+'Numero-int'!J17</f>
        <v>16</v>
      </c>
      <c r="I17" s="8">
        <f>+H17+'Numero-int'!K17</f>
        <v>30</v>
      </c>
      <c r="J17" s="8">
        <f>+I17+'Numero-int'!L17</f>
        <v>36</v>
      </c>
      <c r="K17" s="8">
        <f>+J17+'Numero-int'!M17</f>
        <v>40</v>
      </c>
      <c r="L17" s="8">
        <f>+K17+'Numero-int'!N17</f>
        <v>43</v>
      </c>
      <c r="M17" s="8">
        <f>+L17+'Numero-int'!O17</f>
        <v>45</v>
      </c>
      <c r="N17" s="8">
        <f>+M17+'Numero-int'!P17</f>
        <v>45</v>
      </c>
      <c r="O17" s="8">
        <f>+N17+'Numero-int'!Q17</f>
        <v>45</v>
      </c>
      <c r="P17" s="8">
        <f>+O17+'Numero-int'!R17</f>
        <v>45</v>
      </c>
    </row>
    <row r="18" spans="1:16" ht="12.75">
      <c r="A18" s="12" t="s">
        <v>33</v>
      </c>
      <c r="B18" s="3" t="s">
        <v>40</v>
      </c>
      <c r="C18" s="18">
        <f>+'Numero-int'!E18</f>
        <v>0</v>
      </c>
      <c r="D18" s="18">
        <f>+C18+'Numero-int'!F18</f>
        <v>0</v>
      </c>
      <c r="E18" s="18">
        <f>+D18+'Numero-int'!G18</f>
        <v>0</v>
      </c>
      <c r="F18" s="18">
        <f>+E18+'Numero-int'!H18</f>
        <v>1</v>
      </c>
      <c r="G18" s="8">
        <f>+F18+'Numero-int'!I18</f>
        <v>1</v>
      </c>
      <c r="H18" s="8">
        <f>+G18+'Numero-int'!J18</f>
        <v>3</v>
      </c>
      <c r="I18" s="8">
        <f>+H18+'Numero-int'!K18</f>
        <v>10</v>
      </c>
      <c r="J18" s="8">
        <f>+I18+'Numero-int'!L18</f>
        <v>21</v>
      </c>
      <c r="K18" s="8">
        <f>+J18+'Numero-int'!M18</f>
        <v>59</v>
      </c>
      <c r="L18" s="8">
        <f>+K18+'Numero-int'!N18</f>
        <v>85</v>
      </c>
      <c r="M18" s="8">
        <f>+L18+'Numero-int'!O18</f>
        <v>120</v>
      </c>
      <c r="N18" s="8">
        <f>+M18+'Numero-int'!P18</f>
        <v>180</v>
      </c>
      <c r="O18" s="8">
        <f>+N18+'Numero-int'!Q18</f>
        <v>236</v>
      </c>
      <c r="P18" s="8">
        <f>+O18+'Numero-int'!R18</f>
        <v>272</v>
      </c>
    </row>
    <row r="19" spans="1:16" ht="12.75">
      <c r="A19" s="12" t="s">
        <v>34</v>
      </c>
      <c r="B19" s="3" t="s">
        <v>12</v>
      </c>
      <c r="C19" s="18">
        <f>+'Numero-int'!E19</f>
        <v>0</v>
      </c>
      <c r="D19" s="18">
        <f>+C19+'Numero-int'!F19</f>
        <v>0</v>
      </c>
      <c r="E19" s="18">
        <f>+D19+'Numero-int'!G19</f>
        <v>2</v>
      </c>
      <c r="F19" s="18">
        <f>+E19+'Numero-int'!H19</f>
        <v>3</v>
      </c>
      <c r="G19" s="8">
        <f>+F19+'Numero-int'!I19</f>
        <v>6</v>
      </c>
      <c r="H19" s="8">
        <f>+G19+'Numero-int'!J19</f>
        <v>18</v>
      </c>
      <c r="I19" s="8">
        <f>+H19+'Numero-int'!K19</f>
        <v>41</v>
      </c>
      <c r="J19" s="8">
        <f>+I19+'Numero-int'!L19</f>
        <v>68</v>
      </c>
      <c r="K19" s="8">
        <f>+J19+'Numero-int'!M19</f>
        <v>103</v>
      </c>
      <c r="L19" s="8">
        <f>+K19+'Numero-int'!N19</f>
        <v>151</v>
      </c>
      <c r="M19" s="8">
        <f>+L19+'Numero-int'!O19</f>
        <v>186</v>
      </c>
      <c r="N19" s="8">
        <f>+M19+'Numero-int'!P19</f>
        <v>236</v>
      </c>
      <c r="O19" s="8">
        <f>+N19+'Numero-int'!Q19</f>
        <v>250</v>
      </c>
      <c r="P19" s="8">
        <f>+O19+'Numero-int'!R19</f>
        <v>251</v>
      </c>
    </row>
    <row r="20" spans="1:16" ht="12.75">
      <c r="A20" s="12" t="s">
        <v>35</v>
      </c>
      <c r="B20" s="3" t="s">
        <v>18</v>
      </c>
      <c r="C20" s="18">
        <f>+'Numero-int'!E20</f>
        <v>0</v>
      </c>
      <c r="D20" s="18">
        <f>+C20+'Numero-int'!F20</f>
        <v>0</v>
      </c>
      <c r="E20" s="18">
        <f>+D20+'Numero-int'!G20</f>
        <v>0</v>
      </c>
      <c r="F20" s="18">
        <f>+E20+'Numero-int'!H20</f>
        <v>1</v>
      </c>
      <c r="G20" s="8">
        <f>+F20+'Numero-int'!I20</f>
        <v>1</v>
      </c>
      <c r="H20" s="8">
        <f>+G20+'Numero-int'!J20</f>
        <v>2</v>
      </c>
      <c r="I20" s="8">
        <f>+H20+'Numero-int'!K20</f>
        <v>4</v>
      </c>
      <c r="J20" s="8">
        <f>+I20+'Numero-int'!L20</f>
        <v>9</v>
      </c>
      <c r="K20" s="8">
        <f>+J20+'Numero-int'!M20</f>
        <v>21</v>
      </c>
      <c r="L20" s="8">
        <f>+K20+'Numero-int'!N20</f>
        <v>29</v>
      </c>
      <c r="M20" s="8">
        <f>+L20+'Numero-int'!O20</f>
        <v>43</v>
      </c>
      <c r="N20" s="8">
        <f>+M20+'Numero-int'!P20</f>
        <v>83</v>
      </c>
      <c r="O20" s="8">
        <f>+N20+'Numero-int'!Q20</f>
        <v>119</v>
      </c>
      <c r="P20" s="8">
        <f>+O20+'Numero-int'!R20</f>
        <v>174</v>
      </c>
    </row>
    <row r="21" spans="1:16" ht="12.75">
      <c r="A21" s="12" t="s">
        <v>36</v>
      </c>
      <c r="B21" s="3" t="s">
        <v>2</v>
      </c>
      <c r="C21" s="18">
        <f>+'Numero-int'!E21</f>
        <v>0</v>
      </c>
      <c r="D21" s="18">
        <f>+C21+'Numero-int'!F21</f>
        <v>0</v>
      </c>
      <c r="E21" s="18">
        <f>+D21+'Numero-int'!G21</f>
        <v>0</v>
      </c>
      <c r="F21" s="18">
        <f>+E21+'Numero-int'!H21</f>
        <v>0</v>
      </c>
      <c r="G21" s="8">
        <f>+F21+'Numero-int'!I21</f>
        <v>1</v>
      </c>
      <c r="H21" s="8">
        <f>+G21+'Numero-int'!J21</f>
        <v>1</v>
      </c>
      <c r="I21" s="8">
        <f>+H21+'Numero-int'!K21</f>
        <v>1</v>
      </c>
      <c r="J21" s="8">
        <f>+I21+'Numero-int'!L21</f>
        <v>1</v>
      </c>
      <c r="K21" s="8">
        <f>+J21+'Numero-int'!M21</f>
        <v>1</v>
      </c>
      <c r="L21" s="8">
        <f>+K21+'Numero-int'!N21</f>
        <v>1</v>
      </c>
      <c r="M21" s="8">
        <f>+L21+'Numero-int'!O21</f>
        <v>1</v>
      </c>
      <c r="N21" s="8">
        <f>+M21+'Numero-int'!P21</f>
        <v>1</v>
      </c>
      <c r="O21" s="8">
        <f>+N21+'Numero-int'!Q21</f>
        <v>1</v>
      </c>
      <c r="P21" s="8">
        <f>+O21+'Numero-int'!R21</f>
        <v>1</v>
      </c>
    </row>
    <row r="22" spans="1:16" ht="12.75">
      <c r="A22" s="13" t="s">
        <v>37</v>
      </c>
      <c r="B22" s="4" t="s">
        <v>3</v>
      </c>
      <c r="C22" s="18">
        <f>+'Numero-int'!E22</f>
        <v>0</v>
      </c>
      <c r="D22" s="18">
        <f>+C22+'Numero-int'!F22</f>
        <v>0</v>
      </c>
      <c r="E22" s="18">
        <f>+D22+'Numero-int'!G22</f>
        <v>0</v>
      </c>
      <c r="F22" s="18">
        <f>+E22+'Numero-int'!H22</f>
        <v>0</v>
      </c>
      <c r="G22" s="8">
        <f>+F22+'Numero-int'!I22</f>
        <v>1</v>
      </c>
      <c r="H22" s="8">
        <f>+G22+'Numero-int'!J22</f>
        <v>1</v>
      </c>
      <c r="I22" s="8">
        <f>+H22+'Numero-int'!K22</f>
        <v>1</v>
      </c>
      <c r="J22" s="8">
        <f>+I22+'Numero-int'!L22</f>
        <v>1</v>
      </c>
      <c r="K22" s="8">
        <f>+J22+'Numero-int'!M22</f>
        <v>1</v>
      </c>
      <c r="L22" s="8">
        <f>+K22+'Numero-int'!N22</f>
        <v>1</v>
      </c>
      <c r="M22" s="8">
        <f>+L22+'Numero-int'!O22</f>
        <v>1</v>
      </c>
      <c r="N22" s="8">
        <f>+M22+'Numero-int'!P22</f>
        <v>1</v>
      </c>
      <c r="O22" s="8">
        <f>+N22+'Numero-int'!Q22</f>
        <v>1</v>
      </c>
      <c r="P22" s="8">
        <f>+O22+'Numero-int'!R22</f>
        <v>1</v>
      </c>
    </row>
    <row r="23" spans="1:16" ht="12.75">
      <c r="A23" s="10"/>
      <c r="B23" s="1" t="s">
        <v>0</v>
      </c>
      <c r="C23" s="19">
        <f aca="true" t="shared" si="0" ref="C23:P23">SUM(C4:C22)</f>
        <v>2</v>
      </c>
      <c r="D23" s="19">
        <f t="shared" si="0"/>
        <v>6</v>
      </c>
      <c r="E23" s="19">
        <f t="shared" si="0"/>
        <v>29</v>
      </c>
      <c r="F23" s="19">
        <f t="shared" si="0"/>
        <v>62</v>
      </c>
      <c r="G23" s="5">
        <f t="shared" si="0"/>
        <v>145</v>
      </c>
      <c r="H23" s="5">
        <f t="shared" si="0"/>
        <v>394</v>
      </c>
      <c r="I23" s="5">
        <f t="shared" si="0"/>
        <v>750</v>
      </c>
      <c r="J23" s="5">
        <f t="shared" si="0"/>
        <v>1304</v>
      </c>
      <c r="K23" s="5">
        <f t="shared" si="0"/>
        <v>2323</v>
      </c>
      <c r="L23" s="5">
        <f t="shared" si="0"/>
        <v>3251</v>
      </c>
      <c r="M23" s="5">
        <f t="shared" si="0"/>
        <v>4318</v>
      </c>
      <c r="N23" s="5">
        <f t="shared" si="0"/>
        <v>5881</v>
      </c>
      <c r="O23" s="5">
        <f t="shared" si="0"/>
        <v>7038</v>
      </c>
      <c r="P23" s="5">
        <f t="shared" si="0"/>
        <v>8112</v>
      </c>
    </row>
    <row r="25" ht="12.75">
      <c r="B25" s="15" t="s">
        <v>41</v>
      </c>
    </row>
    <row r="26" ht="12.75">
      <c r="B26" s="15" t="s">
        <v>42</v>
      </c>
    </row>
  </sheetData>
  <printOptions horizontalCentered="1"/>
  <pageMargins left="0.5905511811023623" right="0.5905511811023623" top="1.1811023622047245" bottom="0.7874015748031497" header="0.984251968503937" footer="0.5905511811023623"/>
  <pageSetup fitToHeight="1" fitToWidth="1" horizontalDpi="300" verticalDpi="300" orientation="landscape" paperSize="9" scale="87" r:id="rId1"/>
  <headerFooter alignWithMargins="0">
    <oddHeader>&amp;CEspaña - Municipios por Comunidades Autónomas</oddHeader>
    <oddFooter>&amp;C&amp;F - &amp;P&amp;RFrancisco.RuizG@uclm.es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="90" zoomScaleNormal="9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23" sqref="I23"/>
    </sheetView>
  </sheetViews>
  <sheetFormatPr defaultColWidth="11.421875" defaultRowHeight="12.75"/>
  <cols>
    <col min="1" max="1" width="3.7109375" style="9" customWidth="1"/>
    <col min="2" max="2" width="25.7109375" style="0" customWidth="1"/>
    <col min="3" max="3" width="10.7109375" style="20" customWidth="1"/>
    <col min="4" max="4" width="11.28125" style="20" customWidth="1"/>
    <col min="5" max="5" width="10.28125" style="20" customWidth="1"/>
    <col min="6" max="7" width="9.7109375" style="20" customWidth="1"/>
    <col min="8" max="8" width="9.7109375" style="6" customWidth="1"/>
    <col min="9" max="11" width="9.28125" style="6" customWidth="1"/>
    <col min="12" max="14" width="8.7109375" style="6" customWidth="1"/>
    <col min="15" max="17" width="7.7109375" style="6" customWidth="1"/>
  </cols>
  <sheetData>
    <row r="1" spans="1:17" ht="15.75">
      <c r="A1" s="14" t="s">
        <v>43</v>
      </c>
      <c r="B1" s="1"/>
      <c r="C1" s="21" t="s">
        <v>44</v>
      </c>
      <c r="D1" s="16"/>
      <c r="E1" s="16"/>
      <c r="F1" s="16"/>
      <c r="G1" s="16"/>
      <c r="H1"/>
      <c r="I1"/>
      <c r="J1"/>
      <c r="K1"/>
      <c r="L1"/>
      <c r="M1"/>
      <c r="N1"/>
      <c r="O1"/>
      <c r="P1"/>
      <c r="Q1"/>
    </row>
    <row r="2" spans="1:17" ht="14.25">
      <c r="A2" s="26" t="s">
        <v>62</v>
      </c>
      <c r="B2" s="1"/>
      <c r="C2" s="21"/>
      <c r="D2" s="16"/>
      <c r="E2" s="16"/>
      <c r="F2" s="16"/>
      <c r="G2" s="16"/>
      <c r="H2"/>
      <c r="I2"/>
      <c r="J2"/>
      <c r="K2"/>
      <c r="L2"/>
      <c r="M2"/>
      <c r="N2"/>
      <c r="O2"/>
      <c r="P2"/>
      <c r="Q2"/>
    </row>
    <row r="3" spans="1:17" ht="25.5" customHeight="1">
      <c r="A3" s="22" t="s">
        <v>38</v>
      </c>
      <c r="B3" s="23" t="s">
        <v>39</v>
      </c>
      <c r="C3" s="24" t="s">
        <v>45</v>
      </c>
      <c r="D3" s="25" t="s">
        <v>46</v>
      </c>
      <c r="E3" s="25" t="s">
        <v>47</v>
      </c>
      <c r="F3" s="25" t="s">
        <v>48</v>
      </c>
      <c r="G3" s="25" t="s">
        <v>49</v>
      </c>
      <c r="H3" s="25" t="s">
        <v>50</v>
      </c>
      <c r="I3" s="25" t="s">
        <v>51</v>
      </c>
      <c r="J3" s="25" t="s">
        <v>52</v>
      </c>
      <c r="K3" s="25" t="s">
        <v>53</v>
      </c>
      <c r="L3" s="25" t="s">
        <v>54</v>
      </c>
      <c r="M3" s="25" t="s">
        <v>55</v>
      </c>
      <c r="N3" s="25" t="s">
        <v>56</v>
      </c>
      <c r="O3" s="25" t="s">
        <v>57</v>
      </c>
      <c r="P3" s="25" t="s">
        <v>58</v>
      </c>
      <c r="Q3" s="25" t="s">
        <v>59</v>
      </c>
    </row>
    <row r="4" spans="1:17" ht="12.75">
      <c r="A4" s="11" t="s">
        <v>19</v>
      </c>
      <c r="B4" s="2" t="s">
        <v>4</v>
      </c>
      <c r="C4" s="17">
        <f aca="true" t="shared" si="0" ref="C4:C22">+SUM(D4:Q4)</f>
        <v>8302923</v>
      </c>
      <c r="D4" s="17"/>
      <c r="E4" s="17">
        <v>1271511</v>
      </c>
      <c r="F4" s="17">
        <v>770285</v>
      </c>
      <c r="G4" s="17">
        <v>954714</v>
      </c>
      <c r="H4" s="7">
        <v>1210437</v>
      </c>
      <c r="I4" s="7">
        <v>1398684</v>
      </c>
      <c r="J4" s="7">
        <v>1014201</v>
      </c>
      <c r="K4" s="7">
        <v>755995</v>
      </c>
      <c r="L4" s="7">
        <v>657101</v>
      </c>
      <c r="M4" s="7">
        <v>169329</v>
      </c>
      <c r="N4" s="7">
        <v>69423</v>
      </c>
      <c r="O4" s="7">
        <v>29387</v>
      </c>
      <c r="P4" s="7">
        <v>1716</v>
      </c>
      <c r="Q4" s="7">
        <v>140</v>
      </c>
    </row>
    <row r="5" spans="1:17" ht="12.75">
      <c r="A5" s="12" t="s">
        <v>20</v>
      </c>
      <c r="B5" s="3" t="s">
        <v>5</v>
      </c>
      <c r="C5" s="18">
        <f t="shared" si="0"/>
        <v>1345473</v>
      </c>
      <c r="D5" s="18"/>
      <c r="E5" s="18">
        <v>674317</v>
      </c>
      <c r="F5" s="18"/>
      <c r="G5" s="18"/>
      <c r="H5" s="8">
        <v>52059</v>
      </c>
      <c r="I5" s="8">
        <v>57329</v>
      </c>
      <c r="J5" s="8">
        <v>134653</v>
      </c>
      <c r="K5" s="8">
        <v>75568</v>
      </c>
      <c r="L5" s="8">
        <v>123950</v>
      </c>
      <c r="M5" s="8">
        <v>70518</v>
      </c>
      <c r="N5" s="8">
        <v>63695</v>
      </c>
      <c r="O5" s="8">
        <v>57963</v>
      </c>
      <c r="P5" s="8">
        <v>25729</v>
      </c>
      <c r="Q5" s="8">
        <v>9692</v>
      </c>
    </row>
    <row r="6" spans="1:17" ht="12.75">
      <c r="A6" s="12" t="s">
        <v>21</v>
      </c>
      <c r="B6" s="3" t="s">
        <v>14</v>
      </c>
      <c r="C6" s="18">
        <f t="shared" si="0"/>
        <v>1085289</v>
      </c>
      <c r="D6" s="18"/>
      <c r="E6" s="18"/>
      <c r="F6" s="18">
        <v>501559</v>
      </c>
      <c r="G6" s="18"/>
      <c r="H6" s="8">
        <v>135423</v>
      </c>
      <c r="I6" s="8">
        <v>112529</v>
      </c>
      <c r="J6" s="8">
        <v>188961</v>
      </c>
      <c r="K6" s="8">
        <v>68048</v>
      </c>
      <c r="L6" s="8">
        <v>41390</v>
      </c>
      <c r="M6" s="8">
        <v>28520</v>
      </c>
      <c r="N6" s="8">
        <v>6918</v>
      </c>
      <c r="O6" s="8">
        <v>1563</v>
      </c>
      <c r="P6" s="8">
        <v>378</v>
      </c>
      <c r="Q6" s="8"/>
    </row>
    <row r="7" spans="1:17" ht="12.75">
      <c r="A7" s="12" t="s">
        <v>22</v>
      </c>
      <c r="B7" s="3" t="s">
        <v>13</v>
      </c>
      <c r="C7" s="18">
        <f t="shared" si="0"/>
        <v>1095426</v>
      </c>
      <c r="D7" s="18"/>
      <c r="E7" s="18"/>
      <c r="F7" s="18">
        <v>401270</v>
      </c>
      <c r="G7" s="18"/>
      <c r="H7" s="8">
        <v>51774</v>
      </c>
      <c r="I7" s="8">
        <v>321588</v>
      </c>
      <c r="J7" s="8">
        <v>141321</v>
      </c>
      <c r="K7" s="8">
        <v>123422</v>
      </c>
      <c r="L7" s="8">
        <v>38770</v>
      </c>
      <c r="M7" s="8">
        <v>13622</v>
      </c>
      <c r="N7" s="8">
        <v>2990</v>
      </c>
      <c r="O7" s="8">
        <v>669</v>
      </c>
      <c r="P7" s="8"/>
      <c r="Q7" s="8"/>
    </row>
    <row r="8" spans="1:17" ht="12.75">
      <c r="A8" s="12" t="s">
        <v>23</v>
      </c>
      <c r="B8" s="3" t="s">
        <v>6</v>
      </c>
      <c r="C8" s="18">
        <f t="shared" si="0"/>
        <v>2103992</v>
      </c>
      <c r="D8" s="18"/>
      <c r="E8" s="18"/>
      <c r="F8" s="18">
        <v>604264</v>
      </c>
      <c r="G8" s="18">
        <v>250676</v>
      </c>
      <c r="H8" s="8">
        <v>253539</v>
      </c>
      <c r="I8" s="8">
        <v>526434</v>
      </c>
      <c r="J8" s="8">
        <v>246713</v>
      </c>
      <c r="K8" s="8">
        <v>163963</v>
      </c>
      <c r="L8" s="8">
        <v>47785</v>
      </c>
      <c r="M8" s="8">
        <v>9938</v>
      </c>
      <c r="N8" s="8">
        <v>680</v>
      </c>
      <c r="O8" s="8"/>
      <c r="P8" s="8"/>
      <c r="Q8" s="8"/>
    </row>
    <row r="9" spans="1:17" ht="12.75">
      <c r="A9" s="12" t="s">
        <v>24</v>
      </c>
      <c r="B9" s="3" t="s">
        <v>1</v>
      </c>
      <c r="C9" s="18">
        <f t="shared" si="0"/>
        <v>589235</v>
      </c>
      <c r="D9" s="18"/>
      <c r="E9" s="18"/>
      <c r="F9" s="18"/>
      <c r="G9" s="18">
        <v>182700</v>
      </c>
      <c r="H9" s="8">
        <v>55947</v>
      </c>
      <c r="I9" s="8">
        <v>83155</v>
      </c>
      <c r="J9" s="8">
        <v>74716</v>
      </c>
      <c r="K9" s="8">
        <v>59084</v>
      </c>
      <c r="L9" s="8">
        <v>84063</v>
      </c>
      <c r="M9" s="8">
        <v>34870</v>
      </c>
      <c r="N9" s="8">
        <v>9932</v>
      </c>
      <c r="O9" s="8">
        <v>4271</v>
      </c>
      <c r="P9" s="8">
        <v>353</v>
      </c>
      <c r="Q9" s="8">
        <v>144</v>
      </c>
    </row>
    <row r="10" spans="1:17" ht="12.75">
      <c r="A10" s="12" t="s">
        <v>25</v>
      </c>
      <c r="B10" s="3" t="s">
        <v>8</v>
      </c>
      <c r="C10" s="18">
        <f t="shared" si="0"/>
        <v>2563521</v>
      </c>
      <c r="D10" s="18"/>
      <c r="E10" s="18"/>
      <c r="F10" s="18">
        <v>317864</v>
      </c>
      <c r="G10" s="18">
        <v>468890</v>
      </c>
      <c r="H10" s="8">
        <v>331195</v>
      </c>
      <c r="I10" s="8">
        <v>185928</v>
      </c>
      <c r="J10" s="8">
        <v>135431</v>
      </c>
      <c r="K10" s="8">
        <v>214481</v>
      </c>
      <c r="L10" s="8">
        <v>232450</v>
      </c>
      <c r="M10" s="8">
        <v>182044</v>
      </c>
      <c r="N10" s="8">
        <v>190973</v>
      </c>
      <c r="O10" s="8">
        <v>191575</v>
      </c>
      <c r="P10" s="8">
        <v>79131</v>
      </c>
      <c r="Q10" s="8">
        <v>33559</v>
      </c>
    </row>
    <row r="11" spans="1:17" ht="12.75">
      <c r="A11" s="12" t="s">
        <v>26</v>
      </c>
      <c r="B11" s="3" t="s">
        <v>7</v>
      </c>
      <c r="C11" s="18">
        <f t="shared" si="0"/>
        <v>2081313</v>
      </c>
      <c r="D11" s="18"/>
      <c r="E11" s="18"/>
      <c r="F11" s="18"/>
      <c r="G11" s="18">
        <v>169716</v>
      </c>
      <c r="H11" s="8">
        <v>435908</v>
      </c>
      <c r="I11" s="8">
        <v>237270</v>
      </c>
      <c r="J11" s="8">
        <v>290717</v>
      </c>
      <c r="K11" s="8">
        <v>258991</v>
      </c>
      <c r="L11" s="8">
        <v>372886</v>
      </c>
      <c r="M11" s="8">
        <v>141269</v>
      </c>
      <c r="N11" s="8">
        <v>92605</v>
      </c>
      <c r="O11" s="8">
        <v>52202</v>
      </c>
      <c r="P11" s="8">
        <v>18036</v>
      </c>
      <c r="Q11" s="8">
        <v>11713</v>
      </c>
    </row>
    <row r="12" spans="1:17" ht="12.75">
      <c r="A12" s="12" t="s">
        <v>27</v>
      </c>
      <c r="B12" s="3" t="s">
        <v>9</v>
      </c>
      <c r="C12" s="18">
        <f t="shared" si="0"/>
        <v>7475420</v>
      </c>
      <c r="D12" s="18">
        <v>1621537</v>
      </c>
      <c r="E12" s="18"/>
      <c r="F12" s="18">
        <v>894019</v>
      </c>
      <c r="G12" s="18">
        <v>624799</v>
      </c>
      <c r="H12" s="8">
        <v>920699</v>
      </c>
      <c r="I12" s="8">
        <v>1242636</v>
      </c>
      <c r="J12" s="8">
        <v>784210</v>
      </c>
      <c r="K12" s="8">
        <v>602711</v>
      </c>
      <c r="L12" s="8">
        <v>422943</v>
      </c>
      <c r="M12" s="8">
        <v>169504</v>
      </c>
      <c r="N12" s="8">
        <v>107903</v>
      </c>
      <c r="O12" s="8">
        <v>66492</v>
      </c>
      <c r="P12" s="8">
        <v>16252</v>
      </c>
      <c r="Q12" s="8">
        <v>1715</v>
      </c>
    </row>
    <row r="13" spans="1:17" ht="12.75">
      <c r="A13" s="12" t="s">
        <v>28</v>
      </c>
      <c r="B13" s="3" t="s">
        <v>15</v>
      </c>
      <c r="C13" s="18">
        <f t="shared" si="0"/>
        <v>5094675</v>
      </c>
      <c r="D13" s="18"/>
      <c r="E13" s="18">
        <v>814208</v>
      </c>
      <c r="F13" s="18">
        <v>564869</v>
      </c>
      <c r="G13" s="18">
        <v>281797</v>
      </c>
      <c r="H13" s="8">
        <v>666905</v>
      </c>
      <c r="I13" s="8">
        <v>1366274</v>
      </c>
      <c r="J13" s="8">
        <v>531152</v>
      </c>
      <c r="K13" s="8">
        <v>392247</v>
      </c>
      <c r="L13" s="8">
        <v>268197</v>
      </c>
      <c r="M13" s="8">
        <v>117696</v>
      </c>
      <c r="N13" s="8">
        <v>58440</v>
      </c>
      <c r="O13" s="8">
        <v>24711</v>
      </c>
      <c r="P13" s="8">
        <v>6676</v>
      </c>
      <c r="Q13" s="8">
        <v>1503</v>
      </c>
    </row>
    <row r="14" spans="1:17" ht="12.75">
      <c r="A14" s="12" t="s">
        <v>29</v>
      </c>
      <c r="B14" s="3" t="s">
        <v>10</v>
      </c>
      <c r="C14" s="18">
        <f t="shared" si="0"/>
        <v>1102410</v>
      </c>
      <c r="D14" s="18"/>
      <c r="E14" s="18"/>
      <c r="F14" s="18"/>
      <c r="G14" s="18">
        <v>148334</v>
      </c>
      <c r="H14" s="8">
        <v>149526</v>
      </c>
      <c r="I14" s="8">
        <v>136365</v>
      </c>
      <c r="J14" s="8">
        <v>108567</v>
      </c>
      <c r="K14" s="8">
        <v>161878</v>
      </c>
      <c r="L14" s="8">
        <v>179361</v>
      </c>
      <c r="M14" s="8">
        <v>120189</v>
      </c>
      <c r="N14" s="8">
        <v>67370</v>
      </c>
      <c r="O14" s="8">
        <v>27122</v>
      </c>
      <c r="P14" s="8">
        <v>3175</v>
      </c>
      <c r="Q14" s="8">
        <v>523</v>
      </c>
    </row>
    <row r="15" spans="1:17" ht="12.75">
      <c r="A15" s="12" t="s">
        <v>30</v>
      </c>
      <c r="B15" s="3" t="s">
        <v>11</v>
      </c>
      <c r="C15" s="18">
        <f t="shared" si="0"/>
        <v>2796089</v>
      </c>
      <c r="D15" s="18"/>
      <c r="E15" s="18"/>
      <c r="F15" s="18">
        <v>543388</v>
      </c>
      <c r="G15" s="18">
        <v>107742</v>
      </c>
      <c r="H15" s="8">
        <v>347619</v>
      </c>
      <c r="I15" s="8">
        <v>423466</v>
      </c>
      <c r="J15" s="8">
        <v>496711</v>
      </c>
      <c r="K15" s="8">
        <v>401010</v>
      </c>
      <c r="L15" s="8">
        <v>348974</v>
      </c>
      <c r="M15" s="8">
        <v>114305</v>
      </c>
      <c r="N15" s="8">
        <v>12185</v>
      </c>
      <c r="O15" s="8">
        <v>689</v>
      </c>
      <c r="P15" s="8"/>
      <c r="Q15" s="8"/>
    </row>
    <row r="16" spans="1:17" ht="12.75">
      <c r="A16" s="12" t="s">
        <v>31</v>
      </c>
      <c r="B16" s="3" t="s">
        <v>16</v>
      </c>
      <c r="C16" s="18">
        <f t="shared" si="0"/>
        <v>6386932</v>
      </c>
      <c r="D16" s="18">
        <v>3255944</v>
      </c>
      <c r="E16" s="18"/>
      <c r="F16" s="18">
        <v>411052</v>
      </c>
      <c r="G16" s="18">
        <v>1061910</v>
      </c>
      <c r="H16" s="8">
        <v>694796</v>
      </c>
      <c r="I16" s="8">
        <v>379144</v>
      </c>
      <c r="J16" s="8">
        <v>214606</v>
      </c>
      <c r="K16" s="8">
        <v>222007</v>
      </c>
      <c r="L16" s="8">
        <v>101989</v>
      </c>
      <c r="M16" s="8">
        <v>25327</v>
      </c>
      <c r="N16" s="8">
        <v>14153</v>
      </c>
      <c r="O16" s="8">
        <v>3968</v>
      </c>
      <c r="P16" s="8">
        <v>1700</v>
      </c>
      <c r="Q16" s="8">
        <v>336</v>
      </c>
    </row>
    <row r="17" spans="1:17" ht="12.75">
      <c r="A17" s="12" t="s">
        <v>32</v>
      </c>
      <c r="B17" s="3" t="s">
        <v>17</v>
      </c>
      <c r="C17" s="18">
        <f t="shared" si="0"/>
        <v>1446520</v>
      </c>
      <c r="D17" s="18"/>
      <c r="E17" s="18"/>
      <c r="F17" s="18">
        <v>648866</v>
      </c>
      <c r="G17" s="18"/>
      <c r="H17" s="8">
        <v>155971</v>
      </c>
      <c r="I17" s="8">
        <v>370101</v>
      </c>
      <c r="J17" s="8">
        <v>206086</v>
      </c>
      <c r="K17" s="8">
        <v>46971</v>
      </c>
      <c r="L17" s="8">
        <v>13048</v>
      </c>
      <c r="M17" s="8">
        <v>3954</v>
      </c>
      <c r="N17" s="8">
        <v>1523</v>
      </c>
      <c r="O17" s="8"/>
      <c r="P17" s="8"/>
      <c r="Q17" s="8"/>
    </row>
    <row r="18" spans="1:17" ht="12.75">
      <c r="A18" s="12" t="s">
        <v>33</v>
      </c>
      <c r="B18" s="3" t="s">
        <v>40</v>
      </c>
      <c r="C18" s="18">
        <f t="shared" si="0"/>
        <v>630578</v>
      </c>
      <c r="D18" s="18"/>
      <c r="E18" s="18"/>
      <c r="F18" s="18"/>
      <c r="G18" s="18">
        <v>198491</v>
      </c>
      <c r="H18" s="8"/>
      <c r="I18" s="8">
        <v>56827</v>
      </c>
      <c r="J18" s="8">
        <v>89501</v>
      </c>
      <c r="K18" s="8">
        <v>77707</v>
      </c>
      <c r="L18" s="8">
        <v>116410</v>
      </c>
      <c r="M18" s="8">
        <v>36029</v>
      </c>
      <c r="N18" s="8">
        <v>25932</v>
      </c>
      <c r="O18" s="8">
        <v>19312</v>
      </c>
      <c r="P18" s="8">
        <v>8100</v>
      </c>
      <c r="Q18" s="8">
        <v>2269</v>
      </c>
    </row>
    <row r="19" spans="1:17" ht="12.75">
      <c r="A19" s="12" t="s">
        <v>34</v>
      </c>
      <c r="B19" s="3" t="s">
        <v>12</v>
      </c>
      <c r="C19" s="18">
        <f t="shared" si="0"/>
        <v>2172175</v>
      </c>
      <c r="D19" s="18"/>
      <c r="E19" s="18"/>
      <c r="F19" s="18">
        <v>590521</v>
      </c>
      <c r="G19" s="18">
        <v>185357</v>
      </c>
      <c r="H19" s="8">
        <v>240181</v>
      </c>
      <c r="I19" s="8">
        <v>389889</v>
      </c>
      <c r="J19" s="8">
        <v>337401</v>
      </c>
      <c r="K19" s="8">
        <v>195394</v>
      </c>
      <c r="L19" s="8">
        <v>119328</v>
      </c>
      <c r="M19" s="8">
        <v>68769</v>
      </c>
      <c r="N19" s="8">
        <v>25756</v>
      </c>
      <c r="O19" s="8">
        <v>17142</v>
      </c>
      <c r="P19" s="8">
        <v>2342</v>
      </c>
      <c r="Q19" s="8">
        <v>95</v>
      </c>
    </row>
    <row r="20" spans="1:17" ht="12.75">
      <c r="A20" s="12" t="s">
        <v>35</v>
      </c>
      <c r="B20" s="3" t="s">
        <v>18</v>
      </c>
      <c r="C20" s="18">
        <f t="shared" si="0"/>
        <v>321702</v>
      </c>
      <c r="D20" s="18"/>
      <c r="E20" s="18"/>
      <c r="F20" s="18"/>
      <c r="G20" s="18">
        <v>152107</v>
      </c>
      <c r="H20" s="8"/>
      <c r="I20" s="8">
        <v>24787</v>
      </c>
      <c r="J20" s="8">
        <v>26718</v>
      </c>
      <c r="K20" s="8">
        <v>39519</v>
      </c>
      <c r="L20" s="8">
        <v>35993</v>
      </c>
      <c r="M20" s="8">
        <v>11048</v>
      </c>
      <c r="N20" s="8">
        <v>10156</v>
      </c>
      <c r="O20" s="8">
        <v>13137</v>
      </c>
      <c r="P20" s="8">
        <v>5444</v>
      </c>
      <c r="Q20" s="8">
        <v>2793</v>
      </c>
    </row>
    <row r="21" spans="1:17" ht="12.75">
      <c r="A21" s="12" t="s">
        <v>36</v>
      </c>
      <c r="B21" s="3" t="s">
        <v>2</v>
      </c>
      <c r="C21" s="18">
        <f t="shared" si="0"/>
        <v>78674</v>
      </c>
      <c r="D21" s="18"/>
      <c r="E21" s="18"/>
      <c r="F21" s="18"/>
      <c r="G21" s="18"/>
      <c r="H21" s="8">
        <v>78674</v>
      </c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13" t="s">
        <v>37</v>
      </c>
      <c r="B22" s="4" t="s">
        <v>3</v>
      </c>
      <c r="C22" s="18">
        <f t="shared" si="0"/>
        <v>73460</v>
      </c>
      <c r="D22" s="18"/>
      <c r="E22" s="18"/>
      <c r="F22" s="18"/>
      <c r="G22" s="18"/>
      <c r="H22" s="8">
        <v>73460</v>
      </c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10"/>
      <c r="B23" s="1" t="s">
        <v>0</v>
      </c>
      <c r="C23" s="19">
        <f aca="true" t="shared" si="1" ref="C23:Q23">SUM(C4:C22)</f>
        <v>46745807</v>
      </c>
      <c r="D23" s="19">
        <f t="shared" si="1"/>
        <v>4877481</v>
      </c>
      <c r="E23" s="19">
        <f t="shared" si="1"/>
        <v>2760036</v>
      </c>
      <c r="F23" s="19">
        <f t="shared" si="1"/>
        <v>6247957</v>
      </c>
      <c r="G23" s="19">
        <f t="shared" si="1"/>
        <v>4787233</v>
      </c>
      <c r="H23" s="5">
        <f t="shared" si="1"/>
        <v>5854113</v>
      </c>
      <c r="I23" s="5">
        <f t="shared" si="1"/>
        <v>7312406</v>
      </c>
      <c r="J23" s="5">
        <f t="shared" si="1"/>
        <v>5021665</v>
      </c>
      <c r="K23" s="5">
        <f t="shared" si="1"/>
        <v>3858996</v>
      </c>
      <c r="L23" s="5">
        <f t="shared" si="1"/>
        <v>3204638</v>
      </c>
      <c r="M23" s="5">
        <f t="shared" si="1"/>
        <v>1316931</v>
      </c>
      <c r="N23" s="5">
        <f t="shared" si="1"/>
        <v>760634</v>
      </c>
      <c r="O23" s="5">
        <f t="shared" si="1"/>
        <v>510203</v>
      </c>
      <c r="P23" s="5">
        <f t="shared" si="1"/>
        <v>169032</v>
      </c>
      <c r="Q23" s="5">
        <f t="shared" si="1"/>
        <v>64482</v>
      </c>
    </row>
    <row r="25" ht="12.75">
      <c r="B25" s="15" t="s">
        <v>41</v>
      </c>
    </row>
    <row r="26" ht="12.75">
      <c r="B26" s="15" t="s">
        <v>42</v>
      </c>
    </row>
  </sheetData>
  <printOptions horizontalCentered="1"/>
  <pageMargins left="0.5905511811023623" right="0.5905511811023623" top="1.1811023622047245" bottom="0.7874015748031497" header="0.984251968503937" footer="0.5905511811023623"/>
  <pageSetup fitToHeight="1" fitToWidth="1" horizontalDpi="300" verticalDpi="300" orientation="landscape" paperSize="9" scale="81" r:id="rId1"/>
  <headerFooter alignWithMargins="0">
    <oddHeader>&amp;CEspaña - Municipios por Comunidades Autónomas</oddHeader>
    <oddFooter>&amp;C&amp;F - &amp;P&amp;RFrancisco.RuizG@uclm.es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showZeros="0" zoomScale="90" zoomScaleNormal="9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23" sqref="I23"/>
    </sheetView>
  </sheetViews>
  <sheetFormatPr defaultColWidth="11.421875" defaultRowHeight="12.75"/>
  <cols>
    <col min="1" max="1" width="3.7109375" style="9" customWidth="1"/>
    <col min="2" max="2" width="25.7109375" style="0" customWidth="1"/>
    <col min="3" max="3" width="11.28125" style="20" customWidth="1"/>
    <col min="4" max="4" width="10.28125" style="20" customWidth="1"/>
    <col min="5" max="6" width="9.7109375" style="20" customWidth="1"/>
    <col min="7" max="16" width="9.7109375" style="6" customWidth="1"/>
  </cols>
  <sheetData>
    <row r="1" spans="1:16" ht="15.75">
      <c r="A1" s="14" t="s">
        <v>43</v>
      </c>
      <c r="B1" s="1"/>
      <c r="C1" s="21" t="s">
        <v>44</v>
      </c>
      <c r="D1" s="16"/>
      <c r="E1" s="16"/>
      <c r="F1" s="16"/>
      <c r="G1"/>
      <c r="H1"/>
      <c r="I1"/>
      <c r="J1"/>
      <c r="K1"/>
      <c r="L1"/>
      <c r="M1"/>
      <c r="N1"/>
      <c r="O1"/>
      <c r="P1"/>
    </row>
    <row r="2" spans="1:16" ht="14.25">
      <c r="A2" s="26" t="s">
        <v>63</v>
      </c>
      <c r="B2" s="1"/>
      <c r="C2" s="16"/>
      <c r="D2" s="16"/>
      <c r="E2" s="16"/>
      <c r="F2" s="16"/>
      <c r="G2"/>
      <c r="H2"/>
      <c r="I2"/>
      <c r="J2"/>
      <c r="K2"/>
      <c r="L2"/>
      <c r="M2"/>
      <c r="N2"/>
      <c r="O2"/>
      <c r="P2"/>
    </row>
    <row r="3" spans="1:16" ht="25.5" customHeight="1">
      <c r="A3" s="22" t="s">
        <v>38</v>
      </c>
      <c r="B3" s="23" t="s">
        <v>39</v>
      </c>
      <c r="C3" s="25" t="s">
        <v>46</v>
      </c>
      <c r="D3" s="25" t="s">
        <v>47</v>
      </c>
      <c r="E3" s="25" t="s">
        <v>48</v>
      </c>
      <c r="F3" s="25" t="s">
        <v>49</v>
      </c>
      <c r="G3" s="25" t="s">
        <v>50</v>
      </c>
      <c r="H3" s="25" t="s">
        <v>51</v>
      </c>
      <c r="I3" s="25" t="s">
        <v>52</v>
      </c>
      <c r="J3" s="25" t="s">
        <v>53</v>
      </c>
      <c r="K3" s="25" t="s">
        <v>54</v>
      </c>
      <c r="L3" s="25" t="s">
        <v>55</v>
      </c>
      <c r="M3" s="25" t="s">
        <v>56</v>
      </c>
      <c r="N3" s="25" t="s">
        <v>57</v>
      </c>
      <c r="O3" s="25" t="s">
        <v>58</v>
      </c>
      <c r="P3" s="25" t="s">
        <v>59</v>
      </c>
    </row>
    <row r="4" spans="1:16" ht="12.75">
      <c r="A4" s="11" t="s">
        <v>19</v>
      </c>
      <c r="B4" s="2" t="s">
        <v>4</v>
      </c>
      <c r="C4" s="17">
        <f>+'Poblacion-int'!D4</f>
        <v>0</v>
      </c>
      <c r="D4" s="17">
        <f>+C4+'Poblacion-int'!E4</f>
        <v>1271511</v>
      </c>
      <c r="E4" s="17">
        <f>+D4+'Poblacion-int'!F4</f>
        <v>2041796</v>
      </c>
      <c r="F4" s="17">
        <f>+E4+'Poblacion-int'!G4</f>
        <v>2996510</v>
      </c>
      <c r="G4" s="7">
        <f>+F4+'Poblacion-int'!H4</f>
        <v>4206947</v>
      </c>
      <c r="H4" s="7">
        <f>+G4+'Poblacion-int'!I4</f>
        <v>5605631</v>
      </c>
      <c r="I4" s="7">
        <f>+H4+'Poblacion-int'!J4</f>
        <v>6619832</v>
      </c>
      <c r="J4" s="7">
        <f>+I4+'Poblacion-int'!K4</f>
        <v>7375827</v>
      </c>
      <c r="K4" s="7">
        <f>+J4+'Poblacion-int'!L4</f>
        <v>8032928</v>
      </c>
      <c r="L4" s="7">
        <f>+K4+'Poblacion-int'!M4</f>
        <v>8202257</v>
      </c>
      <c r="M4" s="7">
        <f>+L4+'Poblacion-int'!N4</f>
        <v>8271680</v>
      </c>
      <c r="N4" s="7">
        <f>+M4+'Poblacion-int'!O4</f>
        <v>8301067</v>
      </c>
      <c r="O4" s="7">
        <f>+N4+'Poblacion-int'!P4</f>
        <v>8302783</v>
      </c>
      <c r="P4" s="7">
        <f>+O4+'Poblacion-int'!Q4</f>
        <v>8302923</v>
      </c>
    </row>
    <row r="5" spans="1:16" ht="12.75">
      <c r="A5" s="12" t="s">
        <v>20</v>
      </c>
      <c r="B5" s="3" t="s">
        <v>5</v>
      </c>
      <c r="C5" s="18">
        <f>+'Poblacion-int'!D5</f>
        <v>0</v>
      </c>
      <c r="D5" s="18">
        <f>+C5+'Poblacion-int'!E5</f>
        <v>674317</v>
      </c>
      <c r="E5" s="18">
        <f>+D5+'Poblacion-int'!F5</f>
        <v>674317</v>
      </c>
      <c r="F5" s="18">
        <f>+E5+'Poblacion-int'!G5</f>
        <v>674317</v>
      </c>
      <c r="G5" s="8">
        <f>+F5+'Poblacion-int'!H5</f>
        <v>726376</v>
      </c>
      <c r="H5" s="8">
        <f>+G5+'Poblacion-int'!I5</f>
        <v>783705</v>
      </c>
      <c r="I5" s="8">
        <f>+H5+'Poblacion-int'!J5</f>
        <v>918358</v>
      </c>
      <c r="J5" s="8">
        <f>+I5+'Poblacion-int'!K5</f>
        <v>993926</v>
      </c>
      <c r="K5" s="8">
        <f>+J5+'Poblacion-int'!L5</f>
        <v>1117876</v>
      </c>
      <c r="L5" s="8">
        <f>+K5+'Poblacion-int'!M5</f>
        <v>1188394</v>
      </c>
      <c r="M5" s="8">
        <f>+L5+'Poblacion-int'!N5</f>
        <v>1252089</v>
      </c>
      <c r="N5" s="8">
        <f>+M5+'Poblacion-int'!O5</f>
        <v>1310052</v>
      </c>
      <c r="O5" s="8">
        <f>+N5+'Poblacion-int'!P5</f>
        <v>1335781</v>
      </c>
      <c r="P5" s="8">
        <f>+O5+'Poblacion-int'!Q5</f>
        <v>1345473</v>
      </c>
    </row>
    <row r="6" spans="1:16" ht="12.75">
      <c r="A6" s="12" t="s">
        <v>21</v>
      </c>
      <c r="B6" s="3" t="s">
        <v>14</v>
      </c>
      <c r="C6" s="18">
        <f>+'Poblacion-int'!D6</f>
        <v>0</v>
      </c>
      <c r="D6" s="18">
        <f>+C6+'Poblacion-int'!E6</f>
        <v>0</v>
      </c>
      <c r="E6" s="18">
        <f>+D6+'Poblacion-int'!F6</f>
        <v>501559</v>
      </c>
      <c r="F6" s="18">
        <f>+E6+'Poblacion-int'!G6</f>
        <v>501559</v>
      </c>
      <c r="G6" s="8">
        <f>+F6+'Poblacion-int'!H6</f>
        <v>636982</v>
      </c>
      <c r="H6" s="8">
        <f>+G6+'Poblacion-int'!I6</f>
        <v>749511</v>
      </c>
      <c r="I6" s="8">
        <f>+H6+'Poblacion-int'!J6</f>
        <v>938472</v>
      </c>
      <c r="J6" s="8">
        <f>+I6+'Poblacion-int'!K6</f>
        <v>1006520</v>
      </c>
      <c r="K6" s="8">
        <f>+J6+'Poblacion-int'!L6</f>
        <v>1047910</v>
      </c>
      <c r="L6" s="8">
        <f>+K6+'Poblacion-int'!M6</f>
        <v>1076430</v>
      </c>
      <c r="M6" s="8">
        <f>+L6+'Poblacion-int'!N6</f>
        <v>1083348</v>
      </c>
      <c r="N6" s="8">
        <f>+M6+'Poblacion-int'!O6</f>
        <v>1084911</v>
      </c>
      <c r="O6" s="8">
        <f>+N6+'Poblacion-int'!P6</f>
        <v>1085289</v>
      </c>
      <c r="P6" s="8">
        <f>+O6+'Poblacion-int'!Q6</f>
        <v>1085289</v>
      </c>
    </row>
    <row r="7" spans="1:16" ht="12.75">
      <c r="A7" s="12" t="s">
        <v>22</v>
      </c>
      <c r="B7" s="3" t="s">
        <v>13</v>
      </c>
      <c r="C7" s="18">
        <f>+'Poblacion-int'!D7</f>
        <v>0</v>
      </c>
      <c r="D7" s="18">
        <f>+C7+'Poblacion-int'!E7</f>
        <v>0</v>
      </c>
      <c r="E7" s="18">
        <f>+D7+'Poblacion-int'!F7</f>
        <v>401270</v>
      </c>
      <c r="F7" s="18">
        <f>+E7+'Poblacion-int'!G7</f>
        <v>401270</v>
      </c>
      <c r="G7" s="8">
        <f>+F7+'Poblacion-int'!H7</f>
        <v>453044</v>
      </c>
      <c r="H7" s="8">
        <f>+G7+'Poblacion-int'!I7</f>
        <v>774632</v>
      </c>
      <c r="I7" s="8">
        <f>+H7+'Poblacion-int'!J7</f>
        <v>915953</v>
      </c>
      <c r="J7" s="8">
        <f>+I7+'Poblacion-int'!K7</f>
        <v>1039375</v>
      </c>
      <c r="K7" s="8">
        <f>+J7+'Poblacion-int'!L7</f>
        <v>1078145</v>
      </c>
      <c r="L7" s="8">
        <f>+K7+'Poblacion-int'!M7</f>
        <v>1091767</v>
      </c>
      <c r="M7" s="8">
        <f>+L7+'Poblacion-int'!N7</f>
        <v>1094757</v>
      </c>
      <c r="N7" s="8">
        <f>+M7+'Poblacion-int'!O7</f>
        <v>1095426</v>
      </c>
      <c r="O7" s="8">
        <f>+N7+'Poblacion-int'!P7</f>
        <v>1095426</v>
      </c>
      <c r="P7" s="8">
        <f>+O7+'Poblacion-int'!Q7</f>
        <v>1095426</v>
      </c>
    </row>
    <row r="8" spans="1:16" ht="12.75">
      <c r="A8" s="12" t="s">
        <v>23</v>
      </c>
      <c r="B8" s="3" t="s">
        <v>6</v>
      </c>
      <c r="C8" s="18">
        <f>+'Poblacion-int'!D8</f>
        <v>0</v>
      </c>
      <c r="D8" s="18">
        <f>+C8+'Poblacion-int'!E8</f>
        <v>0</v>
      </c>
      <c r="E8" s="18">
        <f>+D8+'Poblacion-int'!F8</f>
        <v>604264</v>
      </c>
      <c r="F8" s="18">
        <f>+E8+'Poblacion-int'!G8</f>
        <v>854940</v>
      </c>
      <c r="G8" s="8">
        <f>+F8+'Poblacion-int'!H8</f>
        <v>1108479</v>
      </c>
      <c r="H8" s="8">
        <f>+G8+'Poblacion-int'!I8</f>
        <v>1634913</v>
      </c>
      <c r="I8" s="8">
        <f>+H8+'Poblacion-int'!J8</f>
        <v>1881626</v>
      </c>
      <c r="J8" s="8">
        <f>+I8+'Poblacion-int'!K8</f>
        <v>2045589</v>
      </c>
      <c r="K8" s="8">
        <f>+J8+'Poblacion-int'!L8</f>
        <v>2093374</v>
      </c>
      <c r="L8" s="8">
        <f>+K8+'Poblacion-int'!M8</f>
        <v>2103312</v>
      </c>
      <c r="M8" s="8">
        <f>+L8+'Poblacion-int'!N8</f>
        <v>2103992</v>
      </c>
      <c r="N8" s="8">
        <f>+M8+'Poblacion-int'!O8</f>
        <v>2103992</v>
      </c>
      <c r="O8" s="8">
        <f>+N8+'Poblacion-int'!P8</f>
        <v>2103992</v>
      </c>
      <c r="P8" s="8">
        <f>+O8+'Poblacion-int'!Q8</f>
        <v>2103992</v>
      </c>
    </row>
    <row r="9" spans="1:16" ht="12.75">
      <c r="A9" s="12" t="s">
        <v>24</v>
      </c>
      <c r="B9" s="3" t="s">
        <v>1</v>
      </c>
      <c r="C9" s="18">
        <f>+'Poblacion-int'!D9</f>
        <v>0</v>
      </c>
      <c r="D9" s="18">
        <f>+C9+'Poblacion-int'!E9</f>
        <v>0</v>
      </c>
      <c r="E9" s="18">
        <f>+D9+'Poblacion-int'!F9</f>
        <v>0</v>
      </c>
      <c r="F9" s="18">
        <f>+E9+'Poblacion-int'!G9</f>
        <v>182700</v>
      </c>
      <c r="G9" s="8">
        <f>+F9+'Poblacion-int'!H9</f>
        <v>238647</v>
      </c>
      <c r="H9" s="8">
        <f>+G9+'Poblacion-int'!I9</f>
        <v>321802</v>
      </c>
      <c r="I9" s="8">
        <f>+H9+'Poblacion-int'!J9</f>
        <v>396518</v>
      </c>
      <c r="J9" s="8">
        <f>+I9+'Poblacion-int'!K9</f>
        <v>455602</v>
      </c>
      <c r="K9" s="8">
        <f>+J9+'Poblacion-int'!L9</f>
        <v>539665</v>
      </c>
      <c r="L9" s="8">
        <f>+K9+'Poblacion-int'!M9</f>
        <v>574535</v>
      </c>
      <c r="M9" s="8">
        <f>+L9+'Poblacion-int'!N9</f>
        <v>584467</v>
      </c>
      <c r="N9" s="8">
        <f>+M9+'Poblacion-int'!O9</f>
        <v>588738</v>
      </c>
      <c r="O9" s="8">
        <f>+N9+'Poblacion-int'!P9</f>
        <v>589091</v>
      </c>
      <c r="P9" s="8">
        <f>+O9+'Poblacion-int'!Q9</f>
        <v>589235</v>
      </c>
    </row>
    <row r="10" spans="1:16" ht="12.75">
      <c r="A10" s="12" t="s">
        <v>25</v>
      </c>
      <c r="B10" s="3" t="s">
        <v>8</v>
      </c>
      <c r="C10" s="18">
        <f>+'Poblacion-int'!D10</f>
        <v>0</v>
      </c>
      <c r="D10" s="18">
        <f>+C10+'Poblacion-int'!E10</f>
        <v>0</v>
      </c>
      <c r="E10" s="18">
        <f>+D10+'Poblacion-int'!F10</f>
        <v>317864</v>
      </c>
      <c r="F10" s="18">
        <f>+E10+'Poblacion-int'!G10</f>
        <v>786754</v>
      </c>
      <c r="G10" s="8">
        <f>+F10+'Poblacion-int'!H10</f>
        <v>1117949</v>
      </c>
      <c r="H10" s="8">
        <f>+G10+'Poblacion-int'!I10</f>
        <v>1303877</v>
      </c>
      <c r="I10" s="8">
        <f>+H10+'Poblacion-int'!J10</f>
        <v>1439308</v>
      </c>
      <c r="J10" s="8">
        <f>+I10+'Poblacion-int'!K10</f>
        <v>1653789</v>
      </c>
      <c r="K10" s="8">
        <f>+J10+'Poblacion-int'!L10</f>
        <v>1886239</v>
      </c>
      <c r="L10" s="8">
        <f>+K10+'Poblacion-int'!M10</f>
        <v>2068283</v>
      </c>
      <c r="M10" s="8">
        <f>+L10+'Poblacion-int'!N10</f>
        <v>2259256</v>
      </c>
      <c r="N10" s="8">
        <f>+M10+'Poblacion-int'!O10</f>
        <v>2450831</v>
      </c>
      <c r="O10" s="8">
        <f>+N10+'Poblacion-int'!P10</f>
        <v>2529962</v>
      </c>
      <c r="P10" s="8">
        <f>+O10+'Poblacion-int'!Q10</f>
        <v>2563521</v>
      </c>
    </row>
    <row r="11" spans="1:16" ht="12.75">
      <c r="A11" s="12" t="s">
        <v>26</v>
      </c>
      <c r="B11" s="3" t="s">
        <v>7</v>
      </c>
      <c r="C11" s="18">
        <f>+'Poblacion-int'!D11</f>
        <v>0</v>
      </c>
      <c r="D11" s="18">
        <f>+C11+'Poblacion-int'!E11</f>
        <v>0</v>
      </c>
      <c r="E11" s="18">
        <f>+D11+'Poblacion-int'!F11</f>
        <v>0</v>
      </c>
      <c r="F11" s="18">
        <f>+E11+'Poblacion-int'!G11</f>
        <v>169716</v>
      </c>
      <c r="G11" s="8">
        <f>+F11+'Poblacion-int'!H11</f>
        <v>605624</v>
      </c>
      <c r="H11" s="8">
        <f>+G11+'Poblacion-int'!I11</f>
        <v>842894</v>
      </c>
      <c r="I11" s="8">
        <f>+H11+'Poblacion-int'!J11</f>
        <v>1133611</v>
      </c>
      <c r="J11" s="8">
        <f>+I11+'Poblacion-int'!K11</f>
        <v>1392602</v>
      </c>
      <c r="K11" s="8">
        <f>+J11+'Poblacion-int'!L11</f>
        <v>1765488</v>
      </c>
      <c r="L11" s="8">
        <f>+K11+'Poblacion-int'!M11</f>
        <v>1906757</v>
      </c>
      <c r="M11" s="8">
        <f>+L11+'Poblacion-int'!N11</f>
        <v>1999362</v>
      </c>
      <c r="N11" s="8">
        <f>+M11+'Poblacion-int'!O11</f>
        <v>2051564</v>
      </c>
      <c r="O11" s="8">
        <f>+N11+'Poblacion-int'!P11</f>
        <v>2069600</v>
      </c>
      <c r="P11" s="8">
        <f>+O11+'Poblacion-int'!Q11</f>
        <v>2081313</v>
      </c>
    </row>
    <row r="12" spans="1:16" ht="12.75">
      <c r="A12" s="12" t="s">
        <v>27</v>
      </c>
      <c r="B12" s="3" t="s">
        <v>9</v>
      </c>
      <c r="C12" s="18">
        <f>+'Poblacion-int'!D12</f>
        <v>1621537</v>
      </c>
      <c r="D12" s="18">
        <f>+C12+'Poblacion-int'!E12</f>
        <v>1621537</v>
      </c>
      <c r="E12" s="18">
        <f>+D12+'Poblacion-int'!F12</f>
        <v>2515556</v>
      </c>
      <c r="F12" s="18">
        <f>+E12+'Poblacion-int'!G12</f>
        <v>3140355</v>
      </c>
      <c r="G12" s="8">
        <f>+F12+'Poblacion-int'!H12</f>
        <v>4061054</v>
      </c>
      <c r="H12" s="8">
        <f>+G12+'Poblacion-int'!I12</f>
        <v>5303690</v>
      </c>
      <c r="I12" s="8">
        <f>+H12+'Poblacion-int'!J12</f>
        <v>6087900</v>
      </c>
      <c r="J12" s="8">
        <f>+I12+'Poblacion-int'!K12</f>
        <v>6690611</v>
      </c>
      <c r="K12" s="8">
        <f>+J12+'Poblacion-int'!L12</f>
        <v>7113554</v>
      </c>
      <c r="L12" s="8">
        <f>+K12+'Poblacion-int'!M12</f>
        <v>7283058</v>
      </c>
      <c r="M12" s="8">
        <f>+L12+'Poblacion-int'!N12</f>
        <v>7390961</v>
      </c>
      <c r="N12" s="8">
        <f>+M12+'Poblacion-int'!O12</f>
        <v>7457453</v>
      </c>
      <c r="O12" s="8">
        <f>+N12+'Poblacion-int'!P12</f>
        <v>7473705</v>
      </c>
      <c r="P12" s="8">
        <f>+O12+'Poblacion-int'!Q12</f>
        <v>7475420</v>
      </c>
    </row>
    <row r="13" spans="1:16" ht="12.75">
      <c r="A13" s="12" t="s">
        <v>28</v>
      </c>
      <c r="B13" s="3" t="s">
        <v>15</v>
      </c>
      <c r="C13" s="18">
        <f>+'Poblacion-int'!D13</f>
        <v>0</v>
      </c>
      <c r="D13" s="18">
        <f>+C13+'Poblacion-int'!E13</f>
        <v>814208</v>
      </c>
      <c r="E13" s="18">
        <f>+D13+'Poblacion-int'!F13</f>
        <v>1379077</v>
      </c>
      <c r="F13" s="18">
        <f>+E13+'Poblacion-int'!G13</f>
        <v>1660874</v>
      </c>
      <c r="G13" s="8">
        <f>+F13+'Poblacion-int'!H13</f>
        <v>2327779</v>
      </c>
      <c r="H13" s="8">
        <f>+G13+'Poblacion-int'!I13</f>
        <v>3694053</v>
      </c>
      <c r="I13" s="8">
        <f>+H13+'Poblacion-int'!J13</f>
        <v>4225205</v>
      </c>
      <c r="J13" s="8">
        <f>+I13+'Poblacion-int'!K13</f>
        <v>4617452</v>
      </c>
      <c r="K13" s="8">
        <f>+J13+'Poblacion-int'!L13</f>
        <v>4885649</v>
      </c>
      <c r="L13" s="8">
        <f>+K13+'Poblacion-int'!M13</f>
        <v>5003345</v>
      </c>
      <c r="M13" s="8">
        <f>+L13+'Poblacion-int'!N13</f>
        <v>5061785</v>
      </c>
      <c r="N13" s="8">
        <f>+M13+'Poblacion-int'!O13</f>
        <v>5086496</v>
      </c>
      <c r="O13" s="8">
        <f>+N13+'Poblacion-int'!P13</f>
        <v>5093172</v>
      </c>
      <c r="P13" s="8">
        <f>+O13+'Poblacion-int'!Q13</f>
        <v>5094675</v>
      </c>
    </row>
    <row r="14" spans="1:16" ht="12.75">
      <c r="A14" s="12" t="s">
        <v>29</v>
      </c>
      <c r="B14" s="3" t="s">
        <v>10</v>
      </c>
      <c r="C14" s="18">
        <f>+'Poblacion-int'!D14</f>
        <v>0</v>
      </c>
      <c r="D14" s="18">
        <f>+C14+'Poblacion-int'!E14</f>
        <v>0</v>
      </c>
      <c r="E14" s="18">
        <f>+D14+'Poblacion-int'!F14</f>
        <v>0</v>
      </c>
      <c r="F14" s="18">
        <f>+E14+'Poblacion-int'!G14</f>
        <v>148334</v>
      </c>
      <c r="G14" s="8">
        <f>+F14+'Poblacion-int'!H14</f>
        <v>297860</v>
      </c>
      <c r="H14" s="8">
        <f>+G14+'Poblacion-int'!I14</f>
        <v>434225</v>
      </c>
      <c r="I14" s="8">
        <f>+H14+'Poblacion-int'!J14</f>
        <v>542792</v>
      </c>
      <c r="J14" s="8">
        <f>+I14+'Poblacion-int'!K14</f>
        <v>704670</v>
      </c>
      <c r="K14" s="8">
        <f>+J14+'Poblacion-int'!L14</f>
        <v>884031</v>
      </c>
      <c r="L14" s="8">
        <f>+K14+'Poblacion-int'!M14</f>
        <v>1004220</v>
      </c>
      <c r="M14" s="8">
        <f>+L14+'Poblacion-int'!N14</f>
        <v>1071590</v>
      </c>
      <c r="N14" s="8">
        <f>+M14+'Poblacion-int'!O14</f>
        <v>1098712</v>
      </c>
      <c r="O14" s="8">
        <f>+N14+'Poblacion-int'!P14</f>
        <v>1101887</v>
      </c>
      <c r="P14" s="8">
        <f>+O14+'Poblacion-int'!Q14</f>
        <v>1102410</v>
      </c>
    </row>
    <row r="15" spans="1:16" ht="12.75">
      <c r="A15" s="12" t="s">
        <v>30</v>
      </c>
      <c r="B15" s="3" t="s">
        <v>11</v>
      </c>
      <c r="C15" s="18">
        <f>+'Poblacion-int'!D15</f>
        <v>0</v>
      </c>
      <c r="D15" s="18">
        <f>+C15+'Poblacion-int'!E15</f>
        <v>0</v>
      </c>
      <c r="E15" s="18">
        <f>+D15+'Poblacion-int'!F15</f>
        <v>543388</v>
      </c>
      <c r="F15" s="18">
        <f>+E15+'Poblacion-int'!G15</f>
        <v>651130</v>
      </c>
      <c r="G15" s="8">
        <f>+F15+'Poblacion-int'!H15</f>
        <v>998749</v>
      </c>
      <c r="H15" s="8">
        <f>+G15+'Poblacion-int'!I15</f>
        <v>1422215</v>
      </c>
      <c r="I15" s="8">
        <f>+H15+'Poblacion-int'!J15</f>
        <v>1918926</v>
      </c>
      <c r="J15" s="8">
        <f>+I15+'Poblacion-int'!K15</f>
        <v>2319936</v>
      </c>
      <c r="K15" s="8">
        <f>+J15+'Poblacion-int'!L15</f>
        <v>2668910</v>
      </c>
      <c r="L15" s="8">
        <f>+K15+'Poblacion-int'!M15</f>
        <v>2783215</v>
      </c>
      <c r="M15" s="8">
        <f>+L15+'Poblacion-int'!N15</f>
        <v>2795400</v>
      </c>
      <c r="N15" s="8">
        <f>+M15+'Poblacion-int'!O15</f>
        <v>2796089</v>
      </c>
      <c r="O15" s="8">
        <f>+N15+'Poblacion-int'!P15</f>
        <v>2796089</v>
      </c>
      <c r="P15" s="8">
        <f>+O15+'Poblacion-int'!Q15</f>
        <v>2796089</v>
      </c>
    </row>
    <row r="16" spans="1:16" ht="12.75">
      <c r="A16" s="12" t="s">
        <v>31</v>
      </c>
      <c r="B16" s="3" t="s">
        <v>16</v>
      </c>
      <c r="C16" s="18">
        <f>+'Poblacion-int'!D16</f>
        <v>3255944</v>
      </c>
      <c r="D16" s="18">
        <f>+C16+'Poblacion-int'!E16</f>
        <v>3255944</v>
      </c>
      <c r="E16" s="18">
        <f>+D16+'Poblacion-int'!F16</f>
        <v>3666996</v>
      </c>
      <c r="F16" s="18">
        <f>+E16+'Poblacion-int'!G16</f>
        <v>4728906</v>
      </c>
      <c r="G16" s="8">
        <f>+F16+'Poblacion-int'!H16</f>
        <v>5423702</v>
      </c>
      <c r="H16" s="8">
        <f>+G16+'Poblacion-int'!I16</f>
        <v>5802846</v>
      </c>
      <c r="I16" s="8">
        <f>+H16+'Poblacion-int'!J16</f>
        <v>6017452</v>
      </c>
      <c r="J16" s="8">
        <f>+I16+'Poblacion-int'!K16</f>
        <v>6239459</v>
      </c>
      <c r="K16" s="8">
        <f>+J16+'Poblacion-int'!L16</f>
        <v>6341448</v>
      </c>
      <c r="L16" s="8">
        <f>+K16+'Poblacion-int'!M16</f>
        <v>6366775</v>
      </c>
      <c r="M16" s="8">
        <f>+L16+'Poblacion-int'!N16</f>
        <v>6380928</v>
      </c>
      <c r="N16" s="8">
        <f>+M16+'Poblacion-int'!O16</f>
        <v>6384896</v>
      </c>
      <c r="O16" s="8">
        <f>+N16+'Poblacion-int'!P16</f>
        <v>6386596</v>
      </c>
      <c r="P16" s="8">
        <f>+O16+'Poblacion-int'!Q16</f>
        <v>6386932</v>
      </c>
    </row>
    <row r="17" spans="1:16" ht="12.75">
      <c r="A17" s="12" t="s">
        <v>32</v>
      </c>
      <c r="B17" s="3" t="s">
        <v>17</v>
      </c>
      <c r="C17" s="18">
        <f>+'Poblacion-int'!D17</f>
        <v>0</v>
      </c>
      <c r="D17" s="18">
        <f>+C17+'Poblacion-int'!E17</f>
        <v>0</v>
      </c>
      <c r="E17" s="18">
        <f>+D17+'Poblacion-int'!F17</f>
        <v>648866</v>
      </c>
      <c r="F17" s="18">
        <f>+E17+'Poblacion-int'!G17</f>
        <v>648866</v>
      </c>
      <c r="G17" s="8">
        <f>+F17+'Poblacion-int'!H17</f>
        <v>804837</v>
      </c>
      <c r="H17" s="8">
        <f>+G17+'Poblacion-int'!I17</f>
        <v>1174938</v>
      </c>
      <c r="I17" s="8">
        <f>+H17+'Poblacion-int'!J17</f>
        <v>1381024</v>
      </c>
      <c r="J17" s="8">
        <f>+I17+'Poblacion-int'!K17</f>
        <v>1427995</v>
      </c>
      <c r="K17" s="8">
        <f>+J17+'Poblacion-int'!L17</f>
        <v>1441043</v>
      </c>
      <c r="L17" s="8">
        <f>+K17+'Poblacion-int'!M17</f>
        <v>1444997</v>
      </c>
      <c r="M17" s="8">
        <f>+L17+'Poblacion-int'!N17</f>
        <v>1446520</v>
      </c>
      <c r="N17" s="8">
        <f>+M17+'Poblacion-int'!O17</f>
        <v>1446520</v>
      </c>
      <c r="O17" s="8">
        <f>+N17+'Poblacion-int'!P17</f>
        <v>1446520</v>
      </c>
      <c r="P17" s="8">
        <f>+O17+'Poblacion-int'!Q17</f>
        <v>1446520</v>
      </c>
    </row>
    <row r="18" spans="1:16" ht="12.75">
      <c r="A18" s="12" t="s">
        <v>33</v>
      </c>
      <c r="B18" s="3" t="s">
        <v>40</v>
      </c>
      <c r="C18" s="18">
        <f>+'Poblacion-int'!D18</f>
        <v>0</v>
      </c>
      <c r="D18" s="18">
        <f>+C18+'Poblacion-int'!E18</f>
        <v>0</v>
      </c>
      <c r="E18" s="18">
        <f>+D18+'Poblacion-int'!F18</f>
        <v>0</v>
      </c>
      <c r="F18" s="18">
        <f>+E18+'Poblacion-int'!G18</f>
        <v>198491</v>
      </c>
      <c r="G18" s="8">
        <f>+F18+'Poblacion-int'!H18</f>
        <v>198491</v>
      </c>
      <c r="H18" s="8">
        <f>+G18+'Poblacion-int'!I18</f>
        <v>255318</v>
      </c>
      <c r="I18" s="8">
        <f>+H18+'Poblacion-int'!J18</f>
        <v>344819</v>
      </c>
      <c r="J18" s="8">
        <f>+I18+'Poblacion-int'!K18</f>
        <v>422526</v>
      </c>
      <c r="K18" s="8">
        <f>+J18+'Poblacion-int'!L18</f>
        <v>538936</v>
      </c>
      <c r="L18" s="8">
        <f>+K18+'Poblacion-int'!M18</f>
        <v>574965</v>
      </c>
      <c r="M18" s="8">
        <f>+L18+'Poblacion-int'!N18</f>
        <v>600897</v>
      </c>
      <c r="N18" s="8">
        <f>+M18+'Poblacion-int'!O18</f>
        <v>620209</v>
      </c>
      <c r="O18" s="8">
        <f>+N18+'Poblacion-int'!P18</f>
        <v>628309</v>
      </c>
      <c r="P18" s="8">
        <f>+O18+'Poblacion-int'!Q18</f>
        <v>630578</v>
      </c>
    </row>
    <row r="19" spans="1:16" ht="12.75">
      <c r="A19" s="12" t="s">
        <v>34</v>
      </c>
      <c r="B19" s="3" t="s">
        <v>12</v>
      </c>
      <c r="C19" s="18">
        <f>+'Poblacion-int'!D19</f>
        <v>0</v>
      </c>
      <c r="D19" s="18">
        <f>+C19+'Poblacion-int'!E19</f>
        <v>0</v>
      </c>
      <c r="E19" s="18">
        <f>+D19+'Poblacion-int'!F19</f>
        <v>590521</v>
      </c>
      <c r="F19" s="18">
        <f>+E19+'Poblacion-int'!G19</f>
        <v>775878</v>
      </c>
      <c r="G19" s="8">
        <f>+F19+'Poblacion-int'!H19</f>
        <v>1016059</v>
      </c>
      <c r="H19" s="8">
        <f>+G19+'Poblacion-int'!I19</f>
        <v>1405948</v>
      </c>
      <c r="I19" s="8">
        <f>+H19+'Poblacion-int'!J19</f>
        <v>1743349</v>
      </c>
      <c r="J19" s="8">
        <f>+I19+'Poblacion-int'!K19</f>
        <v>1938743</v>
      </c>
      <c r="K19" s="8">
        <f>+J19+'Poblacion-int'!L19</f>
        <v>2058071</v>
      </c>
      <c r="L19" s="8">
        <f>+K19+'Poblacion-int'!M19</f>
        <v>2126840</v>
      </c>
      <c r="M19" s="8">
        <f>+L19+'Poblacion-int'!N19</f>
        <v>2152596</v>
      </c>
      <c r="N19" s="8">
        <f>+M19+'Poblacion-int'!O19</f>
        <v>2169738</v>
      </c>
      <c r="O19" s="8">
        <f>+N19+'Poblacion-int'!P19</f>
        <v>2172080</v>
      </c>
      <c r="P19" s="8">
        <f>+O19+'Poblacion-int'!Q19</f>
        <v>2172175</v>
      </c>
    </row>
    <row r="20" spans="1:16" ht="12.75">
      <c r="A20" s="12" t="s">
        <v>35</v>
      </c>
      <c r="B20" s="3" t="s">
        <v>18</v>
      </c>
      <c r="C20" s="18">
        <f>+'Poblacion-int'!D20</f>
        <v>0</v>
      </c>
      <c r="D20" s="18">
        <f>+C20+'Poblacion-int'!E20</f>
        <v>0</v>
      </c>
      <c r="E20" s="18">
        <f>+D20+'Poblacion-int'!F20</f>
        <v>0</v>
      </c>
      <c r="F20" s="18">
        <f>+E20+'Poblacion-int'!G20</f>
        <v>152107</v>
      </c>
      <c r="G20" s="8">
        <f>+F20+'Poblacion-int'!H20</f>
        <v>152107</v>
      </c>
      <c r="H20" s="8">
        <f>+G20+'Poblacion-int'!I20</f>
        <v>176894</v>
      </c>
      <c r="I20" s="8">
        <f>+H20+'Poblacion-int'!J20</f>
        <v>203612</v>
      </c>
      <c r="J20" s="8">
        <f>+I20+'Poblacion-int'!K20</f>
        <v>243131</v>
      </c>
      <c r="K20" s="8">
        <f>+J20+'Poblacion-int'!L20</f>
        <v>279124</v>
      </c>
      <c r="L20" s="8">
        <f>+K20+'Poblacion-int'!M20</f>
        <v>290172</v>
      </c>
      <c r="M20" s="8">
        <f>+L20+'Poblacion-int'!N20</f>
        <v>300328</v>
      </c>
      <c r="N20" s="8">
        <f>+M20+'Poblacion-int'!O20</f>
        <v>313465</v>
      </c>
      <c r="O20" s="8">
        <f>+N20+'Poblacion-int'!P20</f>
        <v>318909</v>
      </c>
      <c r="P20" s="8">
        <f>+O20+'Poblacion-int'!Q20</f>
        <v>321702</v>
      </c>
    </row>
    <row r="21" spans="1:16" ht="12.75">
      <c r="A21" s="12" t="s">
        <v>36</v>
      </c>
      <c r="B21" s="3" t="s">
        <v>2</v>
      </c>
      <c r="C21" s="18">
        <f>+'Poblacion-int'!D21</f>
        <v>0</v>
      </c>
      <c r="D21" s="18">
        <f>+C21+'Poblacion-int'!E21</f>
        <v>0</v>
      </c>
      <c r="E21" s="18">
        <f>+D21+'Poblacion-int'!F21</f>
        <v>0</v>
      </c>
      <c r="F21" s="18">
        <f>+E21+'Poblacion-int'!G21</f>
        <v>0</v>
      </c>
      <c r="G21" s="8">
        <f>+F21+'Poblacion-int'!H21</f>
        <v>78674</v>
      </c>
      <c r="H21" s="8">
        <f>+G21+'Poblacion-int'!I21</f>
        <v>78674</v>
      </c>
      <c r="I21" s="8">
        <f>+H21+'Poblacion-int'!J21</f>
        <v>78674</v>
      </c>
      <c r="J21" s="8">
        <f>+I21+'Poblacion-int'!K21</f>
        <v>78674</v>
      </c>
      <c r="K21" s="8">
        <f>+J21+'Poblacion-int'!L21</f>
        <v>78674</v>
      </c>
      <c r="L21" s="8">
        <f>+K21+'Poblacion-int'!M21</f>
        <v>78674</v>
      </c>
      <c r="M21" s="8">
        <f>+L21+'Poblacion-int'!N21</f>
        <v>78674</v>
      </c>
      <c r="N21" s="8">
        <f>+M21+'Poblacion-int'!O21</f>
        <v>78674</v>
      </c>
      <c r="O21" s="8">
        <f>+N21+'Poblacion-int'!P21</f>
        <v>78674</v>
      </c>
      <c r="P21" s="8">
        <f>+O21+'Poblacion-int'!Q21</f>
        <v>78674</v>
      </c>
    </row>
    <row r="22" spans="1:16" ht="12.75">
      <c r="A22" s="13" t="s">
        <v>37</v>
      </c>
      <c r="B22" s="4" t="s">
        <v>3</v>
      </c>
      <c r="C22" s="18">
        <f>+'Poblacion-int'!D22</f>
        <v>0</v>
      </c>
      <c r="D22" s="18">
        <f>+C22+'Poblacion-int'!E22</f>
        <v>0</v>
      </c>
      <c r="E22" s="18">
        <f>+D22+'Poblacion-int'!F22</f>
        <v>0</v>
      </c>
      <c r="F22" s="18">
        <f>+E22+'Poblacion-int'!G22</f>
        <v>0</v>
      </c>
      <c r="G22" s="8">
        <f>+F22+'Poblacion-int'!H22</f>
        <v>73460</v>
      </c>
      <c r="H22" s="8">
        <f>+G22+'Poblacion-int'!I22</f>
        <v>73460</v>
      </c>
      <c r="I22" s="8">
        <f>+H22+'Poblacion-int'!J22</f>
        <v>73460</v>
      </c>
      <c r="J22" s="8">
        <f>+I22+'Poblacion-int'!K22</f>
        <v>73460</v>
      </c>
      <c r="K22" s="8">
        <f>+J22+'Poblacion-int'!L22</f>
        <v>73460</v>
      </c>
      <c r="L22" s="8">
        <f>+K22+'Poblacion-int'!M22</f>
        <v>73460</v>
      </c>
      <c r="M22" s="8">
        <f>+L22+'Poblacion-int'!N22</f>
        <v>73460</v>
      </c>
      <c r="N22" s="8">
        <f>+M22+'Poblacion-int'!O22</f>
        <v>73460</v>
      </c>
      <c r="O22" s="8">
        <f>+N22+'Poblacion-int'!P22</f>
        <v>73460</v>
      </c>
      <c r="P22" s="8">
        <f>+O22+'Poblacion-int'!Q22</f>
        <v>73460</v>
      </c>
    </row>
    <row r="23" spans="1:16" ht="12.75">
      <c r="A23" s="10"/>
      <c r="B23" s="1" t="s">
        <v>0</v>
      </c>
      <c r="C23" s="19">
        <f aca="true" t="shared" si="0" ref="C23:P23">SUM(C4:C22)</f>
        <v>4877481</v>
      </c>
      <c r="D23" s="19">
        <f t="shared" si="0"/>
        <v>7637517</v>
      </c>
      <c r="E23" s="19">
        <f t="shared" si="0"/>
        <v>13885474</v>
      </c>
      <c r="F23" s="19">
        <f t="shared" si="0"/>
        <v>18672707</v>
      </c>
      <c r="G23" s="5">
        <f t="shared" si="0"/>
        <v>24526820</v>
      </c>
      <c r="H23" s="5">
        <f t="shared" si="0"/>
        <v>31839226</v>
      </c>
      <c r="I23" s="5">
        <f t="shared" si="0"/>
        <v>36860891</v>
      </c>
      <c r="J23" s="5">
        <f t="shared" si="0"/>
        <v>40719887</v>
      </c>
      <c r="K23" s="5">
        <f t="shared" si="0"/>
        <v>43924525</v>
      </c>
      <c r="L23" s="5">
        <f t="shared" si="0"/>
        <v>45241456</v>
      </c>
      <c r="M23" s="5">
        <f t="shared" si="0"/>
        <v>46002090</v>
      </c>
      <c r="N23" s="5">
        <f t="shared" si="0"/>
        <v>46512293</v>
      </c>
      <c r="O23" s="5">
        <f t="shared" si="0"/>
        <v>46681325</v>
      </c>
      <c r="P23" s="5">
        <f t="shared" si="0"/>
        <v>46745807</v>
      </c>
    </row>
    <row r="25" ht="12.75">
      <c r="B25" s="15" t="s">
        <v>41</v>
      </c>
    </row>
    <row r="26" ht="12.75">
      <c r="B26" s="15" t="s">
        <v>42</v>
      </c>
    </row>
  </sheetData>
  <printOptions horizontalCentered="1"/>
  <pageMargins left="0.5905511811023623" right="0.5905511811023623" top="1.1811023622047245" bottom="0.7874015748031497" header="0.984251968503937" footer="0.5905511811023623"/>
  <pageSetup fitToHeight="1" fitToWidth="1" horizontalDpi="300" verticalDpi="300" orientation="landscape" paperSize="9" scale="87" r:id="rId1"/>
  <headerFooter alignWithMargins="0">
    <oddHeader>&amp;CEspaña - Municipios por Comunidades Autónomas</oddHeader>
    <oddFooter>&amp;C&amp;F - &amp;P&amp;RFrancisco.RuizG@uclm.es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showZeros="0" zoomScale="90" zoomScaleNormal="9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7109375" style="9" customWidth="1"/>
    <col min="2" max="2" width="25.7109375" style="0" customWidth="1"/>
    <col min="3" max="3" width="11.28125" style="20" customWidth="1"/>
    <col min="4" max="4" width="10.28125" style="20" customWidth="1"/>
    <col min="5" max="6" width="9.7109375" style="20" customWidth="1"/>
    <col min="7" max="7" width="9.7109375" style="6" customWidth="1"/>
    <col min="8" max="10" width="9.28125" style="6" customWidth="1"/>
    <col min="11" max="13" width="8.7109375" style="6" customWidth="1"/>
    <col min="14" max="16" width="7.7109375" style="6" customWidth="1"/>
  </cols>
  <sheetData>
    <row r="1" spans="1:16" ht="15.75">
      <c r="A1" s="14" t="s">
        <v>43</v>
      </c>
      <c r="B1" s="1"/>
      <c r="C1" s="21" t="s">
        <v>44</v>
      </c>
      <c r="D1" s="16"/>
      <c r="E1" s="16"/>
      <c r="F1" s="16"/>
      <c r="G1"/>
      <c r="H1"/>
      <c r="I1"/>
      <c r="J1"/>
      <c r="K1"/>
      <c r="L1"/>
      <c r="M1"/>
      <c r="N1"/>
      <c r="O1"/>
      <c r="P1"/>
    </row>
    <row r="2" spans="1:16" ht="14.25">
      <c r="A2" s="26" t="s">
        <v>64</v>
      </c>
      <c r="B2" s="1"/>
      <c r="C2" s="16"/>
      <c r="D2" s="16"/>
      <c r="E2" s="16"/>
      <c r="F2" s="16"/>
      <c r="G2"/>
      <c r="H2"/>
      <c r="I2"/>
      <c r="J2"/>
      <c r="K2"/>
      <c r="L2"/>
      <c r="M2"/>
      <c r="N2"/>
      <c r="O2"/>
      <c r="P2"/>
    </row>
    <row r="3" spans="1:16" ht="25.5" customHeight="1">
      <c r="A3" s="22" t="s">
        <v>38</v>
      </c>
      <c r="B3" s="23" t="s">
        <v>39</v>
      </c>
      <c r="C3" s="25" t="s">
        <v>46</v>
      </c>
      <c r="D3" s="25" t="s">
        <v>47</v>
      </c>
      <c r="E3" s="25" t="s">
        <v>48</v>
      </c>
      <c r="F3" s="25" t="s">
        <v>49</v>
      </c>
      <c r="G3" s="25" t="s">
        <v>50</v>
      </c>
      <c r="H3" s="25" t="s">
        <v>51</v>
      </c>
      <c r="I3" s="25" t="s">
        <v>52</v>
      </c>
      <c r="J3" s="25" t="s">
        <v>53</v>
      </c>
      <c r="K3" s="25" t="s">
        <v>54</v>
      </c>
      <c r="L3" s="25" t="s">
        <v>55</v>
      </c>
      <c r="M3" s="25" t="s">
        <v>56</v>
      </c>
      <c r="N3" s="25" t="s">
        <v>57</v>
      </c>
      <c r="O3" s="25" t="s">
        <v>58</v>
      </c>
      <c r="P3" s="25" t="s">
        <v>59</v>
      </c>
    </row>
    <row r="4" spans="1:16" ht="12.75">
      <c r="A4" s="11" t="s">
        <v>19</v>
      </c>
      <c r="B4" s="2" t="s">
        <v>4</v>
      </c>
      <c r="C4" s="27">
        <f>+'Poblacion-int'!D4*100/'Poblacion-int'!$C4</f>
        <v>0</v>
      </c>
      <c r="D4" s="27">
        <f>+'Poblacion-int'!E4*100/'Poblacion-int'!$C4</f>
        <v>15.314016521651471</v>
      </c>
      <c r="E4" s="27">
        <f>+'Poblacion-int'!F4*100/'Poblacion-int'!$C4</f>
        <v>9.277275003032065</v>
      </c>
      <c r="F4" s="27">
        <f>+'Poblacion-int'!G4*100/'Poblacion-int'!$C4</f>
        <v>11.498528891572281</v>
      </c>
      <c r="G4" s="28">
        <f>+'Poblacion-int'!H4*100/'Poblacion-int'!$C4</f>
        <v>14.578444241865185</v>
      </c>
      <c r="H4" s="28">
        <f>+'Poblacion-int'!I4*100/'Poblacion-int'!$C4</f>
        <v>16.845681936349404</v>
      </c>
      <c r="I4" s="28">
        <f>+'Poblacion-int'!J4*100/'Poblacion-int'!$C4</f>
        <v>12.214987420695097</v>
      </c>
      <c r="J4" s="28">
        <f>+'Poblacion-int'!K4*100/'Poblacion-int'!$C4</f>
        <v>9.105166939401943</v>
      </c>
      <c r="K4" s="28">
        <f>+'Poblacion-int'!L4*100/'Poblacion-int'!$C4</f>
        <v>7.914092422632367</v>
      </c>
      <c r="L4" s="28">
        <f>+'Poblacion-int'!M4*100/'Poblacion-int'!$C4</f>
        <v>2.039390224382425</v>
      </c>
      <c r="M4" s="28">
        <f>+'Poblacion-int'!N4*100/'Poblacion-int'!$C4</f>
        <v>0.8361272289288965</v>
      </c>
      <c r="N4" s="28">
        <f>+'Poblacion-int'!O4*100/'Poblacion-int'!$C4</f>
        <v>0.35393559593410656</v>
      </c>
      <c r="O4" s="28">
        <f>+'Poblacion-int'!P4*100/'Poblacion-int'!$C4</f>
        <v>0.020667420377137063</v>
      </c>
      <c r="P4" s="28">
        <f>+'Poblacion-int'!Q4*100/'Poblacion-int'!$C4</f>
        <v>0.001686153177621905</v>
      </c>
    </row>
    <row r="5" spans="1:16" ht="12.75">
      <c r="A5" s="12" t="s">
        <v>20</v>
      </c>
      <c r="B5" s="3" t="s">
        <v>5</v>
      </c>
      <c r="C5" s="29">
        <f>+'Poblacion-int'!D5*100/'Poblacion-int'!$C5</f>
        <v>0</v>
      </c>
      <c r="D5" s="29">
        <f>+'Poblacion-int'!E5*100/'Poblacion-int'!$C5</f>
        <v>50.11746798337833</v>
      </c>
      <c r="E5" s="29">
        <f>+'Poblacion-int'!F5*100/'Poblacion-int'!$C5</f>
        <v>0</v>
      </c>
      <c r="F5" s="29">
        <f>+'Poblacion-int'!G5*100/'Poblacion-int'!$C5</f>
        <v>0</v>
      </c>
      <c r="G5" s="30">
        <f>+'Poblacion-int'!H5*100/'Poblacion-int'!$C5</f>
        <v>3.8691969292583352</v>
      </c>
      <c r="H5" s="30">
        <f>+'Poblacion-int'!I5*100/'Poblacion-int'!$C5</f>
        <v>4.260880746027605</v>
      </c>
      <c r="I5" s="30">
        <f>+'Poblacion-int'!J5*100/'Poblacion-int'!$C5</f>
        <v>10.007855973326853</v>
      </c>
      <c r="J5" s="30">
        <f>+'Poblacion-int'!K5*100/'Poblacion-int'!$C5</f>
        <v>5.61646350391275</v>
      </c>
      <c r="K5" s="30">
        <f>+'Poblacion-int'!L5*100/'Poblacion-int'!$C5</f>
        <v>9.212373641091274</v>
      </c>
      <c r="L5" s="30">
        <f>+'Poblacion-int'!M5*100/'Poblacion-int'!$C5</f>
        <v>5.241130814219237</v>
      </c>
      <c r="M5" s="30">
        <f>+'Poblacion-int'!N5*100/'Poblacion-int'!$C5</f>
        <v>4.734022904956101</v>
      </c>
      <c r="N5" s="30">
        <f>+'Poblacion-int'!O5*100/'Poblacion-int'!$C5</f>
        <v>4.3080017213277415</v>
      </c>
      <c r="O5" s="30">
        <f>+'Poblacion-int'!P5*100/'Poblacion-int'!$C5</f>
        <v>1.9122643115097813</v>
      </c>
      <c r="P5" s="30">
        <f>+'Poblacion-int'!Q5*100/'Poblacion-int'!$C5</f>
        <v>0.7203414709919858</v>
      </c>
    </row>
    <row r="6" spans="1:16" ht="12.75">
      <c r="A6" s="12" t="s">
        <v>21</v>
      </c>
      <c r="B6" s="3" t="s">
        <v>14</v>
      </c>
      <c r="C6" s="29">
        <f>+'Poblacion-int'!D6*100/'Poblacion-int'!$C6</f>
        <v>0</v>
      </c>
      <c r="D6" s="29">
        <f>+'Poblacion-int'!E6*100/'Poblacion-int'!$C6</f>
        <v>0</v>
      </c>
      <c r="E6" s="29">
        <f>+'Poblacion-int'!F6*100/'Poblacion-int'!$C6</f>
        <v>46.214326322297566</v>
      </c>
      <c r="F6" s="29">
        <f>+'Poblacion-int'!G6*100/'Poblacion-int'!$C6</f>
        <v>0</v>
      </c>
      <c r="G6" s="30">
        <f>+'Poblacion-int'!H6*100/'Poblacion-int'!$C6</f>
        <v>12.478058839627048</v>
      </c>
      <c r="H6" s="30">
        <f>+'Poblacion-int'!I6*100/'Poblacion-int'!$C6</f>
        <v>10.368574637723224</v>
      </c>
      <c r="I6" s="30">
        <f>+'Poblacion-int'!J6*100/'Poblacion-int'!$C6</f>
        <v>17.41112275163574</v>
      </c>
      <c r="J6" s="30">
        <f>+'Poblacion-int'!K6*100/'Poblacion-int'!$C6</f>
        <v>6.270034986072834</v>
      </c>
      <c r="K6" s="30">
        <f>+'Poblacion-int'!L6*100/'Poblacion-int'!$C6</f>
        <v>3.8137307205730457</v>
      </c>
      <c r="L6" s="30">
        <f>+'Poblacion-int'!M6*100/'Poblacion-int'!$C6</f>
        <v>2.6278714701798322</v>
      </c>
      <c r="M6" s="30">
        <f>+'Poblacion-int'!N6*100/'Poblacion-int'!$C6</f>
        <v>0.6374339000948135</v>
      </c>
      <c r="N6" s="30">
        <f>+'Poblacion-int'!O6*100/'Poblacion-int'!$C6</f>
        <v>0.1440169392668681</v>
      </c>
      <c r="O6" s="30">
        <f>+'Poblacion-int'!P6*100/'Poblacion-int'!$C6</f>
        <v>0.03482943252903144</v>
      </c>
      <c r="P6" s="30">
        <f>+'Poblacion-int'!Q6*100/'Poblacion-int'!$C6</f>
        <v>0</v>
      </c>
    </row>
    <row r="7" spans="1:16" ht="12.75">
      <c r="A7" s="12" t="s">
        <v>22</v>
      </c>
      <c r="B7" s="3" t="s">
        <v>13</v>
      </c>
      <c r="C7" s="29">
        <f>+'Poblacion-int'!D7*100/'Poblacion-int'!$C7</f>
        <v>0</v>
      </c>
      <c r="D7" s="29">
        <f>+'Poblacion-int'!E7*100/'Poblacion-int'!$C7</f>
        <v>0</v>
      </c>
      <c r="E7" s="29">
        <f>+'Poblacion-int'!F7*100/'Poblacion-int'!$C7</f>
        <v>36.63141097618643</v>
      </c>
      <c r="F7" s="29">
        <f>+'Poblacion-int'!G7*100/'Poblacion-int'!$C7</f>
        <v>0</v>
      </c>
      <c r="G7" s="30">
        <f>+'Poblacion-int'!H7*100/'Poblacion-int'!$C7</f>
        <v>4.726380421863275</v>
      </c>
      <c r="H7" s="30">
        <f>+'Poblacion-int'!I7*100/'Poblacion-int'!$C7</f>
        <v>29.357345909262698</v>
      </c>
      <c r="I7" s="30">
        <f>+'Poblacion-int'!J7*100/'Poblacion-int'!$C7</f>
        <v>12.901008374824041</v>
      </c>
      <c r="J7" s="30">
        <f>+'Poblacion-int'!K7*100/'Poblacion-int'!$C7</f>
        <v>11.267032186564862</v>
      </c>
      <c r="K7" s="30">
        <f>+'Poblacion-int'!L7*100/'Poblacion-int'!$C7</f>
        <v>3.539262350902754</v>
      </c>
      <c r="L7" s="30">
        <f>+'Poblacion-int'!M7*100/'Poblacion-int'!$C7</f>
        <v>1.2435344788237634</v>
      </c>
      <c r="M7" s="30">
        <f>+'Poblacion-int'!N7*100/'Poblacion-int'!$C7</f>
        <v>0.2729531707299261</v>
      </c>
      <c r="N7" s="30">
        <f>+'Poblacion-int'!O7*100/'Poblacion-int'!$C7</f>
        <v>0.06107213084224768</v>
      </c>
      <c r="O7" s="30">
        <f>+'Poblacion-int'!P7*100/'Poblacion-int'!$C7</f>
        <v>0</v>
      </c>
      <c r="P7" s="30">
        <f>+'Poblacion-int'!Q7*100/'Poblacion-int'!$C7</f>
        <v>0</v>
      </c>
    </row>
    <row r="8" spans="1:16" ht="12.75">
      <c r="A8" s="12" t="s">
        <v>23</v>
      </c>
      <c r="B8" s="3" t="s">
        <v>6</v>
      </c>
      <c r="C8" s="29">
        <f>+'Poblacion-int'!D8*100/'Poblacion-int'!$C8</f>
        <v>0</v>
      </c>
      <c r="D8" s="29">
        <f>+'Poblacion-int'!E8*100/'Poblacion-int'!$C8</f>
        <v>0</v>
      </c>
      <c r="E8" s="29">
        <f>+'Poblacion-int'!F8*100/'Poblacion-int'!$C8</f>
        <v>28.719881064186556</v>
      </c>
      <c r="F8" s="29">
        <f>+'Poblacion-int'!G8*100/'Poblacion-int'!$C8</f>
        <v>11.914303856668656</v>
      </c>
      <c r="G8" s="30">
        <f>+'Poblacion-int'!H8*100/'Poblacion-int'!$C8</f>
        <v>12.0503785185495</v>
      </c>
      <c r="H8" s="30">
        <f>+'Poblacion-int'!I8*100/'Poblacion-int'!$C8</f>
        <v>25.0207225122529</v>
      </c>
      <c r="I8" s="30">
        <f>+'Poblacion-int'!J8*100/'Poblacion-int'!$C8</f>
        <v>11.72594762717729</v>
      </c>
      <c r="J8" s="30">
        <f>+'Poblacion-int'!K8*100/'Poblacion-int'!$C8</f>
        <v>7.79294788193111</v>
      </c>
      <c r="K8" s="30">
        <f>+'Poblacion-int'!L8*100/'Poblacion-int'!$C8</f>
        <v>2.271158825698957</v>
      </c>
      <c r="L8" s="30">
        <f>+'Poblacion-int'!M8*100/'Poblacion-int'!$C8</f>
        <v>0.47234019901216356</v>
      </c>
      <c r="M8" s="30">
        <f>+'Poblacion-int'!N8*100/'Poblacion-int'!$C8</f>
        <v>0.03231951452286891</v>
      </c>
      <c r="N8" s="30">
        <f>+'Poblacion-int'!O8*100/'Poblacion-int'!$C8</f>
        <v>0</v>
      </c>
      <c r="O8" s="30">
        <f>+'Poblacion-int'!P8*100/'Poblacion-int'!$C8</f>
        <v>0</v>
      </c>
      <c r="P8" s="30">
        <f>+'Poblacion-int'!Q8*100/'Poblacion-int'!$C8</f>
        <v>0</v>
      </c>
    </row>
    <row r="9" spans="1:16" ht="12.75">
      <c r="A9" s="12" t="s">
        <v>24</v>
      </c>
      <c r="B9" s="3" t="s">
        <v>1</v>
      </c>
      <c r="C9" s="29">
        <f>+'Poblacion-int'!D9*100/'Poblacion-int'!$C9</f>
        <v>0</v>
      </c>
      <c r="D9" s="29">
        <f>+'Poblacion-int'!E9*100/'Poblacion-int'!$C9</f>
        <v>0</v>
      </c>
      <c r="E9" s="29">
        <f>+'Poblacion-int'!F9*100/'Poblacion-int'!$C9</f>
        <v>0</v>
      </c>
      <c r="F9" s="29">
        <f>+'Poblacion-int'!G9*100/'Poblacion-int'!$C9</f>
        <v>31.00630478501786</v>
      </c>
      <c r="G9" s="30">
        <f>+'Poblacion-int'!H9*100/'Poblacion-int'!$C9</f>
        <v>9.494853496482728</v>
      </c>
      <c r="H9" s="30">
        <f>+'Poblacion-int'!I9*100/'Poblacion-int'!$C9</f>
        <v>14.112366033925344</v>
      </c>
      <c r="I9" s="30">
        <f>+'Poblacion-int'!J9*100/'Poblacion-int'!$C9</f>
        <v>12.680170050998328</v>
      </c>
      <c r="J9" s="30">
        <f>+'Poblacion-int'!K9*100/'Poblacion-int'!$C9</f>
        <v>10.027238707816066</v>
      </c>
      <c r="K9" s="30">
        <f>+'Poblacion-int'!L9*100/'Poblacion-int'!$C9</f>
        <v>14.266464144186955</v>
      </c>
      <c r="L9" s="30">
        <f>+'Poblacion-int'!M9*100/'Poblacion-int'!$C9</f>
        <v>5.917842626456338</v>
      </c>
      <c r="M9" s="30">
        <f>+'Poblacion-int'!N9*100/'Poblacion-int'!$C9</f>
        <v>1.6855753646677472</v>
      </c>
      <c r="N9" s="30">
        <f>+'Poblacion-int'!O9*100/'Poblacion-int'!$C9</f>
        <v>0.724838137585174</v>
      </c>
      <c r="O9" s="30">
        <f>+'Poblacion-int'!P9*100/'Poblacion-int'!$C9</f>
        <v>0.05990818603782871</v>
      </c>
      <c r="P9" s="30">
        <f>+'Poblacion-int'!Q9*100/'Poblacion-int'!$C9</f>
        <v>0.02443846682562984</v>
      </c>
    </row>
    <row r="10" spans="1:16" ht="12.75">
      <c r="A10" s="12" t="s">
        <v>25</v>
      </c>
      <c r="B10" s="3" t="s">
        <v>8</v>
      </c>
      <c r="C10" s="29">
        <f>+'Poblacion-int'!D10*100/'Poblacion-int'!$C10</f>
        <v>0</v>
      </c>
      <c r="D10" s="29">
        <f>+'Poblacion-int'!E10*100/'Poblacion-int'!$C10</f>
        <v>0</v>
      </c>
      <c r="E10" s="29">
        <f>+'Poblacion-int'!F10*100/'Poblacion-int'!$C10</f>
        <v>12.39950833248489</v>
      </c>
      <c r="F10" s="29">
        <f>+'Poblacion-int'!G10*100/'Poblacion-int'!$C10</f>
        <v>18.29085854962764</v>
      </c>
      <c r="G10" s="30">
        <f>+'Poblacion-int'!H10*100/'Poblacion-int'!$C10</f>
        <v>12.919535279796811</v>
      </c>
      <c r="H10" s="30">
        <f>+'Poblacion-int'!I10*100/'Poblacion-int'!$C10</f>
        <v>7.252837015963591</v>
      </c>
      <c r="I10" s="30">
        <f>+'Poblacion-int'!J10*100/'Poblacion-int'!$C10</f>
        <v>5.283007238871848</v>
      </c>
      <c r="J10" s="30">
        <f>+'Poblacion-int'!K10*100/'Poblacion-int'!$C10</f>
        <v>8.366656641392835</v>
      </c>
      <c r="K10" s="30">
        <f>+'Poblacion-int'!L10*100/'Poblacion-int'!$C10</f>
        <v>9.067606623858357</v>
      </c>
      <c r="L10" s="30">
        <f>+'Poblacion-int'!M10*100/'Poblacion-int'!$C10</f>
        <v>7.101326651897917</v>
      </c>
      <c r="M10" s="30">
        <f>+'Poblacion-int'!N10*100/'Poblacion-int'!$C10</f>
        <v>7.44963665208906</v>
      </c>
      <c r="N10" s="30">
        <f>+'Poblacion-int'!O10*100/'Poblacion-int'!$C10</f>
        <v>7.473119978342288</v>
      </c>
      <c r="O10" s="30">
        <f>+'Poblacion-int'!P10*100/'Poblacion-int'!$C10</f>
        <v>3.0868091191763205</v>
      </c>
      <c r="P10" s="30">
        <f>+'Poblacion-int'!Q10*100/'Poblacion-int'!$C10</f>
        <v>1.309097916498441</v>
      </c>
    </row>
    <row r="11" spans="1:16" ht="12.75">
      <c r="A11" s="12" t="s">
        <v>26</v>
      </c>
      <c r="B11" s="3" t="s">
        <v>7</v>
      </c>
      <c r="C11" s="29">
        <f>+'Poblacion-int'!D11*100/'Poblacion-int'!$C11</f>
        <v>0</v>
      </c>
      <c r="D11" s="29">
        <f>+'Poblacion-int'!E11*100/'Poblacion-int'!$C11</f>
        <v>0</v>
      </c>
      <c r="E11" s="29">
        <f>+'Poblacion-int'!F11*100/'Poblacion-int'!$C11</f>
        <v>0</v>
      </c>
      <c r="F11" s="29">
        <f>+'Poblacion-int'!G11*100/'Poblacion-int'!$C11</f>
        <v>8.154275690393517</v>
      </c>
      <c r="G11" s="30">
        <f>+'Poblacion-int'!H11*100/'Poblacion-int'!$C11</f>
        <v>20.94389455117995</v>
      </c>
      <c r="H11" s="30">
        <f>+'Poblacion-int'!I11*100/'Poblacion-int'!$C11</f>
        <v>11.400015278816785</v>
      </c>
      <c r="I11" s="30">
        <f>+'Poblacion-int'!J11*100/'Poblacion-int'!$C11</f>
        <v>13.967961570412523</v>
      </c>
      <c r="J11" s="30">
        <f>+'Poblacion-int'!K11*100/'Poblacion-int'!$C11</f>
        <v>12.443635339807132</v>
      </c>
      <c r="K11" s="30">
        <f>+'Poblacion-int'!L11*100/'Poblacion-int'!$C11</f>
        <v>17.915902125244976</v>
      </c>
      <c r="L11" s="30">
        <f>+'Poblacion-int'!M11*100/'Poblacion-int'!$C11</f>
        <v>6.787494240414585</v>
      </c>
      <c r="M11" s="30">
        <f>+'Poblacion-int'!N11*100/'Poblacion-int'!$C11</f>
        <v>4.449354806316974</v>
      </c>
      <c r="N11" s="30">
        <f>+'Poblacion-int'!O11*100/'Poblacion-int'!$C11</f>
        <v>2.508128282483221</v>
      </c>
      <c r="O11" s="30">
        <f>+'Poblacion-int'!P11*100/'Poblacion-int'!$C11</f>
        <v>0.8665683633360287</v>
      </c>
      <c r="P11" s="30">
        <f>+'Poblacion-int'!Q11*100/'Poblacion-int'!$C11</f>
        <v>0.5627697515943061</v>
      </c>
    </row>
    <row r="12" spans="1:16" ht="12.75">
      <c r="A12" s="12" t="s">
        <v>27</v>
      </c>
      <c r="B12" s="3" t="s">
        <v>9</v>
      </c>
      <c r="C12" s="29">
        <f>+'Poblacion-int'!D12*100/'Poblacion-int'!$C12</f>
        <v>21.691583884249983</v>
      </c>
      <c r="D12" s="29">
        <f>+'Poblacion-int'!E12*100/'Poblacion-int'!$C12</f>
        <v>0</v>
      </c>
      <c r="E12" s="29">
        <f>+'Poblacion-int'!F12*100/'Poblacion-int'!$C12</f>
        <v>11.959448432328886</v>
      </c>
      <c r="F12" s="29">
        <f>+'Poblacion-int'!G12*100/'Poblacion-int'!$C12</f>
        <v>8.358045434236471</v>
      </c>
      <c r="G12" s="30">
        <f>+'Poblacion-int'!H12*100/'Poblacion-int'!$C12</f>
        <v>12.316351455837934</v>
      </c>
      <c r="H12" s="30">
        <f>+'Poblacion-int'!I12*100/'Poblacion-int'!$C12</f>
        <v>16.622958977555776</v>
      </c>
      <c r="I12" s="30">
        <f>+'Poblacion-int'!J12*100/'Poblacion-int'!$C12</f>
        <v>10.490514245353438</v>
      </c>
      <c r="J12" s="30">
        <f>+'Poblacion-int'!K12*100/'Poblacion-int'!$C12</f>
        <v>8.062570397382354</v>
      </c>
      <c r="K12" s="30">
        <f>+'Poblacion-int'!L12*100/'Poblacion-int'!$C12</f>
        <v>5.657782438980017</v>
      </c>
      <c r="L12" s="30">
        <f>+'Poblacion-int'!M12*100/'Poblacion-int'!$C12</f>
        <v>2.267484636314749</v>
      </c>
      <c r="M12" s="30">
        <f>+'Poblacion-int'!N12*100/'Poblacion-int'!$C12</f>
        <v>1.4434372918177172</v>
      </c>
      <c r="N12" s="30">
        <f>+'Poblacion-int'!O12*100/'Poblacion-int'!$C12</f>
        <v>0.8894751064154255</v>
      </c>
      <c r="O12" s="30">
        <f>+'Poblacion-int'!P12*100/'Poblacion-int'!$C12</f>
        <v>0.21740584475521108</v>
      </c>
      <c r="P12" s="30">
        <f>+'Poblacion-int'!Q12*100/'Poblacion-int'!$C12</f>
        <v>0.022941854772039565</v>
      </c>
    </row>
    <row r="13" spans="1:16" ht="12.75">
      <c r="A13" s="12" t="s">
        <v>28</v>
      </c>
      <c r="B13" s="3" t="s">
        <v>15</v>
      </c>
      <c r="C13" s="29">
        <f>+'Poblacion-int'!D13*100/'Poblacion-int'!$C13</f>
        <v>0</v>
      </c>
      <c r="D13" s="29">
        <f>+'Poblacion-int'!E13*100/'Poblacion-int'!$C13</f>
        <v>15.981549362815096</v>
      </c>
      <c r="E13" s="29">
        <f>+'Poblacion-int'!F13*100/'Poblacion-int'!$C13</f>
        <v>11.087439336169629</v>
      </c>
      <c r="F13" s="29">
        <f>+'Poblacion-int'!G13*100/'Poblacion-int'!$C13</f>
        <v>5.531206602972712</v>
      </c>
      <c r="G13" s="30">
        <f>+'Poblacion-int'!H13*100/'Poblacion-int'!$C13</f>
        <v>13.090236374253509</v>
      </c>
      <c r="H13" s="30">
        <f>+'Poblacion-int'!I13*100/'Poblacion-int'!$C13</f>
        <v>26.817687094858847</v>
      </c>
      <c r="I13" s="30">
        <f>+'Poblacion-int'!J13*100/'Poblacion-int'!$C13</f>
        <v>10.425630683017072</v>
      </c>
      <c r="J13" s="30">
        <f>+'Poblacion-int'!K13*100/'Poblacion-int'!$C13</f>
        <v>7.699156472198913</v>
      </c>
      <c r="K13" s="30">
        <f>+'Poblacion-int'!L13*100/'Poblacion-int'!$C13</f>
        <v>5.264261213914528</v>
      </c>
      <c r="L13" s="30">
        <f>+'Poblacion-int'!M13*100/'Poblacion-int'!$C13</f>
        <v>2.3101768022494076</v>
      </c>
      <c r="M13" s="30">
        <f>+'Poblacion-int'!N13*100/'Poblacion-int'!$C13</f>
        <v>1.1470800394529583</v>
      </c>
      <c r="N13" s="30">
        <f>+'Poblacion-int'!O13*100/'Poblacion-int'!$C13</f>
        <v>0.4850358462512329</v>
      </c>
      <c r="O13" s="30">
        <f>+'Poblacion-int'!P13*100/'Poblacion-int'!$C13</f>
        <v>0.1310387806876788</v>
      </c>
      <c r="P13" s="30">
        <f>+'Poblacion-int'!Q13*100/'Poblacion-int'!$C13</f>
        <v>0.029501391158415404</v>
      </c>
    </row>
    <row r="14" spans="1:16" ht="12.75">
      <c r="A14" s="12" t="s">
        <v>29</v>
      </c>
      <c r="B14" s="3" t="s">
        <v>10</v>
      </c>
      <c r="C14" s="29">
        <f>+'Poblacion-int'!D14*100/'Poblacion-int'!$C14</f>
        <v>0</v>
      </c>
      <c r="D14" s="29">
        <f>+'Poblacion-int'!E14*100/'Poblacion-int'!$C14</f>
        <v>0</v>
      </c>
      <c r="E14" s="29">
        <f>+'Poblacion-int'!F14*100/'Poblacion-int'!$C14</f>
        <v>0</v>
      </c>
      <c r="F14" s="29">
        <f>+'Poblacion-int'!G14*100/'Poblacion-int'!$C14</f>
        <v>13.455429468165201</v>
      </c>
      <c r="G14" s="30">
        <f>+'Poblacion-int'!H14*100/'Poblacion-int'!$C14</f>
        <v>13.563556208670095</v>
      </c>
      <c r="H14" s="30">
        <f>+'Poblacion-int'!I14*100/'Poblacion-int'!$C14</f>
        <v>12.369717255830407</v>
      </c>
      <c r="I14" s="30">
        <f>+'Poblacion-int'!J14*100/'Poblacion-int'!$C14</f>
        <v>9.848150869458731</v>
      </c>
      <c r="J14" s="30">
        <f>+'Poblacion-int'!K14*100/'Poblacion-int'!$C14</f>
        <v>14.684010486116781</v>
      </c>
      <c r="K14" s="30">
        <f>+'Poblacion-int'!L14*100/'Poblacion-int'!$C14</f>
        <v>16.269899583639482</v>
      </c>
      <c r="L14" s="30">
        <f>+'Poblacion-int'!M14*100/'Poblacion-int'!$C14</f>
        <v>10.902386589381447</v>
      </c>
      <c r="M14" s="30">
        <f>+'Poblacion-int'!N14*100/'Poblacion-int'!$C14</f>
        <v>6.111156466287498</v>
      </c>
      <c r="N14" s="30">
        <f>+'Poblacion-int'!O14*100/'Poblacion-int'!$C14</f>
        <v>2.460246187897425</v>
      </c>
      <c r="O14" s="30">
        <f>+'Poblacion-int'!P14*100/'Poblacion-int'!$C14</f>
        <v>0.2880053700528841</v>
      </c>
      <c r="P14" s="30">
        <f>+'Poblacion-int'!Q14*100/'Poblacion-int'!$C14</f>
        <v>0.04744151450004989</v>
      </c>
    </row>
    <row r="15" spans="1:16" ht="12.75">
      <c r="A15" s="12" t="s">
        <v>30</v>
      </c>
      <c r="B15" s="3" t="s">
        <v>11</v>
      </c>
      <c r="C15" s="29">
        <f>+'Poblacion-int'!D15*100/'Poblacion-int'!$C15</f>
        <v>0</v>
      </c>
      <c r="D15" s="29">
        <f>+'Poblacion-int'!E15*100/'Poblacion-int'!$C15</f>
        <v>0</v>
      </c>
      <c r="E15" s="29">
        <f>+'Poblacion-int'!F15*100/'Poblacion-int'!$C15</f>
        <v>19.43385922264992</v>
      </c>
      <c r="F15" s="29">
        <f>+'Poblacion-int'!G15*100/'Poblacion-int'!$C15</f>
        <v>3.8533108209359574</v>
      </c>
      <c r="G15" s="30">
        <f>+'Poblacion-int'!H15*100/'Poblacion-int'!$C15</f>
        <v>12.432329586075408</v>
      </c>
      <c r="H15" s="30">
        <f>+'Poblacion-int'!I15*100/'Poblacion-int'!$C15</f>
        <v>15.144939950051661</v>
      </c>
      <c r="I15" s="30">
        <f>+'Poblacion-int'!J15*100/'Poblacion-int'!$C15</f>
        <v>17.76449175974012</v>
      </c>
      <c r="J15" s="30">
        <f>+'Poblacion-int'!K15*100/'Poblacion-int'!$C15</f>
        <v>14.341818161009897</v>
      </c>
      <c r="K15" s="30">
        <f>+'Poblacion-int'!L15*100/'Poblacion-int'!$C15</f>
        <v>12.480790132216821</v>
      </c>
      <c r="L15" s="30">
        <f>+'Poblacion-int'!M15*100/'Poblacion-int'!$C15</f>
        <v>4.0880315326157355</v>
      </c>
      <c r="M15" s="30">
        <f>+'Poblacion-int'!N15*100/'Poblacion-int'!$C15</f>
        <v>0.4357872728657779</v>
      </c>
      <c r="N15" s="30">
        <f>+'Poblacion-int'!O15*100/'Poblacion-int'!$C15</f>
        <v>0.024641561838696837</v>
      </c>
      <c r="O15" s="30">
        <f>+'Poblacion-int'!P15*100/'Poblacion-int'!$C15</f>
        <v>0</v>
      </c>
      <c r="P15" s="30">
        <f>+'Poblacion-int'!Q15*100/'Poblacion-int'!$C15</f>
        <v>0</v>
      </c>
    </row>
    <row r="16" spans="1:16" ht="12.75">
      <c r="A16" s="12" t="s">
        <v>31</v>
      </c>
      <c r="B16" s="3" t="s">
        <v>16</v>
      </c>
      <c r="C16" s="29">
        <f>+'Poblacion-int'!D16*100/'Poblacion-int'!$C16</f>
        <v>50.97821614509126</v>
      </c>
      <c r="D16" s="29">
        <f>+'Poblacion-int'!E16*100/'Poblacion-int'!$C16</f>
        <v>0</v>
      </c>
      <c r="E16" s="29">
        <f>+'Poblacion-int'!F16*100/'Poblacion-int'!$C16</f>
        <v>6.435828657640319</v>
      </c>
      <c r="F16" s="29">
        <f>+'Poblacion-int'!G16*100/'Poblacion-int'!$C16</f>
        <v>16.626292561123243</v>
      </c>
      <c r="G16" s="30">
        <f>+'Poblacion-int'!H16*100/'Poblacion-int'!$C16</f>
        <v>10.878399832658308</v>
      </c>
      <c r="H16" s="30">
        <f>+'Poblacion-int'!I16*100/'Poblacion-int'!$C16</f>
        <v>5.936246072449182</v>
      </c>
      <c r="I16" s="30">
        <f>+'Poblacion-int'!J16*100/'Poblacion-int'!$C16</f>
        <v>3.3600796125588936</v>
      </c>
      <c r="J16" s="30">
        <f>+'Poblacion-int'!K16*100/'Poblacion-int'!$C16</f>
        <v>3.4759568443816216</v>
      </c>
      <c r="K16" s="30">
        <f>+'Poblacion-int'!L16*100/'Poblacion-int'!$C16</f>
        <v>1.596838669959223</v>
      </c>
      <c r="L16" s="30">
        <f>+'Poblacion-int'!M16*100/'Poblacion-int'!$C16</f>
        <v>0.39654406841970447</v>
      </c>
      <c r="M16" s="30">
        <f>+'Poblacion-int'!N16*100/'Poblacion-int'!$C16</f>
        <v>0.22159309039144304</v>
      </c>
      <c r="N16" s="30">
        <f>+'Poblacion-int'!O16*100/'Poblacion-int'!$C16</f>
        <v>0.06212685527260976</v>
      </c>
      <c r="O16" s="30">
        <f>+'Poblacion-int'!P16*100/'Poblacion-int'!$C16</f>
        <v>0.026616848277075753</v>
      </c>
      <c r="P16" s="30">
        <f>+'Poblacion-int'!Q16*100/'Poblacion-int'!$C16</f>
        <v>0.005260741777116149</v>
      </c>
    </row>
    <row r="17" spans="1:16" ht="12.75">
      <c r="A17" s="12" t="s">
        <v>32</v>
      </c>
      <c r="B17" s="3" t="s">
        <v>17</v>
      </c>
      <c r="C17" s="29">
        <f>+'Poblacion-int'!D17*100/'Poblacion-int'!$C17</f>
        <v>0</v>
      </c>
      <c r="D17" s="29">
        <f>+'Poblacion-int'!E17*100/'Poblacion-int'!$C17</f>
        <v>0</v>
      </c>
      <c r="E17" s="29">
        <f>+'Poblacion-int'!F17*100/'Poblacion-int'!$C17</f>
        <v>44.85703619721815</v>
      </c>
      <c r="F17" s="29">
        <f>+'Poblacion-int'!G17*100/'Poblacion-int'!$C17</f>
        <v>0</v>
      </c>
      <c r="G17" s="30">
        <f>+'Poblacion-int'!H17*100/'Poblacion-int'!$C17</f>
        <v>10.782498686502779</v>
      </c>
      <c r="H17" s="30">
        <f>+'Poblacion-int'!I17*100/'Poblacion-int'!$C17</f>
        <v>25.585612366230677</v>
      </c>
      <c r="I17" s="30">
        <f>+'Poblacion-int'!J17*100/'Poblacion-int'!$C17</f>
        <v>14.2470204352515</v>
      </c>
      <c r="J17" s="30">
        <f>+'Poblacion-int'!K17*100/'Poblacion-int'!$C17</f>
        <v>3.2471725244033958</v>
      </c>
      <c r="K17" s="30">
        <f>+'Poblacion-int'!L17*100/'Poblacion-int'!$C17</f>
        <v>0.902026933606172</v>
      </c>
      <c r="L17" s="30">
        <f>+'Poblacion-int'!M17*100/'Poblacion-int'!$C17</f>
        <v>0.2733456848159721</v>
      </c>
      <c r="M17" s="30">
        <f>+'Poblacion-int'!N17*100/'Poblacion-int'!$C17</f>
        <v>0.10528717197135193</v>
      </c>
      <c r="N17" s="30">
        <f>+'Poblacion-int'!O17*100/'Poblacion-int'!$C17</f>
        <v>0</v>
      </c>
      <c r="O17" s="30">
        <f>+'Poblacion-int'!P17*100/'Poblacion-int'!$C17</f>
        <v>0</v>
      </c>
      <c r="P17" s="30">
        <f>+'Poblacion-int'!Q17*100/'Poblacion-int'!$C17</f>
        <v>0</v>
      </c>
    </row>
    <row r="18" spans="1:16" ht="12.75">
      <c r="A18" s="12" t="s">
        <v>33</v>
      </c>
      <c r="B18" s="3" t="s">
        <v>40</v>
      </c>
      <c r="C18" s="29">
        <f>+'Poblacion-int'!D18*100/'Poblacion-int'!$C18</f>
        <v>0</v>
      </c>
      <c r="D18" s="29">
        <f>+'Poblacion-int'!E18*100/'Poblacion-int'!$C18</f>
        <v>0</v>
      </c>
      <c r="E18" s="29">
        <f>+'Poblacion-int'!F18*100/'Poblacion-int'!$C18</f>
        <v>0</v>
      </c>
      <c r="F18" s="29">
        <f>+'Poblacion-int'!G18*100/'Poblacion-int'!$C18</f>
        <v>31.477628461506743</v>
      </c>
      <c r="G18" s="30">
        <f>+'Poblacion-int'!H18*100/'Poblacion-int'!$C18</f>
        <v>0</v>
      </c>
      <c r="H18" s="30">
        <f>+'Poblacion-int'!I18*100/'Poblacion-int'!$C18</f>
        <v>9.011890678076304</v>
      </c>
      <c r="I18" s="30">
        <f>+'Poblacion-int'!J18*100/'Poblacion-int'!$C18</f>
        <v>14.193485976358199</v>
      </c>
      <c r="J18" s="30">
        <f>+'Poblacion-int'!K18*100/'Poblacion-int'!$C18</f>
        <v>12.323138453926397</v>
      </c>
      <c r="K18" s="30">
        <f>+'Poblacion-int'!L18*100/'Poblacion-int'!$C18</f>
        <v>18.460840689018646</v>
      </c>
      <c r="L18" s="30">
        <f>+'Poblacion-int'!M18*100/'Poblacion-int'!$C18</f>
        <v>5.713646844640948</v>
      </c>
      <c r="M18" s="30">
        <f>+'Poblacion-int'!N18*100/'Poblacion-int'!$C18</f>
        <v>4.112417496328765</v>
      </c>
      <c r="N18" s="30">
        <f>+'Poblacion-int'!O18*100/'Poblacion-int'!$C18</f>
        <v>3.0625870233341472</v>
      </c>
      <c r="O18" s="30">
        <f>+'Poblacion-int'!P18*100/'Poblacion-int'!$C18</f>
        <v>1.2845357751142603</v>
      </c>
      <c r="P18" s="30">
        <f>+'Poblacion-int'!Q18*100/'Poblacion-int'!$C18</f>
        <v>0.3598286016955872</v>
      </c>
    </row>
    <row r="19" spans="1:16" ht="12.75">
      <c r="A19" s="12" t="s">
        <v>34</v>
      </c>
      <c r="B19" s="3" t="s">
        <v>12</v>
      </c>
      <c r="C19" s="29">
        <f>+'Poblacion-int'!D19*100/'Poblacion-int'!$C19</f>
        <v>0</v>
      </c>
      <c r="D19" s="29">
        <f>+'Poblacion-int'!E19*100/'Poblacion-int'!$C19</f>
        <v>0</v>
      </c>
      <c r="E19" s="29">
        <f>+'Poblacion-int'!F19*100/'Poblacion-int'!$C19</f>
        <v>27.185700967923854</v>
      </c>
      <c r="F19" s="29">
        <f>+'Poblacion-int'!G19*100/'Poblacion-int'!$C19</f>
        <v>8.533244328840908</v>
      </c>
      <c r="G19" s="30">
        <f>+'Poblacion-int'!H19*100/'Poblacion-int'!$C19</f>
        <v>11.057166204380403</v>
      </c>
      <c r="H19" s="30">
        <f>+'Poblacion-int'!I19*100/'Poblacion-int'!$C19</f>
        <v>17.94924442091452</v>
      </c>
      <c r="I19" s="30">
        <f>+'Poblacion-int'!J19*100/'Poblacion-int'!$C19</f>
        <v>15.532864525187888</v>
      </c>
      <c r="J19" s="30">
        <f>+'Poblacion-int'!K19*100/'Poblacion-int'!$C19</f>
        <v>8.995315754946079</v>
      </c>
      <c r="K19" s="30">
        <f>+'Poblacion-int'!L19*100/'Poblacion-int'!$C19</f>
        <v>5.493480037289813</v>
      </c>
      <c r="L19" s="30">
        <f>+'Poblacion-int'!M19*100/'Poblacion-int'!$C19</f>
        <v>3.1659051411603576</v>
      </c>
      <c r="M19" s="30">
        <f>+'Poblacion-int'!N19*100/'Poblacion-int'!$C19</f>
        <v>1.1857239863270685</v>
      </c>
      <c r="N19" s="30">
        <f>+'Poblacion-int'!O19*100/'Poblacion-int'!$C19</f>
        <v>0.7891629357671458</v>
      </c>
      <c r="O19" s="30">
        <f>+'Poblacion-int'!P19*100/'Poblacion-int'!$C19</f>
        <v>0.10781820065142081</v>
      </c>
      <c r="P19" s="30">
        <f>+'Poblacion-int'!Q19*100/'Poblacion-int'!$C19</f>
        <v>0.004373496610540126</v>
      </c>
    </row>
    <row r="20" spans="1:16" ht="12.75">
      <c r="A20" s="12" t="s">
        <v>35</v>
      </c>
      <c r="B20" s="3" t="s">
        <v>18</v>
      </c>
      <c r="C20" s="29">
        <f>+'Poblacion-int'!D20*100/'Poblacion-int'!$C20</f>
        <v>0</v>
      </c>
      <c r="D20" s="29">
        <f>+'Poblacion-int'!E20*100/'Poblacion-int'!$C20</f>
        <v>0</v>
      </c>
      <c r="E20" s="29">
        <f>+'Poblacion-int'!F20*100/'Poblacion-int'!$C20</f>
        <v>0</v>
      </c>
      <c r="F20" s="29">
        <f>+'Poblacion-int'!G20*100/'Poblacion-int'!$C20</f>
        <v>47.28195659336902</v>
      </c>
      <c r="G20" s="30">
        <f>+'Poblacion-int'!H20*100/'Poblacion-int'!$C20</f>
        <v>0</v>
      </c>
      <c r="H20" s="30">
        <f>+'Poblacion-int'!I20*100/'Poblacion-int'!$C20</f>
        <v>7.704956761226228</v>
      </c>
      <c r="I20" s="30">
        <f>+'Poblacion-int'!J20*100/'Poblacion-int'!$C20</f>
        <v>8.305201708413376</v>
      </c>
      <c r="J20" s="30">
        <f>+'Poblacion-int'!K20*100/'Poblacion-int'!$C20</f>
        <v>12.284350112837346</v>
      </c>
      <c r="K20" s="30">
        <f>+'Poblacion-int'!L20*100/'Poblacion-int'!$C20</f>
        <v>11.188304704353719</v>
      </c>
      <c r="L20" s="30">
        <f>+'Poblacion-int'!M20*100/'Poblacion-int'!$C20</f>
        <v>3.4342341670241403</v>
      </c>
      <c r="M20" s="30">
        <f>+'Poblacion-int'!N20*100/'Poblacion-int'!$C20</f>
        <v>3.15695892471915</v>
      </c>
      <c r="N20" s="30">
        <f>+'Poblacion-int'!O20*100/'Poblacion-int'!$C20</f>
        <v>4.083592890314639</v>
      </c>
      <c r="O20" s="30">
        <f>+'Poblacion-int'!P20*100/'Poblacion-int'!$C20</f>
        <v>1.6922493487761967</v>
      </c>
      <c r="P20" s="30">
        <f>+'Poblacion-int'!Q20*100/'Poblacion-int'!$C20</f>
        <v>0.8681947889661861</v>
      </c>
    </row>
    <row r="21" spans="1:16" ht="12.75">
      <c r="A21" s="12" t="s">
        <v>36</v>
      </c>
      <c r="B21" s="3" t="s">
        <v>2</v>
      </c>
      <c r="C21" s="29">
        <f>+'Poblacion-int'!D21*100/'Poblacion-int'!$C21</f>
        <v>0</v>
      </c>
      <c r="D21" s="29">
        <f>+'Poblacion-int'!E21*100/'Poblacion-int'!$C21</f>
        <v>0</v>
      </c>
      <c r="E21" s="29">
        <f>+'Poblacion-int'!F21*100/'Poblacion-int'!$C21</f>
        <v>0</v>
      </c>
      <c r="F21" s="29">
        <f>+'Poblacion-int'!G21*100/'Poblacion-int'!$C21</f>
        <v>0</v>
      </c>
      <c r="G21" s="30">
        <f>+'Poblacion-int'!H21*100/'Poblacion-int'!$C21</f>
        <v>100</v>
      </c>
      <c r="H21" s="30">
        <f>+'Poblacion-int'!I21*100/'Poblacion-int'!$C21</f>
        <v>0</v>
      </c>
      <c r="I21" s="30">
        <f>+'Poblacion-int'!J21*100/'Poblacion-int'!$C21</f>
        <v>0</v>
      </c>
      <c r="J21" s="30">
        <f>+'Poblacion-int'!K21*100/'Poblacion-int'!$C21</f>
        <v>0</v>
      </c>
      <c r="K21" s="30">
        <f>+'Poblacion-int'!L21*100/'Poblacion-int'!$C21</f>
        <v>0</v>
      </c>
      <c r="L21" s="30">
        <f>+'Poblacion-int'!M21*100/'Poblacion-int'!$C21</f>
        <v>0</v>
      </c>
      <c r="M21" s="30">
        <f>+'Poblacion-int'!N21*100/'Poblacion-int'!$C21</f>
        <v>0</v>
      </c>
      <c r="N21" s="30">
        <f>+'Poblacion-int'!O21*100/'Poblacion-int'!$C21</f>
        <v>0</v>
      </c>
      <c r="O21" s="30">
        <f>+'Poblacion-int'!P21*100/'Poblacion-int'!$C21</f>
        <v>0</v>
      </c>
      <c r="P21" s="30">
        <f>+'Poblacion-int'!Q21*100/'Poblacion-int'!$C21</f>
        <v>0</v>
      </c>
    </row>
    <row r="22" spans="1:16" ht="12.75">
      <c r="A22" s="13" t="s">
        <v>37</v>
      </c>
      <c r="B22" s="4" t="s">
        <v>3</v>
      </c>
      <c r="C22" s="29">
        <f>+'Poblacion-int'!D22*100/'Poblacion-int'!$C22</f>
        <v>0</v>
      </c>
      <c r="D22" s="29">
        <f>+'Poblacion-int'!E22*100/'Poblacion-int'!$C22</f>
        <v>0</v>
      </c>
      <c r="E22" s="29">
        <f>+'Poblacion-int'!F22*100/'Poblacion-int'!$C22</f>
        <v>0</v>
      </c>
      <c r="F22" s="29">
        <f>+'Poblacion-int'!G22*100/'Poblacion-int'!$C22</f>
        <v>0</v>
      </c>
      <c r="G22" s="30">
        <f>+'Poblacion-int'!H22*100/'Poblacion-int'!$C22</f>
        <v>100</v>
      </c>
      <c r="H22" s="30">
        <f>+'Poblacion-int'!I22*100/'Poblacion-int'!$C22</f>
        <v>0</v>
      </c>
      <c r="I22" s="30">
        <f>+'Poblacion-int'!J22*100/'Poblacion-int'!$C22</f>
        <v>0</v>
      </c>
      <c r="J22" s="30">
        <f>+'Poblacion-int'!K22*100/'Poblacion-int'!$C22</f>
        <v>0</v>
      </c>
      <c r="K22" s="30">
        <f>+'Poblacion-int'!L22*100/'Poblacion-int'!$C22</f>
        <v>0</v>
      </c>
      <c r="L22" s="30">
        <f>+'Poblacion-int'!M22*100/'Poblacion-int'!$C22</f>
        <v>0</v>
      </c>
      <c r="M22" s="30">
        <f>+'Poblacion-int'!N22*100/'Poblacion-int'!$C22</f>
        <v>0</v>
      </c>
      <c r="N22" s="30">
        <f>+'Poblacion-int'!O22*100/'Poblacion-int'!$C22</f>
        <v>0</v>
      </c>
      <c r="O22" s="30">
        <f>+'Poblacion-int'!P22*100/'Poblacion-int'!$C22</f>
        <v>0</v>
      </c>
      <c r="P22" s="30">
        <f>+'Poblacion-int'!Q22*100/'Poblacion-int'!$C22</f>
        <v>0</v>
      </c>
    </row>
    <row r="23" spans="1:16" ht="12.75">
      <c r="A23" s="10"/>
      <c r="B23" s="1" t="s">
        <v>0</v>
      </c>
      <c r="C23" s="31">
        <f>+'Poblacion-int'!D23*100/'Poblacion-int'!$C23</f>
        <v>10.434050266797191</v>
      </c>
      <c r="D23" s="31">
        <f>+'Poblacion-int'!E23*100/'Poblacion-int'!$C23</f>
        <v>5.9043498810492245</v>
      </c>
      <c r="E23" s="31">
        <f>+'Poblacion-int'!F23*100/'Poblacion-int'!$C23</f>
        <v>13.365812681338456</v>
      </c>
      <c r="F23" s="31">
        <f>+'Poblacion-int'!G23*100/'Poblacion-int'!$C23</f>
        <v>10.240989100904814</v>
      </c>
      <c r="G23" s="32">
        <f>+'Poblacion-int'!H23*100/'Poblacion-int'!$C23</f>
        <v>12.523290056795895</v>
      </c>
      <c r="H23" s="32">
        <f>+'Poblacion-int'!I23*100/'Poblacion-int'!$C23</f>
        <v>15.642913170800538</v>
      </c>
      <c r="I23" s="32">
        <f>+'Poblacion-int'!J23*100/'Poblacion-int'!$C23</f>
        <v>10.742492904229891</v>
      </c>
      <c r="J23" s="32">
        <f>+'Poblacion-int'!K23*100/'Poblacion-int'!$C23</f>
        <v>8.25527731289354</v>
      </c>
      <c r="K23" s="32">
        <f>+'Poblacion-int'!L23*100/'Poblacion-int'!$C23</f>
        <v>6.855455506415795</v>
      </c>
      <c r="L23" s="32">
        <f>+'Poblacion-int'!M23*100/'Poblacion-int'!$C23</f>
        <v>2.8172173816573536</v>
      </c>
      <c r="M23" s="32">
        <f>+'Poblacion-int'!N23*100/'Poblacion-int'!$C23</f>
        <v>1.6271705395951341</v>
      </c>
      <c r="N23" s="32">
        <f>+'Poblacion-int'!O23*100/'Poblacion-int'!$C23</f>
        <v>1.0914412066947523</v>
      </c>
      <c r="O23" s="32">
        <f>+'Poblacion-int'!P23*100/'Poblacion-int'!$C23</f>
        <v>0.3615982070862527</v>
      </c>
      <c r="P23" s="32">
        <f>+'Poblacion-int'!Q23*100/'Poblacion-int'!$C23</f>
        <v>0.13794178374115992</v>
      </c>
    </row>
    <row r="25" ht="12.75">
      <c r="B25" s="15" t="s">
        <v>41</v>
      </c>
    </row>
    <row r="26" ht="12.75">
      <c r="B26" s="15" t="s">
        <v>42</v>
      </c>
    </row>
  </sheetData>
  <printOptions horizontalCentered="1"/>
  <pageMargins left="0.5905511811023623" right="0.5905511811023623" top="1.1811023622047245" bottom="0.7874015748031497" header="0.984251968503937" footer="0.5905511811023623"/>
  <pageSetup fitToHeight="1" fitToWidth="1" horizontalDpi="300" verticalDpi="300" orientation="landscape" paperSize="9" scale="87" r:id="rId1"/>
  <headerFooter alignWithMargins="0">
    <oddHeader>&amp;CEspaña - Municipios por Comunidades Autónomas</oddHeader>
    <oddFooter>&amp;C&amp;F - &amp;P&amp;RFrancisco.RuizG@uclm.es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showZeros="0" zoomScale="90" zoomScaleNormal="9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7109375" style="9" customWidth="1"/>
    <col min="2" max="2" width="25.7109375" style="0" customWidth="1"/>
    <col min="3" max="3" width="11.28125" style="20" customWidth="1"/>
    <col min="4" max="4" width="8.7109375" style="20" customWidth="1"/>
    <col min="5" max="6" width="8.28125" style="20" customWidth="1"/>
    <col min="7" max="12" width="8.28125" style="6" customWidth="1"/>
    <col min="13" max="13" width="8.7109375" style="6" customWidth="1"/>
    <col min="14" max="16" width="7.7109375" style="6" customWidth="1"/>
  </cols>
  <sheetData>
    <row r="1" spans="1:16" ht="15.75">
      <c r="A1" s="14" t="s">
        <v>43</v>
      </c>
      <c r="B1" s="1"/>
      <c r="C1" s="21" t="s">
        <v>44</v>
      </c>
      <c r="D1" s="16"/>
      <c r="E1" s="16"/>
      <c r="F1" s="16"/>
      <c r="G1"/>
      <c r="H1"/>
      <c r="I1"/>
      <c r="J1"/>
      <c r="K1"/>
      <c r="L1"/>
      <c r="M1"/>
      <c r="N1"/>
      <c r="O1"/>
      <c r="P1"/>
    </row>
    <row r="2" spans="1:16" ht="14.25">
      <c r="A2" s="26" t="s">
        <v>65</v>
      </c>
      <c r="B2" s="1"/>
      <c r="C2" s="16"/>
      <c r="D2" s="16"/>
      <c r="E2" s="16"/>
      <c r="F2" s="16"/>
      <c r="G2"/>
      <c r="H2"/>
      <c r="I2"/>
      <c r="J2"/>
      <c r="K2"/>
      <c r="L2"/>
      <c r="M2"/>
      <c r="N2"/>
      <c r="O2"/>
      <c r="P2"/>
    </row>
    <row r="3" spans="1:16" ht="25.5" customHeight="1">
      <c r="A3" s="22" t="s">
        <v>38</v>
      </c>
      <c r="B3" s="23" t="s">
        <v>39</v>
      </c>
      <c r="C3" s="25" t="s">
        <v>46</v>
      </c>
      <c r="D3" s="25" t="s">
        <v>47</v>
      </c>
      <c r="E3" s="25" t="s">
        <v>48</v>
      </c>
      <c r="F3" s="25" t="s">
        <v>49</v>
      </c>
      <c r="G3" s="25" t="s">
        <v>50</v>
      </c>
      <c r="H3" s="25" t="s">
        <v>51</v>
      </c>
      <c r="I3" s="25" t="s">
        <v>52</v>
      </c>
      <c r="J3" s="25" t="s">
        <v>53</v>
      </c>
      <c r="K3" s="25" t="s">
        <v>54</v>
      </c>
      <c r="L3" s="25" t="s">
        <v>55</v>
      </c>
      <c r="M3" s="25" t="s">
        <v>56</v>
      </c>
      <c r="N3" s="25" t="s">
        <v>57</v>
      </c>
      <c r="O3" s="25" t="s">
        <v>58</v>
      </c>
      <c r="P3" s="25" t="s">
        <v>59</v>
      </c>
    </row>
    <row r="4" spans="1:16" ht="12.75">
      <c r="A4" s="11" t="s">
        <v>19</v>
      </c>
      <c r="B4" s="2" t="s">
        <v>4</v>
      </c>
      <c r="C4" s="27">
        <f>+'Poblacion-acu'!C4*100/'Poblacion-int'!$C4</f>
        <v>0</v>
      </c>
      <c r="D4" s="27">
        <f>+'Poblacion-acu'!D4*100/'Poblacion-int'!$C4</f>
        <v>15.314016521651471</v>
      </c>
      <c r="E4" s="27">
        <f>+'Poblacion-acu'!E4*100/'Poblacion-int'!$C4</f>
        <v>24.591291524683538</v>
      </c>
      <c r="F4" s="27">
        <f>+'Poblacion-acu'!F4*100/'Poblacion-int'!$C4</f>
        <v>36.08982041625582</v>
      </c>
      <c r="G4" s="28">
        <f>+'Poblacion-acu'!G4*100/'Poblacion-int'!$C4</f>
        <v>50.668264658121004</v>
      </c>
      <c r="H4" s="28">
        <f>+'Poblacion-acu'!H4*100/'Poblacion-int'!$C4</f>
        <v>67.51394659447041</v>
      </c>
      <c r="I4" s="28">
        <f>+'Poblacion-acu'!I4*100/'Poblacion-int'!$C4</f>
        <v>79.7289340151655</v>
      </c>
      <c r="J4" s="28">
        <f>+'Poblacion-acu'!J4*100/'Poblacion-int'!$C4</f>
        <v>88.83410095456745</v>
      </c>
      <c r="K4" s="28">
        <f>+'Poblacion-acu'!K4*100/'Poblacion-int'!$C4</f>
        <v>96.74819337719981</v>
      </c>
      <c r="L4" s="28">
        <f>+'Poblacion-acu'!L4*100/'Poblacion-int'!$C4</f>
        <v>98.78758360158224</v>
      </c>
      <c r="M4" s="28">
        <f>+'Poblacion-acu'!M4*100/'Poblacion-int'!$C4</f>
        <v>99.62371083051113</v>
      </c>
      <c r="N4" s="28">
        <f>+'Poblacion-acu'!N4*100/'Poblacion-int'!$C4</f>
        <v>99.97764642644525</v>
      </c>
      <c r="O4" s="28">
        <f>+'Poblacion-acu'!O4*100/'Poblacion-int'!$C4</f>
        <v>99.99831384682238</v>
      </c>
      <c r="P4" s="28">
        <f>+'Poblacion-acu'!P4*100/'Poblacion-int'!$C4</f>
        <v>100</v>
      </c>
    </row>
    <row r="5" spans="1:16" ht="12.75">
      <c r="A5" s="12" t="s">
        <v>20</v>
      </c>
      <c r="B5" s="3" t="s">
        <v>5</v>
      </c>
      <c r="C5" s="29">
        <f>+'Poblacion-acu'!C5*100/'Poblacion-int'!$C5</f>
        <v>0</v>
      </c>
      <c r="D5" s="29">
        <f>+'Poblacion-acu'!D5*100/'Poblacion-int'!$C5</f>
        <v>50.11746798337833</v>
      </c>
      <c r="E5" s="29">
        <f>+'Poblacion-acu'!E5*100/'Poblacion-int'!$C5</f>
        <v>50.11746798337833</v>
      </c>
      <c r="F5" s="29">
        <f>+'Poblacion-acu'!F5*100/'Poblacion-int'!$C5</f>
        <v>50.11746798337833</v>
      </c>
      <c r="G5" s="30">
        <f>+'Poblacion-acu'!G5*100/'Poblacion-int'!$C5</f>
        <v>53.98666491263667</v>
      </c>
      <c r="H5" s="30">
        <f>+'Poblacion-acu'!H5*100/'Poblacion-int'!$C5</f>
        <v>58.24754565866428</v>
      </c>
      <c r="I5" s="30">
        <f>+'Poblacion-acu'!I5*100/'Poblacion-int'!$C5</f>
        <v>68.25540163199113</v>
      </c>
      <c r="J5" s="30">
        <f>+'Poblacion-acu'!J5*100/'Poblacion-int'!$C5</f>
        <v>73.87186513590387</v>
      </c>
      <c r="K5" s="30">
        <f>+'Poblacion-acu'!K5*100/'Poblacion-int'!$C5</f>
        <v>83.08423877699515</v>
      </c>
      <c r="L5" s="30">
        <f>+'Poblacion-acu'!L5*100/'Poblacion-int'!$C5</f>
        <v>88.3253695912144</v>
      </c>
      <c r="M5" s="30">
        <f>+'Poblacion-acu'!M5*100/'Poblacion-int'!$C5</f>
        <v>93.05939249617049</v>
      </c>
      <c r="N5" s="30">
        <f>+'Poblacion-acu'!N5*100/'Poblacion-int'!$C5</f>
        <v>97.36739421749823</v>
      </c>
      <c r="O5" s="30">
        <f>+'Poblacion-acu'!O5*100/'Poblacion-int'!$C5</f>
        <v>99.27965852900802</v>
      </c>
      <c r="P5" s="30">
        <f>+'Poblacion-acu'!P5*100/'Poblacion-int'!$C5</f>
        <v>100</v>
      </c>
    </row>
    <row r="6" spans="1:16" ht="12.75">
      <c r="A6" s="12" t="s">
        <v>21</v>
      </c>
      <c r="B6" s="3" t="s">
        <v>14</v>
      </c>
      <c r="C6" s="29">
        <f>+'Poblacion-acu'!C6*100/'Poblacion-int'!$C6</f>
        <v>0</v>
      </c>
      <c r="D6" s="29">
        <f>+'Poblacion-acu'!D6*100/'Poblacion-int'!$C6</f>
        <v>0</v>
      </c>
      <c r="E6" s="29">
        <f>+'Poblacion-acu'!E6*100/'Poblacion-int'!$C6</f>
        <v>46.214326322297566</v>
      </c>
      <c r="F6" s="29">
        <f>+'Poblacion-acu'!F6*100/'Poblacion-int'!$C6</f>
        <v>46.214326322297566</v>
      </c>
      <c r="G6" s="30">
        <f>+'Poblacion-acu'!G6*100/'Poblacion-int'!$C6</f>
        <v>58.69238516192461</v>
      </c>
      <c r="H6" s="30">
        <f>+'Poblacion-acu'!H6*100/'Poblacion-int'!$C6</f>
        <v>69.06095979964783</v>
      </c>
      <c r="I6" s="30">
        <f>+'Poblacion-acu'!I6*100/'Poblacion-int'!$C6</f>
        <v>86.47208255128358</v>
      </c>
      <c r="J6" s="30">
        <f>+'Poblacion-acu'!J6*100/'Poblacion-int'!$C6</f>
        <v>92.7421175373564</v>
      </c>
      <c r="K6" s="30">
        <f>+'Poblacion-acu'!K6*100/'Poblacion-int'!$C6</f>
        <v>96.55584825792945</v>
      </c>
      <c r="L6" s="30">
        <f>+'Poblacion-acu'!L6*100/'Poblacion-int'!$C6</f>
        <v>99.18371972810928</v>
      </c>
      <c r="M6" s="30">
        <f>+'Poblacion-acu'!M6*100/'Poblacion-int'!$C6</f>
        <v>99.8211536282041</v>
      </c>
      <c r="N6" s="30">
        <f>+'Poblacion-acu'!N6*100/'Poblacion-int'!$C6</f>
        <v>99.96517056747096</v>
      </c>
      <c r="O6" s="30">
        <f>+'Poblacion-acu'!O6*100/'Poblacion-int'!$C6</f>
        <v>100</v>
      </c>
      <c r="P6" s="30">
        <f>+'Poblacion-acu'!P6*100/'Poblacion-int'!$C6</f>
        <v>100</v>
      </c>
    </row>
    <row r="7" spans="1:16" ht="12.75">
      <c r="A7" s="12" t="s">
        <v>22</v>
      </c>
      <c r="B7" s="3" t="s">
        <v>13</v>
      </c>
      <c r="C7" s="29">
        <f>+'Poblacion-acu'!C7*100/'Poblacion-int'!$C7</f>
        <v>0</v>
      </c>
      <c r="D7" s="29">
        <f>+'Poblacion-acu'!D7*100/'Poblacion-int'!$C7</f>
        <v>0</v>
      </c>
      <c r="E7" s="29">
        <f>+'Poblacion-acu'!E7*100/'Poblacion-int'!$C7</f>
        <v>36.63141097618643</v>
      </c>
      <c r="F7" s="29">
        <f>+'Poblacion-acu'!F7*100/'Poblacion-int'!$C7</f>
        <v>36.63141097618643</v>
      </c>
      <c r="G7" s="30">
        <f>+'Poblacion-acu'!G7*100/'Poblacion-int'!$C7</f>
        <v>41.357791398049706</v>
      </c>
      <c r="H7" s="30">
        <f>+'Poblacion-acu'!H7*100/'Poblacion-int'!$C7</f>
        <v>70.7151373073124</v>
      </c>
      <c r="I7" s="30">
        <f>+'Poblacion-acu'!I7*100/'Poblacion-int'!$C7</f>
        <v>83.61614568213645</v>
      </c>
      <c r="J7" s="30">
        <f>+'Poblacion-acu'!J7*100/'Poblacion-int'!$C7</f>
        <v>94.88317786870131</v>
      </c>
      <c r="K7" s="30">
        <f>+'Poblacion-acu'!K7*100/'Poblacion-int'!$C7</f>
        <v>98.42244021960406</v>
      </c>
      <c r="L7" s="30">
        <f>+'Poblacion-acu'!L7*100/'Poblacion-int'!$C7</f>
        <v>99.66597469842783</v>
      </c>
      <c r="M7" s="30">
        <f>+'Poblacion-acu'!M7*100/'Poblacion-int'!$C7</f>
        <v>99.93892786915775</v>
      </c>
      <c r="N7" s="30">
        <f>+'Poblacion-acu'!N7*100/'Poblacion-int'!$C7</f>
        <v>100</v>
      </c>
      <c r="O7" s="30">
        <f>+'Poblacion-acu'!O7*100/'Poblacion-int'!$C7</f>
        <v>100</v>
      </c>
      <c r="P7" s="30">
        <f>+'Poblacion-acu'!P7*100/'Poblacion-int'!$C7</f>
        <v>100</v>
      </c>
    </row>
    <row r="8" spans="1:16" ht="12.75">
      <c r="A8" s="12" t="s">
        <v>23</v>
      </c>
      <c r="B8" s="3" t="s">
        <v>6</v>
      </c>
      <c r="C8" s="29">
        <f>+'Poblacion-acu'!C8*100/'Poblacion-int'!$C8</f>
        <v>0</v>
      </c>
      <c r="D8" s="29">
        <f>+'Poblacion-acu'!D8*100/'Poblacion-int'!$C8</f>
        <v>0</v>
      </c>
      <c r="E8" s="29">
        <f>+'Poblacion-acu'!E8*100/'Poblacion-int'!$C8</f>
        <v>28.719881064186556</v>
      </c>
      <c r="F8" s="29">
        <f>+'Poblacion-acu'!F8*100/'Poblacion-int'!$C8</f>
        <v>40.63418492085521</v>
      </c>
      <c r="G8" s="30">
        <f>+'Poblacion-acu'!G8*100/'Poblacion-int'!$C8</f>
        <v>52.68456343940471</v>
      </c>
      <c r="H8" s="30">
        <f>+'Poblacion-acu'!H8*100/'Poblacion-int'!$C8</f>
        <v>77.70528595165761</v>
      </c>
      <c r="I8" s="30">
        <f>+'Poblacion-acu'!I8*100/'Poblacion-int'!$C8</f>
        <v>89.4312335788349</v>
      </c>
      <c r="J8" s="30">
        <f>+'Poblacion-acu'!J8*100/'Poblacion-int'!$C8</f>
        <v>97.224181460766</v>
      </c>
      <c r="K8" s="30">
        <f>+'Poblacion-acu'!K8*100/'Poblacion-int'!$C8</f>
        <v>99.49534028646497</v>
      </c>
      <c r="L8" s="30">
        <f>+'Poblacion-acu'!L8*100/'Poblacion-int'!$C8</f>
        <v>99.96768048547713</v>
      </c>
      <c r="M8" s="30">
        <f>+'Poblacion-acu'!M8*100/'Poblacion-int'!$C8</f>
        <v>100</v>
      </c>
      <c r="N8" s="30">
        <f>+'Poblacion-acu'!N8*100/'Poblacion-int'!$C8</f>
        <v>100</v>
      </c>
      <c r="O8" s="30">
        <f>+'Poblacion-acu'!O8*100/'Poblacion-int'!$C8</f>
        <v>100</v>
      </c>
      <c r="P8" s="30">
        <f>+'Poblacion-acu'!P8*100/'Poblacion-int'!$C8</f>
        <v>100</v>
      </c>
    </row>
    <row r="9" spans="1:16" ht="12.75">
      <c r="A9" s="12" t="s">
        <v>24</v>
      </c>
      <c r="B9" s="3" t="s">
        <v>1</v>
      </c>
      <c r="C9" s="29">
        <f>+'Poblacion-acu'!C9*100/'Poblacion-int'!$C9</f>
        <v>0</v>
      </c>
      <c r="D9" s="29">
        <f>+'Poblacion-acu'!D9*100/'Poblacion-int'!$C9</f>
        <v>0</v>
      </c>
      <c r="E9" s="29">
        <f>+'Poblacion-acu'!E9*100/'Poblacion-int'!$C9</f>
        <v>0</v>
      </c>
      <c r="F9" s="29">
        <f>+'Poblacion-acu'!F9*100/'Poblacion-int'!$C9</f>
        <v>31.00630478501786</v>
      </c>
      <c r="G9" s="30">
        <f>+'Poblacion-acu'!G9*100/'Poblacion-int'!$C9</f>
        <v>40.50115828150059</v>
      </c>
      <c r="H9" s="30">
        <f>+'Poblacion-acu'!H9*100/'Poblacion-int'!$C9</f>
        <v>54.613524315425934</v>
      </c>
      <c r="I9" s="30">
        <f>+'Poblacion-acu'!I9*100/'Poblacion-int'!$C9</f>
        <v>67.29369436642426</v>
      </c>
      <c r="J9" s="30">
        <f>+'Poblacion-acu'!J9*100/'Poblacion-int'!$C9</f>
        <v>77.32093307424033</v>
      </c>
      <c r="K9" s="30">
        <f>+'Poblacion-acu'!K9*100/'Poblacion-int'!$C9</f>
        <v>91.58739721842728</v>
      </c>
      <c r="L9" s="30">
        <f>+'Poblacion-acu'!L9*100/'Poblacion-int'!$C9</f>
        <v>97.50523984488362</v>
      </c>
      <c r="M9" s="30">
        <f>+'Poblacion-acu'!M9*100/'Poblacion-int'!$C9</f>
        <v>99.19081520955137</v>
      </c>
      <c r="N9" s="30">
        <f>+'Poblacion-acu'!N9*100/'Poblacion-int'!$C9</f>
        <v>99.91565334713654</v>
      </c>
      <c r="O9" s="30">
        <f>+'Poblacion-acu'!O9*100/'Poblacion-int'!$C9</f>
        <v>99.97556153317437</v>
      </c>
      <c r="P9" s="30">
        <f>+'Poblacion-acu'!P9*100/'Poblacion-int'!$C9</f>
        <v>100</v>
      </c>
    </row>
    <row r="10" spans="1:16" ht="12.75">
      <c r="A10" s="12" t="s">
        <v>25</v>
      </c>
      <c r="B10" s="3" t="s">
        <v>8</v>
      </c>
      <c r="C10" s="29">
        <f>+'Poblacion-acu'!C10*100/'Poblacion-int'!$C10</f>
        <v>0</v>
      </c>
      <c r="D10" s="29">
        <f>+'Poblacion-acu'!D10*100/'Poblacion-int'!$C10</f>
        <v>0</v>
      </c>
      <c r="E10" s="29">
        <f>+'Poblacion-acu'!E10*100/'Poblacion-int'!$C10</f>
        <v>12.39950833248489</v>
      </c>
      <c r="F10" s="29">
        <f>+'Poblacion-acu'!F10*100/'Poblacion-int'!$C10</f>
        <v>30.69036688211253</v>
      </c>
      <c r="G10" s="30">
        <f>+'Poblacion-acu'!G10*100/'Poblacion-int'!$C10</f>
        <v>43.60990216190934</v>
      </c>
      <c r="H10" s="30">
        <f>+'Poblacion-acu'!H10*100/'Poblacion-int'!$C10</f>
        <v>50.86273917787293</v>
      </c>
      <c r="I10" s="30">
        <f>+'Poblacion-acu'!I10*100/'Poblacion-int'!$C10</f>
        <v>56.145746416744785</v>
      </c>
      <c r="J10" s="30">
        <f>+'Poblacion-acu'!J10*100/'Poblacion-int'!$C10</f>
        <v>64.51240305813762</v>
      </c>
      <c r="K10" s="30">
        <f>+'Poblacion-acu'!K10*100/'Poblacion-int'!$C10</f>
        <v>73.58000968199597</v>
      </c>
      <c r="L10" s="30">
        <f>+'Poblacion-acu'!L10*100/'Poblacion-int'!$C10</f>
        <v>80.6813363338939</v>
      </c>
      <c r="M10" s="30">
        <f>+'Poblacion-acu'!M10*100/'Poblacion-int'!$C10</f>
        <v>88.13097298598295</v>
      </c>
      <c r="N10" s="30">
        <f>+'Poblacion-acu'!N10*100/'Poblacion-int'!$C10</f>
        <v>95.60409296432523</v>
      </c>
      <c r="O10" s="30">
        <f>+'Poblacion-acu'!O10*100/'Poblacion-int'!$C10</f>
        <v>98.69090208350156</v>
      </c>
      <c r="P10" s="30">
        <f>+'Poblacion-acu'!P10*100/'Poblacion-int'!$C10</f>
        <v>100</v>
      </c>
    </row>
    <row r="11" spans="1:16" ht="12.75">
      <c r="A11" s="12" t="s">
        <v>26</v>
      </c>
      <c r="B11" s="3" t="s">
        <v>7</v>
      </c>
      <c r="C11" s="29">
        <f>+'Poblacion-acu'!C11*100/'Poblacion-int'!$C11</f>
        <v>0</v>
      </c>
      <c r="D11" s="29">
        <f>+'Poblacion-acu'!D11*100/'Poblacion-int'!$C11</f>
        <v>0</v>
      </c>
      <c r="E11" s="29">
        <f>+'Poblacion-acu'!E11*100/'Poblacion-int'!$C11</f>
        <v>0</v>
      </c>
      <c r="F11" s="29">
        <f>+'Poblacion-acu'!F11*100/'Poblacion-int'!$C11</f>
        <v>8.154275690393517</v>
      </c>
      <c r="G11" s="30">
        <f>+'Poblacion-acu'!G11*100/'Poblacion-int'!$C11</f>
        <v>29.098170241573467</v>
      </c>
      <c r="H11" s="30">
        <f>+'Poblacion-acu'!H11*100/'Poblacion-int'!$C11</f>
        <v>40.49818552039025</v>
      </c>
      <c r="I11" s="30">
        <f>+'Poblacion-acu'!I11*100/'Poblacion-int'!$C11</f>
        <v>54.46614709080278</v>
      </c>
      <c r="J11" s="30">
        <f>+'Poblacion-acu'!J11*100/'Poblacion-int'!$C11</f>
        <v>66.90978243060991</v>
      </c>
      <c r="K11" s="30">
        <f>+'Poblacion-acu'!K11*100/'Poblacion-int'!$C11</f>
        <v>84.82568455585489</v>
      </c>
      <c r="L11" s="30">
        <f>+'Poblacion-acu'!L11*100/'Poblacion-int'!$C11</f>
        <v>91.61317879626947</v>
      </c>
      <c r="M11" s="30">
        <f>+'Poblacion-acu'!M11*100/'Poblacion-int'!$C11</f>
        <v>96.06253360258644</v>
      </c>
      <c r="N11" s="30">
        <f>+'Poblacion-acu'!N11*100/'Poblacion-int'!$C11</f>
        <v>98.57066188506967</v>
      </c>
      <c r="O11" s="30">
        <f>+'Poblacion-acu'!O11*100/'Poblacion-int'!$C11</f>
        <v>99.4372302484057</v>
      </c>
      <c r="P11" s="30">
        <f>+'Poblacion-acu'!P11*100/'Poblacion-int'!$C11</f>
        <v>100</v>
      </c>
    </row>
    <row r="12" spans="1:16" ht="12.75">
      <c r="A12" s="12" t="s">
        <v>27</v>
      </c>
      <c r="B12" s="3" t="s">
        <v>9</v>
      </c>
      <c r="C12" s="29">
        <f>+'Poblacion-acu'!C12*100/'Poblacion-int'!$C12</f>
        <v>21.691583884249983</v>
      </c>
      <c r="D12" s="29">
        <f>+'Poblacion-acu'!D12*100/'Poblacion-int'!$C12</f>
        <v>21.691583884249983</v>
      </c>
      <c r="E12" s="29">
        <f>+'Poblacion-acu'!E12*100/'Poblacion-int'!$C12</f>
        <v>33.65103231657887</v>
      </c>
      <c r="F12" s="29">
        <f>+'Poblacion-acu'!F12*100/'Poblacion-int'!$C12</f>
        <v>42.00907775081534</v>
      </c>
      <c r="G12" s="30">
        <f>+'Poblacion-acu'!G12*100/'Poblacion-int'!$C12</f>
        <v>54.32542920665327</v>
      </c>
      <c r="H12" s="30">
        <f>+'Poblacion-acu'!H12*100/'Poblacion-int'!$C12</f>
        <v>70.94838818420905</v>
      </c>
      <c r="I12" s="30">
        <f>+'Poblacion-acu'!I12*100/'Poblacion-int'!$C12</f>
        <v>81.43890242956249</v>
      </c>
      <c r="J12" s="30">
        <f>+'Poblacion-acu'!J12*100/'Poblacion-int'!$C12</f>
        <v>89.50147282694483</v>
      </c>
      <c r="K12" s="30">
        <f>+'Poblacion-acu'!K12*100/'Poblacion-int'!$C12</f>
        <v>95.15925526592486</v>
      </c>
      <c r="L12" s="30">
        <f>+'Poblacion-acu'!L12*100/'Poblacion-int'!$C12</f>
        <v>97.4267399022396</v>
      </c>
      <c r="M12" s="30">
        <f>+'Poblacion-acu'!M12*100/'Poblacion-int'!$C12</f>
        <v>98.87017719405732</v>
      </c>
      <c r="N12" s="30">
        <f>+'Poblacion-acu'!N12*100/'Poblacion-int'!$C12</f>
        <v>99.75965230047275</v>
      </c>
      <c r="O12" s="30">
        <f>+'Poblacion-acu'!O12*100/'Poblacion-int'!$C12</f>
        <v>99.97705814522796</v>
      </c>
      <c r="P12" s="30">
        <f>+'Poblacion-acu'!P12*100/'Poblacion-int'!$C12</f>
        <v>100</v>
      </c>
    </row>
    <row r="13" spans="1:16" ht="12.75">
      <c r="A13" s="12" t="s">
        <v>28</v>
      </c>
      <c r="B13" s="3" t="s">
        <v>15</v>
      </c>
      <c r="C13" s="29">
        <f>+'Poblacion-acu'!C13*100/'Poblacion-int'!$C13</f>
        <v>0</v>
      </c>
      <c r="D13" s="29">
        <f>+'Poblacion-acu'!D13*100/'Poblacion-int'!$C13</f>
        <v>15.981549362815096</v>
      </c>
      <c r="E13" s="29">
        <f>+'Poblacion-acu'!E13*100/'Poblacion-int'!$C13</f>
        <v>27.068988698984725</v>
      </c>
      <c r="F13" s="29">
        <f>+'Poblacion-acu'!F13*100/'Poblacion-int'!$C13</f>
        <v>32.600195301957434</v>
      </c>
      <c r="G13" s="30">
        <f>+'Poblacion-acu'!G13*100/'Poblacion-int'!$C13</f>
        <v>45.69043167621095</v>
      </c>
      <c r="H13" s="30">
        <f>+'Poblacion-acu'!H13*100/'Poblacion-int'!$C13</f>
        <v>72.50811877106979</v>
      </c>
      <c r="I13" s="30">
        <f>+'Poblacion-acu'!I13*100/'Poblacion-int'!$C13</f>
        <v>82.93374945408686</v>
      </c>
      <c r="J13" s="30">
        <f>+'Poblacion-acu'!J13*100/'Poblacion-int'!$C13</f>
        <v>90.63290592628577</v>
      </c>
      <c r="K13" s="30">
        <f>+'Poblacion-acu'!K13*100/'Poblacion-int'!$C13</f>
        <v>95.89716714020031</v>
      </c>
      <c r="L13" s="30">
        <f>+'Poblacion-acu'!L13*100/'Poblacion-int'!$C13</f>
        <v>98.20734394244971</v>
      </c>
      <c r="M13" s="30">
        <f>+'Poblacion-acu'!M13*100/'Poblacion-int'!$C13</f>
        <v>99.35442398190267</v>
      </c>
      <c r="N13" s="30">
        <f>+'Poblacion-acu'!N13*100/'Poblacion-int'!$C13</f>
        <v>99.8394598281539</v>
      </c>
      <c r="O13" s="30">
        <f>+'Poblacion-acu'!O13*100/'Poblacion-int'!$C13</f>
        <v>99.97049860884158</v>
      </c>
      <c r="P13" s="30">
        <f>+'Poblacion-acu'!P13*100/'Poblacion-int'!$C13</f>
        <v>100</v>
      </c>
    </row>
    <row r="14" spans="1:16" ht="12.75">
      <c r="A14" s="12" t="s">
        <v>29</v>
      </c>
      <c r="B14" s="3" t="s">
        <v>10</v>
      </c>
      <c r="C14" s="29">
        <f>+'Poblacion-acu'!C14*100/'Poblacion-int'!$C14</f>
        <v>0</v>
      </c>
      <c r="D14" s="29">
        <f>+'Poblacion-acu'!D14*100/'Poblacion-int'!$C14</f>
        <v>0</v>
      </c>
      <c r="E14" s="29">
        <f>+'Poblacion-acu'!E14*100/'Poblacion-int'!$C14</f>
        <v>0</v>
      </c>
      <c r="F14" s="29">
        <f>+'Poblacion-acu'!F14*100/'Poblacion-int'!$C14</f>
        <v>13.455429468165201</v>
      </c>
      <c r="G14" s="30">
        <f>+'Poblacion-acu'!G14*100/'Poblacion-int'!$C14</f>
        <v>27.018985676835296</v>
      </c>
      <c r="H14" s="30">
        <f>+'Poblacion-acu'!H14*100/'Poblacion-int'!$C14</f>
        <v>39.38870293266571</v>
      </c>
      <c r="I14" s="30">
        <f>+'Poblacion-acu'!I14*100/'Poblacion-int'!$C14</f>
        <v>49.236853802124436</v>
      </c>
      <c r="J14" s="30">
        <f>+'Poblacion-acu'!J14*100/'Poblacion-int'!$C14</f>
        <v>63.92086428824122</v>
      </c>
      <c r="K14" s="30">
        <f>+'Poblacion-acu'!K14*100/'Poblacion-int'!$C14</f>
        <v>80.19076387188069</v>
      </c>
      <c r="L14" s="30">
        <f>+'Poblacion-acu'!L14*100/'Poblacion-int'!$C14</f>
        <v>91.09315046126214</v>
      </c>
      <c r="M14" s="30">
        <f>+'Poblacion-acu'!M14*100/'Poblacion-int'!$C14</f>
        <v>97.20430692754964</v>
      </c>
      <c r="N14" s="30">
        <f>+'Poblacion-acu'!N14*100/'Poblacion-int'!$C14</f>
        <v>99.66455311544706</v>
      </c>
      <c r="O14" s="30">
        <f>+'Poblacion-acu'!O14*100/'Poblacion-int'!$C14</f>
        <v>99.95255848549995</v>
      </c>
      <c r="P14" s="30">
        <f>+'Poblacion-acu'!P14*100/'Poblacion-int'!$C14</f>
        <v>100</v>
      </c>
    </row>
    <row r="15" spans="1:16" ht="12.75">
      <c r="A15" s="12" t="s">
        <v>30</v>
      </c>
      <c r="B15" s="3" t="s">
        <v>11</v>
      </c>
      <c r="C15" s="29">
        <f>+'Poblacion-acu'!C15*100/'Poblacion-int'!$C15</f>
        <v>0</v>
      </c>
      <c r="D15" s="29">
        <f>+'Poblacion-acu'!D15*100/'Poblacion-int'!$C15</f>
        <v>0</v>
      </c>
      <c r="E15" s="29">
        <f>+'Poblacion-acu'!E15*100/'Poblacion-int'!$C15</f>
        <v>19.43385922264992</v>
      </c>
      <c r="F15" s="29">
        <f>+'Poblacion-acu'!F15*100/'Poblacion-int'!$C15</f>
        <v>23.28717004358588</v>
      </c>
      <c r="G15" s="30">
        <f>+'Poblacion-acu'!G15*100/'Poblacion-int'!$C15</f>
        <v>35.719499629661286</v>
      </c>
      <c r="H15" s="30">
        <f>+'Poblacion-acu'!H15*100/'Poblacion-int'!$C15</f>
        <v>50.86443957971295</v>
      </c>
      <c r="I15" s="30">
        <f>+'Poblacion-acu'!I15*100/'Poblacion-int'!$C15</f>
        <v>68.62893133945308</v>
      </c>
      <c r="J15" s="30">
        <f>+'Poblacion-acu'!J15*100/'Poblacion-int'!$C15</f>
        <v>82.97074950046297</v>
      </c>
      <c r="K15" s="30">
        <f>+'Poblacion-acu'!K15*100/'Poblacion-int'!$C15</f>
        <v>95.45153963267978</v>
      </c>
      <c r="L15" s="30">
        <f>+'Poblacion-acu'!L15*100/'Poblacion-int'!$C15</f>
        <v>99.53957116529553</v>
      </c>
      <c r="M15" s="30">
        <f>+'Poblacion-acu'!M15*100/'Poblacion-int'!$C15</f>
        <v>99.97535843816131</v>
      </c>
      <c r="N15" s="30">
        <f>+'Poblacion-acu'!N15*100/'Poblacion-int'!$C15</f>
        <v>100</v>
      </c>
      <c r="O15" s="30">
        <f>+'Poblacion-acu'!O15*100/'Poblacion-int'!$C15</f>
        <v>100</v>
      </c>
      <c r="P15" s="30">
        <f>+'Poblacion-acu'!P15*100/'Poblacion-int'!$C15</f>
        <v>100</v>
      </c>
    </row>
    <row r="16" spans="1:16" ht="12.75">
      <c r="A16" s="12" t="s">
        <v>31</v>
      </c>
      <c r="B16" s="3" t="s">
        <v>16</v>
      </c>
      <c r="C16" s="29">
        <f>+'Poblacion-acu'!C16*100/'Poblacion-int'!$C16</f>
        <v>50.97821614509126</v>
      </c>
      <c r="D16" s="29">
        <f>+'Poblacion-acu'!D16*100/'Poblacion-int'!$C16</f>
        <v>50.97821614509126</v>
      </c>
      <c r="E16" s="29">
        <f>+'Poblacion-acu'!E16*100/'Poblacion-int'!$C16</f>
        <v>57.414044802731574</v>
      </c>
      <c r="F16" s="29">
        <f>+'Poblacion-acu'!F16*100/'Poblacion-int'!$C16</f>
        <v>74.04033736385482</v>
      </c>
      <c r="G16" s="30">
        <f>+'Poblacion-acu'!G16*100/'Poblacion-int'!$C16</f>
        <v>84.91873719651313</v>
      </c>
      <c r="H16" s="30">
        <f>+'Poblacion-acu'!H16*100/'Poblacion-int'!$C16</f>
        <v>90.85498326896231</v>
      </c>
      <c r="I16" s="30">
        <f>+'Poblacion-acu'!I16*100/'Poblacion-int'!$C16</f>
        <v>94.2150628815212</v>
      </c>
      <c r="J16" s="30">
        <f>+'Poblacion-acu'!J16*100/'Poblacion-int'!$C16</f>
        <v>97.69101972590283</v>
      </c>
      <c r="K16" s="30">
        <f>+'Poblacion-acu'!K16*100/'Poblacion-int'!$C16</f>
        <v>99.28785839586205</v>
      </c>
      <c r="L16" s="30">
        <f>+'Poblacion-acu'!L16*100/'Poblacion-int'!$C16</f>
        <v>99.68440246428176</v>
      </c>
      <c r="M16" s="30">
        <f>+'Poblacion-acu'!M16*100/'Poblacion-int'!$C16</f>
        <v>99.9059955546732</v>
      </c>
      <c r="N16" s="30">
        <f>+'Poblacion-acu'!N16*100/'Poblacion-int'!$C16</f>
        <v>99.9681224099458</v>
      </c>
      <c r="O16" s="30">
        <f>+'Poblacion-acu'!O16*100/'Poblacion-int'!$C16</f>
        <v>99.99473925822288</v>
      </c>
      <c r="P16" s="30">
        <f>+'Poblacion-acu'!P16*100/'Poblacion-int'!$C16</f>
        <v>100</v>
      </c>
    </row>
    <row r="17" spans="1:16" ht="12.75">
      <c r="A17" s="12" t="s">
        <v>32</v>
      </c>
      <c r="B17" s="3" t="s">
        <v>17</v>
      </c>
      <c r="C17" s="29">
        <f>+'Poblacion-acu'!C17*100/'Poblacion-int'!$C17</f>
        <v>0</v>
      </c>
      <c r="D17" s="29">
        <f>+'Poblacion-acu'!D17*100/'Poblacion-int'!$C17</f>
        <v>0</v>
      </c>
      <c r="E17" s="29">
        <f>+'Poblacion-acu'!E17*100/'Poblacion-int'!$C17</f>
        <v>44.85703619721815</v>
      </c>
      <c r="F17" s="29">
        <f>+'Poblacion-acu'!F17*100/'Poblacion-int'!$C17</f>
        <v>44.85703619721815</v>
      </c>
      <c r="G17" s="30">
        <f>+'Poblacion-acu'!G17*100/'Poblacion-int'!$C17</f>
        <v>55.63953488372093</v>
      </c>
      <c r="H17" s="30">
        <f>+'Poblacion-acu'!H17*100/'Poblacion-int'!$C17</f>
        <v>81.2251472499516</v>
      </c>
      <c r="I17" s="30">
        <f>+'Poblacion-acu'!I17*100/'Poblacion-int'!$C17</f>
        <v>95.4721676852031</v>
      </c>
      <c r="J17" s="30">
        <f>+'Poblacion-acu'!J17*100/'Poblacion-int'!$C17</f>
        <v>98.7193402096065</v>
      </c>
      <c r="K17" s="30">
        <f>+'Poblacion-acu'!K17*100/'Poblacion-int'!$C17</f>
        <v>99.62136714321268</v>
      </c>
      <c r="L17" s="30">
        <f>+'Poblacion-acu'!L17*100/'Poblacion-int'!$C17</f>
        <v>99.89471282802864</v>
      </c>
      <c r="M17" s="30">
        <f>+'Poblacion-acu'!M17*100/'Poblacion-int'!$C17</f>
        <v>100</v>
      </c>
      <c r="N17" s="30">
        <f>+'Poblacion-acu'!N17*100/'Poblacion-int'!$C17</f>
        <v>100</v>
      </c>
      <c r="O17" s="30">
        <f>+'Poblacion-acu'!O17*100/'Poblacion-int'!$C17</f>
        <v>100</v>
      </c>
      <c r="P17" s="30">
        <f>+'Poblacion-acu'!P17*100/'Poblacion-int'!$C17</f>
        <v>100</v>
      </c>
    </row>
    <row r="18" spans="1:16" ht="12.75">
      <c r="A18" s="12" t="s">
        <v>33</v>
      </c>
      <c r="B18" s="3" t="s">
        <v>40</v>
      </c>
      <c r="C18" s="29">
        <f>+'Poblacion-acu'!C18*100/'Poblacion-int'!$C18</f>
        <v>0</v>
      </c>
      <c r="D18" s="29">
        <f>+'Poblacion-acu'!D18*100/'Poblacion-int'!$C18</f>
        <v>0</v>
      </c>
      <c r="E18" s="29">
        <f>+'Poblacion-acu'!E18*100/'Poblacion-int'!$C18</f>
        <v>0</v>
      </c>
      <c r="F18" s="29">
        <f>+'Poblacion-acu'!F18*100/'Poblacion-int'!$C18</f>
        <v>31.477628461506743</v>
      </c>
      <c r="G18" s="30">
        <f>+'Poblacion-acu'!G18*100/'Poblacion-int'!$C18</f>
        <v>31.477628461506743</v>
      </c>
      <c r="H18" s="30">
        <f>+'Poblacion-acu'!H18*100/'Poblacion-int'!$C18</f>
        <v>40.48951913958305</v>
      </c>
      <c r="I18" s="30">
        <f>+'Poblacion-acu'!I18*100/'Poblacion-int'!$C18</f>
        <v>54.68300511594125</v>
      </c>
      <c r="J18" s="30">
        <f>+'Poblacion-acu'!J18*100/'Poblacion-int'!$C18</f>
        <v>67.00614356986765</v>
      </c>
      <c r="K18" s="30">
        <f>+'Poblacion-acu'!K18*100/'Poblacion-int'!$C18</f>
        <v>85.46698425888628</v>
      </c>
      <c r="L18" s="30">
        <f>+'Poblacion-acu'!L18*100/'Poblacion-int'!$C18</f>
        <v>91.18063110352723</v>
      </c>
      <c r="M18" s="30">
        <f>+'Poblacion-acu'!M18*100/'Poblacion-int'!$C18</f>
        <v>95.29304859985601</v>
      </c>
      <c r="N18" s="30">
        <f>+'Poblacion-acu'!N18*100/'Poblacion-int'!$C18</f>
        <v>98.35563562319015</v>
      </c>
      <c r="O18" s="30">
        <f>+'Poblacion-acu'!O18*100/'Poblacion-int'!$C18</f>
        <v>99.64017139830442</v>
      </c>
      <c r="P18" s="30">
        <f>+'Poblacion-acu'!P18*100/'Poblacion-int'!$C18</f>
        <v>100</v>
      </c>
    </row>
    <row r="19" spans="1:16" ht="12.75">
      <c r="A19" s="12" t="s">
        <v>34</v>
      </c>
      <c r="B19" s="3" t="s">
        <v>12</v>
      </c>
      <c r="C19" s="29">
        <f>+'Poblacion-acu'!C19*100/'Poblacion-int'!$C19</f>
        <v>0</v>
      </c>
      <c r="D19" s="29">
        <f>+'Poblacion-acu'!D19*100/'Poblacion-int'!$C19</f>
        <v>0</v>
      </c>
      <c r="E19" s="29">
        <f>+'Poblacion-acu'!E19*100/'Poblacion-int'!$C19</f>
        <v>27.185700967923854</v>
      </c>
      <c r="F19" s="29">
        <f>+'Poblacion-acu'!F19*100/'Poblacion-int'!$C19</f>
        <v>35.718945296764765</v>
      </c>
      <c r="G19" s="30">
        <f>+'Poblacion-acu'!G19*100/'Poblacion-int'!$C19</f>
        <v>46.77611150114517</v>
      </c>
      <c r="H19" s="30">
        <f>+'Poblacion-acu'!H19*100/'Poblacion-int'!$C19</f>
        <v>64.72535592205969</v>
      </c>
      <c r="I19" s="30">
        <f>+'Poblacion-acu'!I19*100/'Poblacion-int'!$C19</f>
        <v>80.25822044724758</v>
      </c>
      <c r="J19" s="30">
        <f>+'Poblacion-acu'!J19*100/'Poblacion-int'!$C19</f>
        <v>89.25353620219366</v>
      </c>
      <c r="K19" s="30">
        <f>+'Poblacion-acu'!K19*100/'Poblacion-int'!$C19</f>
        <v>94.74701623948347</v>
      </c>
      <c r="L19" s="30">
        <f>+'Poblacion-acu'!L19*100/'Poblacion-int'!$C19</f>
        <v>97.91292138064382</v>
      </c>
      <c r="M19" s="30">
        <f>+'Poblacion-acu'!M19*100/'Poblacion-int'!$C19</f>
        <v>99.0986453669709</v>
      </c>
      <c r="N19" s="30">
        <f>+'Poblacion-acu'!N19*100/'Poblacion-int'!$C19</f>
        <v>99.88780830273804</v>
      </c>
      <c r="O19" s="30">
        <f>+'Poblacion-acu'!O19*100/'Poblacion-int'!$C19</f>
        <v>99.99562650338946</v>
      </c>
      <c r="P19" s="30">
        <f>+'Poblacion-acu'!P19*100/'Poblacion-int'!$C19</f>
        <v>100</v>
      </c>
    </row>
    <row r="20" spans="1:16" ht="12.75">
      <c r="A20" s="12" t="s">
        <v>35</v>
      </c>
      <c r="B20" s="3" t="s">
        <v>18</v>
      </c>
      <c r="C20" s="29">
        <f>+'Poblacion-acu'!C20*100/'Poblacion-int'!$C20</f>
        <v>0</v>
      </c>
      <c r="D20" s="29">
        <f>+'Poblacion-acu'!D20*100/'Poblacion-int'!$C20</f>
        <v>0</v>
      </c>
      <c r="E20" s="29">
        <f>+'Poblacion-acu'!E20*100/'Poblacion-int'!$C20</f>
        <v>0</v>
      </c>
      <c r="F20" s="29">
        <f>+'Poblacion-acu'!F20*100/'Poblacion-int'!$C20</f>
        <v>47.28195659336902</v>
      </c>
      <c r="G20" s="30">
        <f>+'Poblacion-acu'!G20*100/'Poblacion-int'!$C20</f>
        <v>47.28195659336902</v>
      </c>
      <c r="H20" s="30">
        <f>+'Poblacion-acu'!H20*100/'Poblacion-int'!$C20</f>
        <v>54.986913354595245</v>
      </c>
      <c r="I20" s="30">
        <f>+'Poblacion-acu'!I20*100/'Poblacion-int'!$C20</f>
        <v>63.29211506300862</v>
      </c>
      <c r="J20" s="30">
        <f>+'Poblacion-acu'!J20*100/'Poblacion-int'!$C20</f>
        <v>75.57646517584597</v>
      </c>
      <c r="K20" s="30">
        <f>+'Poblacion-acu'!K20*100/'Poblacion-int'!$C20</f>
        <v>86.7647698801997</v>
      </c>
      <c r="L20" s="30">
        <f>+'Poblacion-acu'!L20*100/'Poblacion-int'!$C20</f>
        <v>90.19900404722382</v>
      </c>
      <c r="M20" s="30">
        <f>+'Poblacion-acu'!M20*100/'Poblacion-int'!$C20</f>
        <v>93.35596297194297</v>
      </c>
      <c r="N20" s="30">
        <f>+'Poblacion-acu'!N20*100/'Poblacion-int'!$C20</f>
        <v>97.43955586225762</v>
      </c>
      <c r="O20" s="30">
        <f>+'Poblacion-acu'!O20*100/'Poblacion-int'!$C20</f>
        <v>99.13180521103381</v>
      </c>
      <c r="P20" s="30">
        <f>+'Poblacion-acu'!P20*100/'Poblacion-int'!$C20</f>
        <v>100</v>
      </c>
    </row>
    <row r="21" spans="1:16" ht="12.75">
      <c r="A21" s="12" t="s">
        <v>36</v>
      </c>
      <c r="B21" s="3" t="s">
        <v>2</v>
      </c>
      <c r="C21" s="29">
        <f>+'Poblacion-acu'!C21*100/'Poblacion-int'!$C21</f>
        <v>0</v>
      </c>
      <c r="D21" s="29">
        <f>+'Poblacion-acu'!D21*100/'Poblacion-int'!$C21</f>
        <v>0</v>
      </c>
      <c r="E21" s="29">
        <f>+'Poblacion-acu'!E21*100/'Poblacion-int'!$C21</f>
        <v>0</v>
      </c>
      <c r="F21" s="29">
        <f>+'Poblacion-acu'!F21*100/'Poblacion-int'!$C21</f>
        <v>0</v>
      </c>
      <c r="G21" s="30">
        <f>+'Poblacion-acu'!G21*100/'Poblacion-int'!$C21</f>
        <v>100</v>
      </c>
      <c r="H21" s="30">
        <f>+'Poblacion-acu'!H21*100/'Poblacion-int'!$C21</f>
        <v>100</v>
      </c>
      <c r="I21" s="30">
        <f>+'Poblacion-acu'!I21*100/'Poblacion-int'!$C21</f>
        <v>100</v>
      </c>
      <c r="J21" s="30">
        <f>+'Poblacion-acu'!J21*100/'Poblacion-int'!$C21</f>
        <v>100</v>
      </c>
      <c r="K21" s="30">
        <f>+'Poblacion-acu'!K21*100/'Poblacion-int'!$C21</f>
        <v>100</v>
      </c>
      <c r="L21" s="30">
        <f>+'Poblacion-acu'!L21*100/'Poblacion-int'!$C21</f>
        <v>100</v>
      </c>
      <c r="M21" s="30">
        <f>+'Poblacion-acu'!M21*100/'Poblacion-int'!$C21</f>
        <v>100</v>
      </c>
      <c r="N21" s="30">
        <f>+'Poblacion-acu'!N21*100/'Poblacion-int'!$C21</f>
        <v>100</v>
      </c>
      <c r="O21" s="30">
        <f>+'Poblacion-acu'!O21*100/'Poblacion-int'!$C21</f>
        <v>100</v>
      </c>
      <c r="P21" s="30">
        <f>+'Poblacion-acu'!P21*100/'Poblacion-int'!$C21</f>
        <v>100</v>
      </c>
    </row>
    <row r="22" spans="1:16" ht="12.75">
      <c r="A22" s="13" t="s">
        <v>37</v>
      </c>
      <c r="B22" s="4" t="s">
        <v>3</v>
      </c>
      <c r="C22" s="29">
        <f>+'Poblacion-acu'!C22*100/'Poblacion-int'!$C22</f>
        <v>0</v>
      </c>
      <c r="D22" s="29">
        <f>+'Poblacion-acu'!D22*100/'Poblacion-int'!$C22</f>
        <v>0</v>
      </c>
      <c r="E22" s="29">
        <f>+'Poblacion-acu'!E22*100/'Poblacion-int'!$C22</f>
        <v>0</v>
      </c>
      <c r="F22" s="29">
        <f>+'Poblacion-acu'!F22*100/'Poblacion-int'!$C22</f>
        <v>0</v>
      </c>
      <c r="G22" s="30">
        <f>+'Poblacion-acu'!G22*100/'Poblacion-int'!$C22</f>
        <v>100</v>
      </c>
      <c r="H22" s="30">
        <f>+'Poblacion-acu'!H22*100/'Poblacion-int'!$C22</f>
        <v>100</v>
      </c>
      <c r="I22" s="30">
        <f>+'Poblacion-acu'!I22*100/'Poblacion-int'!$C22</f>
        <v>100</v>
      </c>
      <c r="J22" s="30">
        <f>+'Poblacion-acu'!J22*100/'Poblacion-int'!$C22</f>
        <v>100</v>
      </c>
      <c r="K22" s="30">
        <f>+'Poblacion-acu'!K22*100/'Poblacion-int'!$C22</f>
        <v>100</v>
      </c>
      <c r="L22" s="30">
        <f>+'Poblacion-acu'!L22*100/'Poblacion-int'!$C22</f>
        <v>100</v>
      </c>
      <c r="M22" s="30">
        <f>+'Poblacion-acu'!M22*100/'Poblacion-int'!$C22</f>
        <v>100</v>
      </c>
      <c r="N22" s="30">
        <f>+'Poblacion-acu'!N22*100/'Poblacion-int'!$C22</f>
        <v>100</v>
      </c>
      <c r="O22" s="30">
        <f>+'Poblacion-acu'!O22*100/'Poblacion-int'!$C22</f>
        <v>100</v>
      </c>
      <c r="P22" s="30">
        <f>+'Poblacion-acu'!P22*100/'Poblacion-int'!$C22</f>
        <v>100</v>
      </c>
    </row>
    <row r="23" spans="1:16" ht="12.75">
      <c r="A23" s="10"/>
      <c r="B23" s="1" t="s">
        <v>0</v>
      </c>
      <c r="C23" s="31">
        <f>+'Poblacion-acu'!C23*100/'Poblacion-int'!$C23</f>
        <v>10.434050266797191</v>
      </c>
      <c r="D23" s="31">
        <f>+'Poblacion-acu'!D23*100/'Poblacion-int'!$C23</f>
        <v>16.338400147846414</v>
      </c>
      <c r="E23" s="31">
        <f>+'Poblacion-acu'!E23*100/'Poblacion-int'!$C23</f>
        <v>29.704212829184872</v>
      </c>
      <c r="F23" s="31">
        <f>+'Poblacion-acu'!F23*100/'Poblacion-int'!$C23</f>
        <v>39.94520193008969</v>
      </c>
      <c r="G23" s="32">
        <f>+'Poblacion-acu'!G23*100/'Poblacion-int'!$C23</f>
        <v>52.46849198688558</v>
      </c>
      <c r="H23" s="32">
        <f>+'Poblacion-acu'!H23*100/'Poblacion-int'!$C23</f>
        <v>68.11140515768612</v>
      </c>
      <c r="I23" s="32">
        <f>+'Poblacion-acu'!I23*100/'Poblacion-int'!$C23</f>
        <v>78.85389806191601</v>
      </c>
      <c r="J23" s="32">
        <f>+'Poblacion-acu'!J23*100/'Poblacion-int'!$C23</f>
        <v>87.10917537480955</v>
      </c>
      <c r="K23" s="32">
        <f>+'Poblacion-acu'!K23*100/'Poblacion-int'!$C23</f>
        <v>93.96463088122535</v>
      </c>
      <c r="L23" s="32">
        <f>+'Poblacion-acu'!L23*100/'Poblacion-int'!$C23</f>
        <v>96.7818482628827</v>
      </c>
      <c r="M23" s="32">
        <f>+'Poblacion-acu'!M23*100/'Poblacion-int'!$C23</f>
        <v>98.40901880247783</v>
      </c>
      <c r="N23" s="32">
        <f>+'Poblacion-acu'!N23*100/'Poblacion-int'!$C23</f>
        <v>99.50046000917258</v>
      </c>
      <c r="O23" s="32">
        <f>+'Poblacion-acu'!O23*100/'Poblacion-int'!$C23</f>
        <v>99.86205821625884</v>
      </c>
      <c r="P23" s="32">
        <f>+'Poblacion-acu'!P23*100/'Poblacion-int'!$C23</f>
        <v>100</v>
      </c>
    </row>
    <row r="25" ht="12.75">
      <c r="B25" s="15" t="s">
        <v>41</v>
      </c>
    </row>
    <row r="26" ht="12.75">
      <c r="B26" s="15" t="s">
        <v>42</v>
      </c>
    </row>
  </sheetData>
  <printOptions horizontalCentered="1"/>
  <pageMargins left="0.5905511811023623" right="0.5905511811023623" top="1.1811023622047245" bottom="0.7874015748031497" header="0.984251968503937" footer="0.5905511811023623"/>
  <pageSetup fitToHeight="1" fitToWidth="1" horizontalDpi="300" verticalDpi="300" orientation="landscape" paperSize="9" scale="87" r:id="rId1"/>
  <headerFooter alignWithMargins="0">
    <oddHeader>&amp;CEspaña - Municipios por Comunidades Autónomas</oddHeader>
    <oddFooter>&amp;C&amp;F - &amp;P&amp;RFrancisco.RuizG@uclm.es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fruiz</cp:lastModifiedBy>
  <cp:lastPrinted>2009-12-29T12:13:36Z</cp:lastPrinted>
  <dcterms:created xsi:type="dcterms:W3CDTF">2002-07-26T15:22:24Z</dcterms:created>
  <dcterms:modified xsi:type="dcterms:W3CDTF">2009-12-29T15:38:44Z</dcterms:modified>
  <cp:category/>
  <cp:version/>
  <cp:contentType/>
  <cp:contentStatus/>
</cp:coreProperties>
</file>