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5170" windowHeight="6855" tabRatio="665" activeTab="0"/>
  </bookViews>
  <sheets>
    <sheet name="organizations-articles" sheetId="1" r:id="rId1"/>
    <sheet name="organizations-alldocs" sheetId="2" r:id="rId2"/>
    <sheet name="org-positions" sheetId="3" r:id="rId3"/>
    <sheet name="org-%artic" sheetId="4" r:id="rId4"/>
    <sheet name="org-%cites" sheetId="5" r:id="rId5"/>
    <sheet name="organizations-list" sheetId="6" r:id="rId6"/>
    <sheet name="names" sheetId="7" r:id="rId7"/>
    <sheet name="categories-0610" sheetId="8" r:id="rId8"/>
    <sheet name="categories-9600" sheetId="9" r:id="rId9"/>
    <sheet name="categories-0610-alldocs" sheetId="10" r:id="rId10"/>
    <sheet name="CS-history" sheetId="11" r:id="rId11"/>
    <sheet name="spain-CS" sheetId="12" r:id="rId12"/>
    <sheet name="alldocs-CS" sheetId="13" r:id="rId13"/>
    <sheet name="only-CS" sheetId="14" r:id="rId14"/>
  </sheets>
  <definedNames>
    <definedName name="_xlnm._FilterDatabase" localSheetId="6" hidden="1">'names'!$A$1:$B$207</definedName>
    <definedName name="_xlnm._FilterDatabase" localSheetId="1" hidden="1">'organizations-alldocs'!$A$1:$C$205</definedName>
    <definedName name="_xlnm._FilterDatabase" localSheetId="0" hidden="1">'organizations-articles'!$A$1:$D$657</definedName>
    <definedName name="_xlnm._FilterDatabase" localSheetId="5" hidden="1">'organizations-list'!$B$1:$B$83</definedName>
    <definedName name="_xlnm._FilterDatabase" localSheetId="11" hidden="1">'spain-CS'!$B$1:$B$114</definedName>
    <definedName name="lcategorias" localSheetId="9">'categories-0610-alldocs'!$A$3:$G$11</definedName>
    <definedName name="lcategorias" localSheetId="8">'categories-9600'!$A$1:$G$1</definedName>
    <definedName name="lcategorias">'categories-0610'!$A$3:$H$11</definedName>
    <definedName name="listainstituciones">#REF!</definedName>
    <definedName name="LISTAX">#REF!</definedName>
    <definedName name="lnames">#REF!</definedName>
  </definedNames>
  <calcPr fullCalcOnLoad="1"/>
  <pivotCaches>
    <pivotCache cacheId="1" r:id="rId15"/>
  </pivotCaches>
</workbook>
</file>

<file path=xl/sharedStrings.xml><?xml version="1.0" encoding="utf-8"?>
<sst xmlns="http://schemas.openxmlformats.org/spreadsheetml/2006/main" count="4437" uniqueCount="847">
  <si>
    <t>MONTENEGRO</t>
  </si>
  <si>
    <t>MADAGASCAR</t>
  </si>
  <si>
    <t>CHAD</t>
  </si>
  <si>
    <t>BHUTAN</t>
  </si>
  <si>
    <t>GUYANA</t>
  </si>
  <si>
    <t>HONDURAS</t>
  </si>
  <si>
    <t>MALI</t>
  </si>
  <si>
    <t>MARTINIQUE</t>
  </si>
  <si>
    <t>MONGOL PEO REP</t>
  </si>
  <si>
    <t>NEW CALEDONIA</t>
  </si>
  <si>
    <t>NORTH KOREA</t>
  </si>
  <si>
    <t>ZAMBIA</t>
  </si>
  <si>
    <t>BELIZE</t>
  </si>
  <si>
    <t>CAMBODIA</t>
  </si>
  <si>
    <t>COTE IVOIRE</t>
  </si>
  <si>
    <t>LESOTHO</t>
  </si>
  <si>
    <t>MYANMAR</t>
  </si>
  <si>
    <t>W IND ASSOC ST</t>
  </si>
  <si>
    <t>ORGANIZATIONS (COMPUTER SCIENCE ALL)</t>
  </si>
  <si>
    <t>ART_CHANGE</t>
  </si>
  <si>
    <t>UNIV TEXAS AUSTIN</t>
  </si>
  <si>
    <t>INTEL BARCELONA RES CTR</t>
  </si>
  <si>
    <t>PURDUE UNIV</t>
  </si>
  <si>
    <t>TRINITY COLL DUBLIN</t>
  </si>
  <si>
    <t>UNIV BRISTOL</t>
  </si>
  <si>
    <t>UNIV CAUCA</t>
  </si>
  <si>
    <t>UNIV KARLSRUHE</t>
  </si>
  <si>
    <t>DENODO</t>
  </si>
  <si>
    <t>ICIQ (URV)</t>
  </si>
  <si>
    <t>INST MAR INVEST MEDICAS</t>
  </si>
  <si>
    <t>UNIV A CORUÑA</t>
  </si>
  <si>
    <t>FILTER</t>
  </si>
  <si>
    <t>UNIV SANNIO</t>
  </si>
  <si>
    <t>ACAD SCI CZECH REPUBL</t>
  </si>
  <si>
    <t>ECOLE NORMALE SUPER</t>
  </si>
  <si>
    <t>HOSP CLIN SAN CARLOS</t>
  </si>
  <si>
    <t>HOSP RIO HORTEGA</t>
  </si>
  <si>
    <t>NASA</t>
  </si>
  <si>
    <t>UNIV BRASILIA</t>
  </si>
  <si>
    <t>UNIV DEBRECEN</t>
  </si>
  <si>
    <t>UNIV JAUME I</t>
  </si>
  <si>
    <t>UNIV MATANZAS</t>
  </si>
  <si>
    <t>WASHINGTON UNIV</t>
  </si>
  <si>
    <t>INST SALUD CARLOS III</t>
  </si>
  <si>
    <t>UNIV PABLO DE OLAVIDE</t>
  </si>
  <si>
    <t>UNIV MIGUEL HERNANDEZ DE ELCHE</t>
  </si>
  <si>
    <t>CS</t>
  </si>
  <si>
    <t>PY=(2006-2010)</t>
  </si>
  <si>
    <t>CATEGORIES</t>
  </si>
  <si>
    <t>TELEFONICA ID</t>
  </si>
  <si>
    <t>UNIV ANTONIO DE NEBRIJA</t>
  </si>
  <si>
    <t>UCM</t>
  </si>
  <si>
    <t>UNIV AMSTERDAM</t>
  </si>
  <si>
    <t>UNIV EUROPEA MADRID</t>
  </si>
  <si>
    <t>CIEMAT</t>
  </si>
  <si>
    <t>UNIV BOLOGNA</t>
  </si>
  <si>
    <t>CONSEJO NACL INVEST CIENT TECN</t>
  </si>
  <si>
    <t>ICREA</t>
  </si>
  <si>
    <t>UNIV BUCHAREST</t>
  </si>
  <si>
    <t>UNIV ILLINOIS</t>
  </si>
  <si>
    <t>ECOLE POLYTECH</t>
  </si>
  <si>
    <t>ETH</t>
  </si>
  <si>
    <t>VALENCIA UNIV TECHNOL</t>
  </si>
  <si>
    <t>EUROPEAN SOFTWARE INST</t>
  </si>
  <si>
    <t>MCGILL UNIV</t>
  </si>
  <si>
    <t>UNIV CHILE</t>
  </si>
  <si>
    <t>UNIV EDINBURGH</t>
  </si>
  <si>
    <t>UNIV SHEFFIELD</t>
  </si>
  <si>
    <t>ACAD ROMANA</t>
  </si>
  <si>
    <t>DE MONTFORT UNIV</t>
  </si>
  <si>
    <t>UNIV PARIS 06</t>
  </si>
  <si>
    <t>CEIT</t>
  </si>
  <si>
    <t>UNIV OXFORD</t>
  </si>
  <si>
    <t>HARVARD UNIV</t>
  </si>
  <si>
    <t>IMDEA SOFTWARE</t>
  </si>
  <si>
    <t>UNIV PISA</t>
  </si>
  <si>
    <t>UNIV SOUTHAMPTON</t>
  </si>
  <si>
    <t>UNIV TEXAS</t>
  </si>
  <si>
    <t>VICOMTECH</t>
  </si>
  <si>
    <t>INRIA</t>
  </si>
  <si>
    <t>MIT</t>
  </si>
  <si>
    <t>UNIV CALIF SAN DIEGO</t>
  </si>
  <si>
    <t>UNIV PABLO OLAVIDE</t>
  </si>
  <si>
    <t>UNIV SIENA</t>
  </si>
  <si>
    <t>HUNGARIAN ACAD SCI</t>
  </si>
  <si>
    <t>TECH UNIV BERLIN</t>
  </si>
  <si>
    <t>UNIV BIO BIO</t>
  </si>
  <si>
    <t>UNIV CALIF BERKELEY</t>
  </si>
  <si>
    <t>UNIV LIBRE BRUXELLES</t>
  </si>
  <si>
    <t>UNIV MILAN</t>
  </si>
  <si>
    <t>UNIV NEW MEXICO</t>
  </si>
  <si>
    <t>UNIV SANTIAGO</t>
  </si>
  <si>
    <t>UNIV SANTIAGO COMPOSTELA</t>
  </si>
  <si>
    <t>VICOMTECH RES CTR</t>
  </si>
  <si>
    <t>CARNEGIE MELLON UNIV</t>
  </si>
  <si>
    <t>GRAZ UNIV TECHNOL</t>
  </si>
  <si>
    <t>HUMBOLDT UNIV</t>
  </si>
  <si>
    <t>NORTHWESTERN UNIV</t>
  </si>
  <si>
    <t>ROMANIAN ACAD</t>
  </si>
  <si>
    <t>SILESIAN UNIV</t>
  </si>
  <si>
    <t>SPANISH COUNCIL SCI RES</t>
  </si>
  <si>
    <t>TOHO GAKUEN</t>
  </si>
  <si>
    <t>UNIV SAN PABLO CEU</t>
  </si>
  <si>
    <t>UNIV ULSTER</t>
  </si>
  <si>
    <t>ACAD SCI CZECH REPUBLIC</t>
  </si>
  <si>
    <t>AUTONOMOUS UNIV MADRID</t>
  </si>
  <si>
    <t>BROWN UNIV</t>
  </si>
  <si>
    <t>IMDEA NETWORKS</t>
  </si>
  <si>
    <t>UNIV BIRMINGHAM</t>
  </si>
  <si>
    <t>UNIV BUENOS AIRES</t>
  </si>
  <si>
    <t>UNIV GENOA</t>
  </si>
  <si>
    <t>UNIV LEEDS</t>
  </si>
  <si>
    <t>UNIV ORIENTE</t>
  </si>
  <si>
    <t>UNIV REGENSBURG</t>
  </si>
  <si>
    <t>CARDIFF UNIV</t>
  </si>
  <si>
    <t>ETSE TELECOMUNICAC</t>
  </si>
  <si>
    <t>FAC INFORMAT</t>
  </si>
  <si>
    <t>UNIV BERGEN</t>
  </si>
  <si>
    <t>UNIV CAMBRIDGE</t>
  </si>
  <si>
    <t>UNIV COIMBRA</t>
  </si>
  <si>
    <t>UNIV GUANAJUATO</t>
  </si>
  <si>
    <t>UPV</t>
  </si>
  <si>
    <t>BSC</t>
  </si>
  <si>
    <t>INST MUNICIPAL INVEST MED</t>
  </si>
  <si>
    <t>RADBOUD UNIV NIJMEGEN</t>
  </si>
  <si>
    <t>UNIV CALIF IRVINE</t>
  </si>
  <si>
    <t>UNIV COLORADO</t>
  </si>
  <si>
    <t>UNIV DORTMUND</t>
  </si>
  <si>
    <t>UNIV MINNESOTA</t>
  </si>
  <si>
    <t>UNIV NACL SUR</t>
  </si>
  <si>
    <t>ETEA</t>
  </si>
  <si>
    <t>IMEC VZW</t>
  </si>
  <si>
    <t>MOLDAVIAN ACAD SCI</t>
  </si>
  <si>
    <t>UNIV ALACANT</t>
  </si>
  <si>
    <t>UNIV CALIF SANTA BARBARA</t>
  </si>
  <si>
    <t>UNIV LAS PALMAS DE GRAN CANARIA</t>
  </si>
  <si>
    <t>UNIV NOTTINGHAM</t>
  </si>
  <si>
    <t>UNIV ROMA TRE</t>
  </si>
  <si>
    <t>UNIV SIMON BOLIVAR</t>
  </si>
  <si>
    <t>(OG=(UNIV BASQUE COUNTRY) OR OG=(UNIV BASQUE COUNTRY UPV EHU) OR OG=(UNIV PAIS VASCO) OR OG=(UNIV PAIS VASCO EUSKAL HERRIKO UNIBERTSITATEA) OR OG=(UPV EHU))</t>
  </si>
  <si>
    <t>(OG=(TECH UNIV MADRID) OR OG=(TECH UNIV MADRID UPM) OR OG=(UNIV POLITECN MADRID) OR OG=(UPM))</t>
  </si>
  <si>
    <t>OG=(UNIV PONTIFICIA COMILLAS)</t>
  </si>
  <si>
    <t>OG=(UNIV SALAMANCA)</t>
  </si>
  <si>
    <t>OG=(UNIV SAN PABLO CEU)</t>
  </si>
  <si>
    <t>(OG=(UNIV SANTIAGO) OR OG=(UNIV SANTIAGO COMPOSTELA) OR OG=(UNIV SANTIAGO DE COMPOSTELA))</t>
  </si>
  <si>
    <t>(OG=(UNIV SEVILLA) OR OG=(UNIV SEVILLE))</t>
  </si>
  <si>
    <t>EUROPEAN CTR SOFT COMPUTING</t>
  </si>
  <si>
    <t>OG=(UNIV VALENCIA)</t>
  </si>
  <si>
    <t>(OG=(ETSE TELECOMUNICAC) OR OG=(UNIV VIGO))</t>
  </si>
  <si>
    <t>(OG=(INST SUPER TECN) OR OG=(UNIV ZARAGOZA))</t>
  </si>
  <si>
    <t>CORNELL UNIV</t>
  </si>
  <si>
    <t>DENODO TECHNOL INC</t>
  </si>
  <si>
    <t>UNIV ROVIRA I VIRGILI</t>
  </si>
  <si>
    <t>UNIV PUBLICA DE NAVARRA</t>
  </si>
  <si>
    <t>UNIV PONTIFICIA DE COMILLAS</t>
  </si>
  <si>
    <t>UNIV POLITECNICA DE VALENCIA</t>
  </si>
  <si>
    <t>UNIV POLITECNICA DE MADRID</t>
  </si>
  <si>
    <t>UNIV POLITECNICA DE CATALUNYA</t>
  </si>
  <si>
    <t>UNIV POLITECNICA DE CARTAGENA</t>
  </si>
  <si>
    <t>UNIV AUTONOMA DE BARCELONA</t>
  </si>
  <si>
    <t>UNIV AUTONOMA DE MADRID</t>
  </si>
  <si>
    <t>UNIV CARLOS III DE MADRID</t>
  </si>
  <si>
    <t>UNIV CASTILLA-LA MANCHA</t>
  </si>
  <si>
    <t>UNIV COMPLUTENSE DE MADRID</t>
  </si>
  <si>
    <t>UNIV EUROPEA DE MADRID</t>
  </si>
  <si>
    <t>UNIV NACIONAL DE EDUCACION A DISTANCIA</t>
  </si>
  <si>
    <t>UNIV OBERTA DE CATALUNYA</t>
  </si>
  <si>
    <t>YAHOO RESEARCH BARCELONA</t>
  </si>
  <si>
    <t>TOBB UNIV ECON TECHNOL</t>
  </si>
  <si>
    <t>CIPF</t>
  </si>
  <si>
    <t>IBM CORP</t>
  </si>
  <si>
    <t>JOHANNES KEPLER UNIV LINZ</t>
  </si>
  <si>
    <t>RUTGERS STATE UNIV</t>
  </si>
  <si>
    <t>UNIV BREMEN</t>
  </si>
  <si>
    <t>UNIV UDINE</t>
  </si>
  <si>
    <t>UNIV YORK</t>
  </si>
  <si>
    <t>8395 docs</t>
  </si>
  <si>
    <t>SPAIN</t>
  </si>
  <si>
    <t>ENGLAND</t>
  </si>
  <si>
    <t>ITALY</t>
  </si>
  <si>
    <t>FRANCE</t>
  </si>
  <si>
    <t>GERMANY</t>
  </si>
  <si>
    <t>NETHERLANDS</t>
  </si>
  <si>
    <t>CANADA</t>
  </si>
  <si>
    <t>BELGIUM</t>
  </si>
  <si>
    <t>SWITZERLAND</t>
  </si>
  <si>
    <t>MEXICO</t>
  </si>
  <si>
    <t>PORTUGAL</t>
  </si>
  <si>
    <t>AUSTRIA</t>
  </si>
  <si>
    <t>ARGENTINA</t>
  </si>
  <si>
    <t>AUSTRALIA</t>
  </si>
  <si>
    <t>ROMANIA</t>
  </si>
  <si>
    <t>JAPAN</t>
  </si>
  <si>
    <t>SCOTLAND</t>
  </si>
  <si>
    <t>GREECE</t>
  </si>
  <si>
    <t>CUBA</t>
  </si>
  <si>
    <t>PEOPLES R CHINA</t>
  </si>
  <si>
    <t>SWEDEN</t>
  </si>
  <si>
    <t>CHILE</t>
  </si>
  <si>
    <t>HUNGARY</t>
  </si>
  <si>
    <t>BRAZIL</t>
  </si>
  <si>
    <t>COLOMBIA</t>
  </si>
  <si>
    <t>CZECH REPUBLIC</t>
  </si>
  <si>
    <t>DENMARK</t>
  </si>
  <si>
    <t>IRELAND</t>
  </si>
  <si>
    <t>VENEZUELA</t>
  </si>
  <si>
    <t>NORWAY</t>
  </si>
  <si>
    <t>POLAND</t>
  </si>
  <si>
    <t>FINLAND</t>
  </si>
  <si>
    <t>ISRAEL</t>
  </si>
  <si>
    <t>WALES</t>
  </si>
  <si>
    <t>RUSSIA</t>
  </si>
  <si>
    <t>NORTH IRELAND</t>
  </si>
  <si>
    <t>SOUTH KOREA</t>
  </si>
  <si>
    <t>TURKEY</t>
  </si>
  <si>
    <t>INDIA</t>
  </si>
  <si>
    <t>MOROCCO</t>
  </si>
  <si>
    <t>SINGAPORE</t>
  </si>
  <si>
    <t>IRAN</t>
  </si>
  <si>
    <t>SLOVAKIA</t>
  </si>
  <si>
    <t>URUGUAY</t>
  </si>
  <si>
    <t>MOLDOVA</t>
  </si>
  <si>
    <t>SERBIA</t>
  </si>
  <si>
    <t>SOUTH AFRICA</t>
  </si>
  <si>
    <t>SLOVENIA</t>
  </si>
  <si>
    <t>CYPRUS</t>
  </si>
  <si>
    <t>NEW ZEALAND</t>
  </si>
  <si>
    <t>LUXEMBOURG</t>
  </si>
  <si>
    <t>MALAYSIA</t>
  </si>
  <si>
    <t>UKRAINE</t>
  </si>
  <si>
    <t>COSTA RICA</t>
  </si>
  <si>
    <t>CROATIA</t>
  </si>
  <si>
    <t>EGYPT</t>
  </si>
  <si>
    <t>PERU</t>
  </si>
  <si>
    <t>SAUDI ARABIA</t>
  </si>
  <si>
    <t>BANGLADESH</t>
  </si>
  <si>
    <t>BULGARIA</t>
  </si>
  <si>
    <t>BYELARUS</t>
  </si>
  <si>
    <t>ECUADOR</t>
  </si>
  <si>
    <t>ICELAND</t>
  </si>
  <si>
    <t>LITHUANIA</t>
  </si>
  <si>
    <t>UZBEKISTAN</t>
  </si>
  <si>
    <t>ALBANIA</t>
  </si>
  <si>
    <t>ALGERIA</t>
  </si>
  <si>
    <t>GUADELOUPE</t>
  </si>
  <si>
    <t>KUWAIT</t>
  </si>
  <si>
    <t>LATVIA</t>
  </si>
  <si>
    <t>MONACO</t>
  </si>
  <si>
    <t>NICARAGUA</t>
  </si>
  <si>
    <t>PAKISTAN</t>
  </si>
  <si>
    <t>PANAMA</t>
  </si>
  <si>
    <t>PHILIPPINES</t>
  </si>
  <si>
    <t>QATAR</t>
  </si>
  <si>
    <t>REP OF GEORGIA</t>
  </si>
  <si>
    <t>REUNION</t>
  </si>
  <si>
    <t>TAIWAN</t>
  </si>
  <si>
    <t>THAILAND</t>
  </si>
  <si>
    <t>TRINID TOBAGO</t>
  </si>
  <si>
    <t>TUNISIA</t>
  </si>
  <si>
    <t>ZIMBABWE</t>
  </si>
  <si>
    <t>COMPUTER SCIENCE INTERDISCIPLINARY APPLICATIONS</t>
  </si>
  <si>
    <t>COMPUTER SCIENCE ARTIFICIAL INTELLIGENCE</t>
  </si>
  <si>
    <t>COMPUTER SCIENCE THEORY METHODS</t>
  </si>
  <si>
    <t>COMPUTER SCIENCE INFORMATION SYSTEMS</t>
  </si>
  <si>
    <t>COMPUTER SCIENCE SOFTWARE ENGINEERING</t>
  </si>
  <si>
    <t>ENGINEERING ELECTRICAL ELECTRONIC</t>
  </si>
  <si>
    <t>MATHEMATICS APPLIED</t>
  </si>
  <si>
    <t>COMPUTER SCIENCE HARDWARE ARCHITECTURE</t>
  </si>
  <si>
    <t>STATISTICS PROBABILITY</t>
  </si>
  <si>
    <t>COMPUTER SCIENCE CYBERNETICS</t>
  </si>
  <si>
    <t>PHYSICS MATHEMATICAL</t>
  </si>
  <si>
    <t>MATHEMATICS INTERDISCIPLINARY APPLICATIONS</t>
  </si>
  <si>
    <t>ENGINEERING INDUSTRIAL</t>
  </si>
  <si>
    <t>ENGINEERING BIOMEDICAL</t>
  </si>
  <si>
    <t>ENGINEERING MULTIDISCIPLINARY</t>
  </si>
  <si>
    <t>BIOCHEMICAL RESEARCH METHODS</t>
  </si>
  <si>
    <t>CHEMISTRY MULTIDISCIPLINARY</t>
  </si>
  <si>
    <t>CHEMISTRY ANALYTICAL</t>
  </si>
  <si>
    <t>ENVIRONMENTAL SCIENCES</t>
  </si>
  <si>
    <t>ENGINEERING ENVIRONMENTAL</t>
  </si>
  <si>
    <t>GEOSCIENCES MULTIDISCIPLINARY</t>
  </si>
  <si>
    <t>ENGINEERING MANUFACTURING</t>
  </si>
  <si>
    <t>PHYSICS FLUIDS PLASMAS</t>
  </si>
  <si>
    <t>ENGINEERING CIVIL</t>
  </si>
  <si>
    <t>EDUCATION SCIENTIFIC DISCIPLINES</t>
  </si>
  <si>
    <t>ENGINEERING CHEMICAL</t>
  </si>
  <si>
    <t>AGRICULTURE MULTIDISCIPLINARY</t>
  </si>
  <si>
    <t>NEUROSCIENCES</t>
  </si>
  <si>
    <t>LANGUAGE LINGUISTICS</t>
  </si>
  <si>
    <t>ERGONOMICS</t>
  </si>
  <si>
    <t>BIOLOGY</t>
  </si>
  <si>
    <t>PHYSICS PARTICLES FIELDS</t>
  </si>
  <si>
    <t>CHEMISTRY MEDICINAL</t>
  </si>
  <si>
    <t>ENGINEERING MECHANICAL</t>
  </si>
  <si>
    <t>MANAGEMENT</t>
  </si>
  <si>
    <t>GEOGRAPHY PHYSICAL</t>
  </si>
  <si>
    <t>ENGINEERING GEOLOGICAL</t>
  </si>
  <si>
    <t>PHYSICS APPLIED</t>
  </si>
  <si>
    <t>BUSINESS</t>
  </si>
  <si>
    <t>SOCIAL SCIENCES INTERDISCIPLINARY</t>
  </si>
  <si>
    <t>PSYCHOLOGY MULTIDISCIPLINARY</t>
  </si>
  <si>
    <t>PSYCHOLOGY EXPERIMENTAL</t>
  </si>
  <si>
    <t>MATERIALS SCIENCE CHARACTERIZATION TESTING</t>
  </si>
  <si>
    <t>MATERIALS SCIENCE MULTIDISCIPLINARY</t>
  </si>
  <si>
    <t>ENVIRONMENTAL STUDIES</t>
  </si>
  <si>
    <t>SOCIAL SCIENCES MATHEMATICAL METHODS</t>
  </si>
  <si>
    <t>MULTIDISCIPLINARY SCIENCES</t>
  </si>
  <si>
    <t>NANOSCIENCE NANOTECHNOLOGY</t>
  </si>
  <si>
    <t>CAT</t>
  </si>
  <si>
    <t>CS-AI</t>
  </si>
  <si>
    <t>CS-CY</t>
  </si>
  <si>
    <t>CS-HA</t>
  </si>
  <si>
    <t>CS-IA</t>
  </si>
  <si>
    <t>CS-IS</t>
  </si>
  <si>
    <t>CS-SE</t>
  </si>
  <si>
    <t>CS-TM</t>
  </si>
  <si>
    <t>(OG=(BARCELONA SUPERCOMP CTR) or OG=(BSC))</t>
  </si>
  <si>
    <t>OG=(CEIT)</t>
  </si>
  <si>
    <t>(OG=(CIBER BBN) or OG=(NETWORKING RES CTR BIOENGN BIOMAT NANOMED CIBER))</t>
  </si>
  <si>
    <t>OG=(CIEMAT)</t>
  </si>
  <si>
    <t>TYPE</t>
  </si>
  <si>
    <t>C</t>
  </si>
  <si>
    <t>U</t>
  </si>
  <si>
    <t>CRG (UPF)</t>
  </si>
  <si>
    <t>CVC (UAB)</t>
  </si>
  <si>
    <t>H</t>
  </si>
  <si>
    <t>TISSAT</t>
  </si>
  <si>
    <t>E</t>
  </si>
  <si>
    <t>BSC-CNS (UPC)</t>
  </si>
  <si>
    <t>CEIT (UNAV)</t>
  </si>
  <si>
    <t>CIBER BBN (CSIC)</t>
  </si>
  <si>
    <t>IIIA (CSIC)</t>
  </si>
  <si>
    <t>USA</t>
  </si>
  <si>
    <t>Refined by: Countries/Territories=( SPAIN ) AND Subject Areas=( COMPUTER SCIENCE ) AND Document Type=( ARTICLE )</t>
  </si>
  <si>
    <t>(Cu=(spain) and py=(2006-2010))</t>
  </si>
  <si>
    <t xml:space="preserve">Refined by: Subject Areas=( COMPUTER SCIENCE ) </t>
  </si>
  <si>
    <t>CAMEROON</t>
  </si>
  <si>
    <t>DOMINICAN REP</t>
  </si>
  <si>
    <t>U ARAB EMIRATES</t>
  </si>
  <si>
    <t>PROCEEDINGS PAPER</t>
  </si>
  <si>
    <t>ARTICLE</t>
  </si>
  <si>
    <t>EDITORIAL MATERIAL</t>
  </si>
  <si>
    <t>REVIEW</t>
  </si>
  <si>
    <t>CORRECTION</t>
  </si>
  <si>
    <t>LETTER</t>
  </si>
  <si>
    <t>BIOGRAPHICAL ITEM</t>
  </si>
  <si>
    <t>BOOK REVIEW</t>
  </si>
  <si>
    <t>BOOK CHAPTER</t>
  </si>
  <si>
    <t>NEWS ITEM</t>
  </si>
  <si>
    <t>REPRINT</t>
  </si>
  <si>
    <t>SOFTWARE REVIEW</t>
  </si>
  <si>
    <t>TRANSPORTATION SCIENCE TECHNOLOGY</t>
  </si>
  <si>
    <t>ENGINEERING AEROSPACE</t>
  </si>
  <si>
    <t>ECONOMICS</t>
  </si>
  <si>
    <t>HEALTH POLICY SERVICES</t>
  </si>
  <si>
    <t>BUSINESS FINANCE</t>
  </si>
  <si>
    <t>CHEMISTRY INORGANIC NUCLEAR</t>
  </si>
  <si>
    <t>ENGINEERING MARINE</t>
  </si>
  <si>
    <t>PHYSICS MULTIDISCIPLINARY</t>
  </si>
  <si>
    <t>PSYCHOLOGY SOCIAL</t>
  </si>
  <si>
    <t>HOSPITALITY LEISURE SPORT TOURISM</t>
  </si>
  <si>
    <t>POLITICAL SCIENCE</t>
  </si>
  <si>
    <t>LIMNOLOGY</t>
  </si>
  <si>
    <t>MATERIALS SCIENCE COATINGS FILMS</t>
  </si>
  <si>
    <t>PHYSICS CONDENSED MATTER</t>
  </si>
  <si>
    <t>%</t>
  </si>
  <si>
    <t>OG=(UNIV ANTONIO NEBRIJA)</t>
  </si>
  <si>
    <t>OG=(UNIV EUROPEA MADRID)</t>
  </si>
  <si>
    <t>OG=(UNIV EXTREMADURA)</t>
  </si>
  <si>
    <t>OG=(UNIV GIRONA)</t>
  </si>
  <si>
    <t>OG=(UNIV GRANADA)</t>
  </si>
  <si>
    <t>OG=(UNIV HUELVA)</t>
  </si>
  <si>
    <t>OG=(UNIV JAEN)</t>
  </si>
  <si>
    <t>OG=(UNIV LA LAGUNA)</t>
  </si>
  <si>
    <t>OG=(UNIV LA RIOJA)</t>
  </si>
  <si>
    <t>OG=(UNIV LEON)</t>
  </si>
  <si>
    <t>OG=(UNIV LLEIDA)</t>
  </si>
  <si>
    <t>OG=(UNIV MURCIA)</t>
  </si>
  <si>
    <t>(OG=(PABLO DE OLAVIDE UNIV) OR OG=(PABLO OLAVIDE UNIV) OR OG=(UNIV PABLO OLAVIDE))</t>
  </si>
  <si>
    <t>ARTICLES</t>
  </si>
  <si>
    <t>MATHEMATICS</t>
  </si>
  <si>
    <t>BIOCHEMISTRY MOLECULAR BIOLOGY</t>
  </si>
  <si>
    <t>FOOD SCIENCE TECHNOLOGY</t>
  </si>
  <si>
    <t>PHARMACOLOGY PHARMACY</t>
  </si>
  <si>
    <t>OPTICS</t>
  </si>
  <si>
    <t>BIOTECHNOLOGY APPLIED MICROBIOLOGY</t>
  </si>
  <si>
    <t>SURGERY</t>
  </si>
  <si>
    <t>MARINE FRESHWATER BIOLOGY</t>
  </si>
  <si>
    <t>PUBLIC ENVIRONMENTAL OCCUPATIONAL HEALTH</t>
  </si>
  <si>
    <t>ENERGY FUELS</t>
  </si>
  <si>
    <t>TELECOMMUNICATIONS</t>
  </si>
  <si>
    <t>INSTRUMENTS INSTRUMENTATION</t>
  </si>
  <si>
    <t>WATER RESOURCES</t>
  </si>
  <si>
    <t>GASTROENTEROLOGY HEPATOLOGY</t>
  </si>
  <si>
    <t>MECHANICS</t>
  </si>
  <si>
    <t>AUTOMATION CONTROL SYSTEMS</t>
  </si>
  <si>
    <t>EDUCATION EDUCATIONAL RESEARCH</t>
  </si>
  <si>
    <t>RADIOLOGY NUCLEAR MEDICINE MEDICAL IMAGING</t>
  </si>
  <si>
    <t>ELECTROCHEMISTRY</t>
  </si>
  <si>
    <t>BIOPHYSICS</t>
  </si>
  <si>
    <t>OPERATIONS RESEARCH MANAGEMENT SCIENCE</t>
  </si>
  <si>
    <t>OCEANOGRAPHY</t>
  </si>
  <si>
    <t>NUCLEAR SCIENCE TECHNOLOGY</t>
  </si>
  <si>
    <t>TOXICOLOGY</t>
  </si>
  <si>
    <t>CRYSTALLOGRAPHY</t>
  </si>
  <si>
    <t>INFORMATION SCIENCE LIBRARY SCIENCE</t>
  </si>
  <si>
    <t>THERMODYNAMICS</t>
  </si>
  <si>
    <t>LINGUISTICS</t>
  </si>
  <si>
    <t>HEALTH CARE SCIENCES SERVICES</t>
  </si>
  <si>
    <t>CONSTRUCTION BUILDING TECHNOLOGY</t>
  </si>
  <si>
    <t>MATHEMATICAL COMPUTATIONAL BIOLOGY</t>
  </si>
  <si>
    <t>ROBOTICS</t>
  </si>
  <si>
    <t>GEOGRAPHY</t>
  </si>
  <si>
    <t>BEHAVIORAL SCIENCES</t>
  </si>
  <si>
    <t>ACOUSTICS</t>
  </si>
  <si>
    <t>IMAGING SCIENCE PHOTOGRAPHIC TECHNOLOGY</t>
  </si>
  <si>
    <t>REMOTE SENSING</t>
  </si>
  <si>
    <t>PUBLIC ADMINISTRATION</t>
  </si>
  <si>
    <t>COMMUNICATION</t>
  </si>
  <si>
    <t>SOCIOLOGY</t>
  </si>
  <si>
    <t>ANTHROPOLOGY</t>
  </si>
  <si>
    <t>MEDICAL INFORMATICS</t>
  </si>
  <si>
    <t>HISTORY PHILOSOPHY OF SCIENCE</t>
  </si>
  <si>
    <t>REHABILITATION</t>
  </si>
  <si>
    <t>NURSING</t>
  </si>
  <si>
    <t>SOCIAL ISSUES</t>
  </si>
  <si>
    <t>MUSIC</t>
  </si>
  <si>
    <t>COUNTRY</t>
  </si>
  <si>
    <t>DOCUMENT TYPE</t>
  </si>
  <si>
    <t xml:space="preserve">ARTICLE </t>
  </si>
  <si>
    <t xml:space="preserve">PROCEEDINGS PAPER </t>
  </si>
  <si>
    <t xml:space="preserve">BOOK CHAPTER </t>
  </si>
  <si>
    <t>UNIV POLITECN VALENCIA</t>
  </si>
  <si>
    <t>UNIV GRANADA</t>
  </si>
  <si>
    <t>UNIV POLITECN CATALUNA</t>
  </si>
  <si>
    <t>UNIV POLITECN MADRID</t>
  </si>
  <si>
    <t>UNIV CARLOS III MADRID</t>
  </si>
  <si>
    <t>UNIV CASTILLA LA MANCHA</t>
  </si>
  <si>
    <t>UNIV MALAGA</t>
  </si>
  <si>
    <t>UNIV COMPLUTENSE MADRID</t>
  </si>
  <si>
    <t>UNIV SEVILLE</t>
  </si>
  <si>
    <t>UNIV ZARAGOZA</t>
  </si>
  <si>
    <t>CSIC</t>
  </si>
  <si>
    <t>UNIV AUTONOMA BARCELONA</t>
  </si>
  <si>
    <t>UNIV ALICANTE</t>
  </si>
  <si>
    <t>UNIV AUTONOMA MADRID</t>
  </si>
  <si>
    <t>UNIV VIGO</t>
  </si>
  <si>
    <t>UNIV ROVIRA VIRGILI</t>
  </si>
  <si>
    <t>TECH UNIV CATALONIA</t>
  </si>
  <si>
    <t>UNIV ALCALA DE HENARES</t>
  </si>
  <si>
    <t>UNIV OVIEDO</t>
  </si>
  <si>
    <t>UNIV MURCIA</t>
  </si>
  <si>
    <t>UNIV BASQUE COUNTRY</t>
  </si>
  <si>
    <t>UNIV VALLADOLID</t>
  </si>
  <si>
    <t>UNIV POMPEU FABRA</t>
  </si>
  <si>
    <t>UNIV VALENCIA</t>
  </si>
  <si>
    <t>UNIV CANTABRIA</t>
  </si>
  <si>
    <t>UNIV JAEN</t>
  </si>
  <si>
    <t>UNIV JAUME 1</t>
  </si>
  <si>
    <t>UNIV SALAMANCA</t>
  </si>
  <si>
    <t>UNIV POLITECN CATALUNYA</t>
  </si>
  <si>
    <t>UNIV REY JUAN CARLOS</t>
  </si>
  <si>
    <t>UNIV BARCELONA</t>
  </si>
  <si>
    <t>UNIV A CORUNA</t>
  </si>
  <si>
    <t>UNIV GIRONA</t>
  </si>
  <si>
    <t>UNIV EXTREMADURA</t>
  </si>
  <si>
    <t>UNIV SANTIAGO DE COMPOSTELA</t>
  </si>
  <si>
    <t>UNIV LA LAGUNA</t>
  </si>
  <si>
    <t>UNIV NACL EDUC DISTANCIA</t>
  </si>
  <si>
    <t>UNIV CORDOBA</t>
  </si>
  <si>
    <t>UNIV PUBL NAVARRA</t>
  </si>
  <si>
    <t>UNIV LAS PALMAS GRAN CANARIA</t>
  </si>
  <si>
    <t>UNIV CORUNA</t>
  </si>
  <si>
    <t>UNIV ALMERIA</t>
  </si>
  <si>
    <t>EUROPEAN CTR SOFT COMP</t>
  </si>
  <si>
    <t>UPC</t>
  </si>
  <si>
    <t>UNIV COMPLUTENSE</t>
  </si>
  <si>
    <t>UNIV POLITECN CARTAGENA</t>
  </si>
  <si>
    <t>TECH UNIV MADRID</t>
  </si>
  <si>
    <t>UNIV LLEIDA</t>
  </si>
  <si>
    <t>TECH UNIV CATALONIA UPC</t>
  </si>
  <si>
    <t>UNIV PAIS VASCO</t>
  </si>
  <si>
    <t>UNIV CADIZ</t>
  </si>
  <si>
    <t>UNIV BURGOS</t>
  </si>
  <si>
    <t>UNIV ILLES BALEARS</t>
  </si>
  <si>
    <t>UNIV OBERTA CATALUNYA</t>
  </si>
  <si>
    <t>COMP VIS CTR</t>
  </si>
  <si>
    <t>UNIV BALEARIC ISL</t>
  </si>
  <si>
    <t>UNIV SEVILLA</t>
  </si>
  <si>
    <t>UNIV NAVARRA</t>
  </si>
  <si>
    <t>BARCELONA SUPERCOMP CTR</t>
  </si>
  <si>
    <t>UNIV RAMON LLULL</t>
  </si>
  <si>
    <t>UNIV MIGUEL HERNANDEZ</t>
  </si>
  <si>
    <t>UNIV HUELVA</t>
  </si>
  <si>
    <t>POMPEU FABRA UNIV</t>
  </si>
  <si>
    <t>YAHOO RES</t>
  </si>
  <si>
    <t>AUTONOMOUS UNIV BARCELONA</t>
  </si>
  <si>
    <t>OPEN UNIV CATALONIA</t>
  </si>
  <si>
    <t>CTTC</t>
  </si>
  <si>
    <t>REY JUAN CARLOS UNIV</t>
  </si>
  <si>
    <t>UPM</t>
  </si>
  <si>
    <t>TECH UNIV CARTAGENA</t>
  </si>
  <si>
    <t>UNIV DEUSTO</t>
  </si>
  <si>
    <t>ECOLE POLYTECH FED LAUSANNE</t>
  </si>
  <si>
    <t>UAB</t>
  </si>
  <si>
    <t>UNIV GHENT</t>
  </si>
  <si>
    <t>UCL</t>
  </si>
  <si>
    <t>UNIV LA RIOJA</t>
  </si>
  <si>
    <t>UNIV LEON</t>
  </si>
  <si>
    <t>SPANISH NATL RES COUNCIL</t>
  </si>
  <si>
    <t>POLYTECH UNIV CARTAGENA</t>
  </si>
  <si>
    <t>KATHOLIEKE UNIV LEUVEN</t>
  </si>
  <si>
    <t>UNIV ROMA LA SAPIENZA</t>
  </si>
  <si>
    <t>UNIV MANCHESTER</t>
  </si>
  <si>
    <t>VIENNA UNIV TECHNOL</t>
  </si>
  <si>
    <t>TECH UNIV CATALUNYA</t>
  </si>
  <si>
    <t>CNRS</t>
  </si>
  <si>
    <t>PABLO OLAVIDE UNIV</t>
  </si>
  <si>
    <t>TECH UNIV MADRID UPM</t>
  </si>
  <si>
    <t>CNR</t>
  </si>
  <si>
    <t>(OG=(CTR TECNOL TELECOMUNICAC CATALUNYA) OR OG=(CTTC))</t>
  </si>
  <si>
    <t>OG=(DENODO TECHNOL INC)</t>
  </si>
  <si>
    <t>OG=(EUROPEAN CTR SOFT COMP)</t>
  </si>
  <si>
    <t>OG=(EUROPEAN SOFTWARE INST)</t>
  </si>
  <si>
    <t>OG=(INST CHEM RES CATALONIA ICIQ)</t>
  </si>
  <si>
    <t>OG=(ICREA)</t>
  </si>
  <si>
    <t>OG=(IMDEA NETWORKS)</t>
  </si>
  <si>
    <t>OG=(IMDEA SOFTWARE)</t>
  </si>
  <si>
    <t>OG=(INST MUNICIPAL INVEST MED)</t>
  </si>
  <si>
    <t>OG=(INST HLTH CARLOS III)</t>
  </si>
  <si>
    <t>OG=(INTEL BARCELONA RES CTR)</t>
  </si>
  <si>
    <t>OG=(TISSAT SA)</t>
  </si>
  <si>
    <t>(OG=(YAHOO RES) OR OG=(YAHOO RES BARCELONA))</t>
  </si>
  <si>
    <t>OG=(HOSP CLIN SAN CARLOS)</t>
  </si>
  <si>
    <t>OG=(HOSP RIO HORTEGA)</t>
  </si>
  <si>
    <t>(OG=(UNIV ALACANT) OR OG=(UNIV ALICANTE))</t>
  </si>
  <si>
    <t>OG=(UNIV ALMERIA)</t>
  </si>
  <si>
    <t>(OG=(AUTONOMOUS UNIV BARCELONA) OR OG=(UAB) OR OG=(UNIV AUTONOMA BARCELONA))</t>
  </si>
  <si>
    <t>OG=(UNIV BARCELONA)</t>
  </si>
  <si>
    <t>OG=(UNIV BURGOS)</t>
  </si>
  <si>
    <t>OG=(UNIV CADIZ)</t>
  </si>
  <si>
    <t>OG=(UNIV CANTABRIA)</t>
  </si>
  <si>
    <t>(OG=(UCLM) OR OG=(UNIV CASTILLA LA MANCHA))</t>
  </si>
  <si>
    <t>ORGANIZATION</t>
  </si>
  <si>
    <t>CITES</t>
  </si>
  <si>
    <t>IF</t>
  </si>
  <si>
    <t>NIF</t>
  </si>
  <si>
    <t>CODE</t>
  </si>
  <si>
    <t>CATEGORY</t>
  </si>
  <si>
    <t>Computer Science (All)</t>
  </si>
  <si>
    <t>Artificial Intelligence</t>
  </si>
  <si>
    <t>Cybernetics</t>
  </si>
  <si>
    <t>Hardware and Architecture</t>
  </si>
  <si>
    <t>Interdisciplinary Applications</t>
  </si>
  <si>
    <t>Information Systems</t>
  </si>
  <si>
    <t>Software Engineering</t>
  </si>
  <si>
    <t>Theory and Methods</t>
  </si>
  <si>
    <t>%ARTICLES</t>
  </si>
  <si>
    <t>%CITES</t>
  </si>
  <si>
    <t>SPAIN DATA 1996-2000</t>
  </si>
  <si>
    <t>WORLD DATA 1996-2000</t>
  </si>
  <si>
    <t>HONG KONG</t>
  </si>
  <si>
    <t>YUGOSLAVIA</t>
  </si>
  <si>
    <t>JORDAN</t>
  </si>
  <si>
    <t>OMAN</t>
  </si>
  <si>
    <t>ESTONIA</t>
  </si>
  <si>
    <t>NIGERIA</t>
  </si>
  <si>
    <t>VIETNAM</t>
  </si>
  <si>
    <t>LEBANON</t>
  </si>
  <si>
    <t>BAHRAIN</t>
  </si>
  <si>
    <t>INDONESIA</t>
  </si>
  <si>
    <t>AZERBAIJAN</t>
  </si>
  <si>
    <t>ARMENIA</t>
  </si>
  <si>
    <t>MACAO</t>
  </si>
  <si>
    <t>MACEDONIA</t>
  </si>
  <si>
    <t>BARBADOS</t>
  </si>
  <si>
    <t>BOTSWANA</t>
  </si>
  <si>
    <t>LIBYA</t>
  </si>
  <si>
    <t>SRI LANKA</t>
  </si>
  <si>
    <t>SERBIA MONTENEG</t>
  </si>
  <si>
    <t>ETHIOPIA</t>
  </si>
  <si>
    <t>JAMAICA</t>
  </si>
  <si>
    <t>KENYA</t>
  </si>
  <si>
    <t>GHANA</t>
  </si>
  <si>
    <t>KAZAKHSTAN</t>
  </si>
  <si>
    <t>LIECHTENSTEIN</t>
  </si>
  <si>
    <t>SUDAN</t>
  </si>
  <si>
    <t>SYRIA</t>
  </si>
  <si>
    <t>TANZANIA</t>
  </si>
  <si>
    <t>BENIN</t>
  </si>
  <si>
    <t>BOSNIA HERCEG</t>
  </si>
  <si>
    <t>BRUNEI</t>
  </si>
  <si>
    <t>MALAWI</t>
  </si>
  <si>
    <t>MAURITIUS</t>
  </si>
  <si>
    <t>SENEGAL</t>
  </si>
  <si>
    <t>BOLIVIA</t>
  </si>
  <si>
    <t>BURKINA FASO</t>
  </si>
  <si>
    <t>IRAQ</t>
  </si>
  <si>
    <t>KYRGYZSTAN</t>
  </si>
  <si>
    <t>MALTA</t>
  </si>
  <si>
    <t>TURKMENISTAN</t>
  </si>
  <si>
    <t>YEMEN</t>
  </si>
  <si>
    <t>DOMINICA</t>
  </si>
  <si>
    <t>FIJI</t>
  </si>
  <si>
    <t>FR POLYNESIA</t>
  </si>
  <si>
    <t>FRENCH GUIANA</t>
  </si>
  <si>
    <t>GABON</t>
  </si>
  <si>
    <t>GAMBIA</t>
  </si>
  <si>
    <t>GUATEMALA</t>
  </si>
  <si>
    <t>MALAGASY REPUBL</t>
  </si>
  <si>
    <t>MAURITANIA</t>
  </si>
  <si>
    <t>MOZAMBIQUE</t>
  </si>
  <si>
    <t>NAMIBIA</t>
  </si>
  <si>
    <t>NEPAL</t>
  </si>
  <si>
    <t>NIGER</t>
  </si>
  <si>
    <t>PAPUA N GUINEA</t>
  </si>
  <si>
    <t>PARAGUAY</t>
  </si>
  <si>
    <t>ST LUCIA</t>
  </si>
  <si>
    <t>SWAZILAND</t>
  </si>
  <si>
    <t>UGANDA</t>
  </si>
  <si>
    <t>VATICAN</t>
  </si>
  <si>
    <t>WESTERN SAMOA</t>
  </si>
  <si>
    <t>UNIV LA CORUNA</t>
  </si>
  <si>
    <t>POLYTECH UNIV CATALONIA</t>
  </si>
  <si>
    <t>COMMISS EUROPEAN COMMUNITIES</t>
  </si>
  <si>
    <t>CTR NACL MICROELECT</t>
  </si>
  <si>
    <t>ESCUELA SUPER INGN</t>
  </si>
  <si>
    <t>UNIV ARIZONA</t>
  </si>
  <si>
    <t>EUSKAL HERRIKO UNIBERTSITATEA</t>
  </si>
  <si>
    <t>LABEIN</t>
  </si>
  <si>
    <t>TECH UNIV</t>
  </si>
  <si>
    <t>UNIV LAS PALMAS</t>
  </si>
  <si>
    <t>UNIV UTRECHT</t>
  </si>
  <si>
    <t>PUBL UNIV NAVARRA</t>
  </si>
  <si>
    <t>SILSOE RES INST</t>
  </si>
  <si>
    <t>TOKYO INST TECHNOL</t>
  </si>
  <si>
    <t>UNIV AIZU</t>
  </si>
  <si>
    <t>UNIV NAPLES 2</t>
  </si>
  <si>
    <t>UNIV PARIS 11</t>
  </si>
  <si>
    <t>UNIV SAO PAULO</t>
  </si>
  <si>
    <t>UNIV MONDRAGON</t>
  </si>
  <si>
    <t>UNIV VIC</t>
  </si>
  <si>
    <t>I2CAT FDN</t>
  </si>
  <si>
    <t>HOSP CLIN BARCELONA</t>
  </si>
  <si>
    <t>PARQUE TECNOL BOECILLO</t>
  </si>
  <si>
    <t>ROBOTIKER TECNALIA</t>
  </si>
  <si>
    <t>SICAMAN NT</t>
  </si>
  <si>
    <t>ALLDOCS</t>
  </si>
  <si>
    <t>%ALLDOCS</t>
  </si>
  <si>
    <t>ART</t>
  </si>
  <si>
    <t>CIT</t>
  </si>
  <si>
    <t>H1</t>
  </si>
  <si>
    <t>BARCELONA MEDIA CI</t>
  </si>
  <si>
    <t>CIMNE (UPC)</t>
  </si>
  <si>
    <t>(OG=(CIPF) OR OG=(CTR INVEST PRINCIPE FELIPE))</t>
  </si>
  <si>
    <t>CNM (CSIC)</t>
  </si>
  <si>
    <t>(OG=(CRG) OR OG=(CTR GENOM REGULAT))</t>
  </si>
  <si>
    <t>(OG=(CONSEJO SUPER INVEST CIENT) OR OG=(CSIC) OR OG=(SPANISH COUNCIL SCI RES) OR OG=(SPANISH NATL RES COUNCIL) OR OG=(SPANISH NATL RES COUNCIL CSIC))</t>
  </si>
  <si>
    <t>(OG=(COMP VIS CTR) OR OG=(CTR VISIO COMPUTADOR) OR OG=(CVC))</t>
  </si>
  <si>
    <t>ICFO</t>
  </si>
  <si>
    <t>(OG=(IIIA CSIC) OR OG=(ARTIFICIAL INTELLIGENCE RES INST))</t>
  </si>
  <si>
    <t>INST ASTROFISICA CANARIAS</t>
  </si>
  <si>
    <t>INST AUTOMATICA INDUSTRIAL (CSIC)</t>
  </si>
  <si>
    <t>INST TECNOLOGICO ARAGON</t>
  </si>
  <si>
    <t>ITI (UPV)</t>
  </si>
  <si>
    <t>IVIA</t>
  </si>
  <si>
    <t>(OG=(VICOMTECH) OR OG=(VICOMTECH RES CTR))</t>
  </si>
  <si>
    <t>CARTIF</t>
  </si>
  <si>
    <t>IKERLAN</t>
  </si>
  <si>
    <t>TEKNIKER</t>
  </si>
  <si>
    <t>(OG=(TELEFON I D) OR OG=(TELEFON ID) OR OG=(TELEFON INVEST DESARROLLO) OR OG=(TELEFON RES) OR OG=(TELEFON RES DEV) OR OG=(TELEFONICA I D) OR OG=(TID))</t>
  </si>
  <si>
    <t>(OG=(CORUNNA UNIV) OR OG=(UNIV A CORUNA) OR OG=(UNIV CORUNA) OR OG=(UNIV CORUNNA) OR OG=(UNIV LA CORUNA))</t>
  </si>
  <si>
    <t>(OG=(ALCALA UNIV) OR OG=(UNIV ALCALA DE HENARES))</t>
  </si>
  <si>
    <t>(OG=(AUTONOMOUS UNIV MADRID) OR OG=(UAM) OR OG=(UNIV AUTONOMA MADRID) OR OG=(UNIV MADRID))</t>
  </si>
  <si>
    <t>(OG=(CARLOS III TECH UNIV MADRID) OR OG=(UNIV CARLOS III) OR OG=(UNIV CARLOS III MADRID))</t>
  </si>
  <si>
    <t>(OG=(CTR ESTUDIOS SUPER FELIPE II) OR OG=(UCM) OR OG=(UNIV COMPLUTENSE) OR OG=(UNIV COMPLUTENSE MADRID))</t>
  </si>
  <si>
    <t>(OG=(ETEA) OR OG=(UNIV CORDOBA))</t>
  </si>
  <si>
    <t>ALLDOCS:</t>
  </si>
  <si>
    <t>CITES:</t>
  </si>
  <si>
    <t>(OG=(UNIV DEUSTO) OR OG=(DEUSTO TECHNOL FDN) OR OG=(TECNOL FDN DEUSTO))</t>
  </si>
  <si>
    <t>(OG=(UNIV BALEARIC ISL) OR OG=(UNIV ILLES BALEARS) OR OG=(UNIV ISLAS BALEARES))</t>
  </si>
  <si>
    <t>(OG=(JAUME I UNIV) OR OG=(UNIV JAUME 1) OR OG=(JAUME 1 UNIV) OR OG=(UNIV JAUME I))</t>
  </si>
  <si>
    <t>(OG=(UNIV LAS PALMAS DE GRAN CANARIA) OR OG=(UNIV LAS PALMAS GRAN CANARIA) OR OG=(ULPGC) OR OG=(UNIV LAS PALMAS GC) OR OG=(UNIV PALMAS GRAN CANARIA))</t>
  </si>
  <si>
    <t>(OG=(ETSI INFORMAT) OR OG=(UNIV MALAGA)OR OG=(ETS INGN INFORMAT))</t>
  </si>
  <si>
    <t>(OG=(MIGUEL HERNANDEZ UNIV) OR OG=(MIGUEL HERNANDEZ UNIV ELCHE) OR OG=(UNIV MIGUEL HERNANDEZ) OR OG=(UNIV MIGUEL HERNANDEZ ELCHE))</t>
  </si>
  <si>
    <t>(OG=(UNIV NACL EDUC DISTANCIA) OR OG=(SPANISH UNIV DISTANCE EDUC))</t>
  </si>
  <si>
    <t>(OG=(UNIV NAVARRA) OR OG=(TECNUN UNIV NAVARRA))</t>
  </si>
  <si>
    <t>(OG=(OPEN UNIV CATALONIA) OR OG=(UNIV OBERTA CATALUNYA) OR OG=(UOC))</t>
  </si>
  <si>
    <t>(OG=(UNIV OVIEDO) OR OG=(UNIV OVIEDO GIJON))</t>
  </si>
  <si>
    <t>(OG=(POLYTECH UNIV CARTAGENA) OR OG=(POLYTECHN UNIV CARTAGENA) OG=(TECH UNIV CARTAGENA) OR OG=(UNIV POLITECN CARTAGENA) OR OG=(TECH UNIV CARTAGENA UPCT))</t>
  </si>
  <si>
    <t>(OG=(ESCOLA UNIV POLITECN MATARO) OR OG=(POLITECH UNIV CATALONIA) OR OG=(POLYTECH UNIV) OR OG=(POLYTECHN UNIV CATALONIA) OR OG=(TECH UNIV CATALONIA) OR OG=(TECH UNIV CATALONIA UPC) OR OG=(TECH UNIV CATALUNYA) OR OG=(TECH UNIV CATALUNYA UPC) OR OG=(UNIV POLITECN CATALUNA) OR OG=(UNIV POLITECN CATALUNYA) OR OG=(UPC))</t>
  </si>
  <si>
    <t>(OG=(ESCUELA POLITECN SUPER ALCOY) OR OG=(UNIV POLITECN VALENCIA) OR OG=(UNIV POLYTECN VALENCIA) OR OG=(UPV) OR OG=(VALENCIA UNIV TECHNOL))</t>
  </si>
  <si>
    <t>(OG=(POMPEU FABRA UNIV) OR OG=(UNIV POMPEU FABRA) OR OG=(UPF))</t>
  </si>
  <si>
    <t>UNIV PONTIFICIA DE SALAMANCA</t>
  </si>
  <si>
    <t>(OG=(PUBL UNIV NAVARRA) OR OG=(UNIV PUBL NAVARRA))</t>
  </si>
  <si>
    <t>(OG=(LA SALLE UNIV RAMON LLULL) OR OG=(RAMON LLULL UNIV) OR OG=(UNIV RAMON LLULL))</t>
  </si>
  <si>
    <t>(OG=(REY JUAN CARLOS UNIV) OR OG=(UNIV REY JUAN CARLOS) OR OG=(URJC) OR OG=(URJC MADRID))</t>
  </si>
  <si>
    <t>(OG=(ROVIRA VIRGILI UNIV TARRAGONA) OR OG=(UNIV ROVIRA VIRGILI) OR OG=(URV))</t>
  </si>
  <si>
    <t>(OG=(UNIV VALLADOLID) OR OG=(ETSI TELECOMUNICAC))</t>
  </si>
  <si>
    <t>LAOS</t>
  </si>
  <si>
    <t>CAPE VERDE</t>
  </si>
  <si>
    <t>RWANDA</t>
  </si>
  <si>
    <t>SIKKIM</t>
  </si>
  <si>
    <t>TAJIKISTAN</t>
  </si>
  <si>
    <t>NETH ANTILLES</t>
  </si>
  <si>
    <t>AFGHANISTAN</t>
  </si>
  <si>
    <t>ANDORRA</t>
  </si>
  <si>
    <t>BAHAMAS</t>
  </si>
  <si>
    <t>SAN MARINO</t>
  </si>
  <si>
    <t>TOGO</t>
  </si>
  <si>
    <t>and excluding all categories except the seven of Computer Science</t>
  </si>
  <si>
    <t>3626 docs</t>
  </si>
  <si>
    <t>ORGANIZATIONS</t>
  </si>
  <si>
    <t>2006-2010</t>
  </si>
  <si>
    <t>1996-2000</t>
  </si>
  <si>
    <t>Year</t>
  </si>
  <si>
    <t>All disciplines</t>
  </si>
  <si>
    <t>SUMM</t>
  </si>
  <si>
    <t>2001-2005</t>
  </si>
  <si>
    <t>1991-1995</t>
  </si>
  <si>
    <t>1986-1990</t>
  </si>
  <si>
    <t>1981-1985</t>
  </si>
  <si>
    <t>En 2006 se computaban los LN (851 en LNCS y 164 en LNAI)</t>
  </si>
  <si>
    <t>A partir de 2007 ya no entran.</t>
  </si>
  <si>
    <t>CON LNCS+LNAI</t>
  </si>
  <si>
    <t>SIN LNCS+LNAI</t>
  </si>
  <si>
    <t>ALL</t>
  </si>
  <si>
    <t>Up</t>
  </si>
  <si>
    <t>Valencia</t>
  </si>
  <si>
    <t>POS</t>
  </si>
  <si>
    <t>Suma de POS</t>
  </si>
  <si>
    <t>Suma de %ARTICLES</t>
  </si>
  <si>
    <t>Suma de %CITES</t>
  </si>
  <si>
    <t>COMMENTS</t>
  </si>
  <si>
    <t/>
  </si>
  <si>
    <t>Consejo Superior de Investigaciones Científicas</t>
  </si>
  <si>
    <t>European Centre for Soft Computing (Mieres, Asturias)</t>
  </si>
  <si>
    <t>Barcelona Supercomputing Center – Centro Nacional de Supercomputación (UPC)</t>
  </si>
  <si>
    <t>Telefonica ID</t>
  </si>
  <si>
    <t>Centre de Visió per Computador (Barcelona, UAB)</t>
  </si>
  <si>
    <t>Centre Tecnològic de Telecomunicacions de Catalunya (Barcelona)</t>
  </si>
  <si>
    <t>Institució Catalana de Recerca i Estudis Avançats</t>
  </si>
  <si>
    <t xml:space="preserve">Centro de Investigación Biomédica en Red en Bioingeniería, Biomateriales y Nanomedicina </t>
  </si>
  <si>
    <t>Centro de Investigaciones Energéticas, Medioambientales y Tecnológicas (Madrid)</t>
  </si>
  <si>
    <t>Instituto Madrileño de Estudios Avanzados - Networks (Leganés)</t>
  </si>
  <si>
    <t>Instituto Mar de Investigaciones Médicas (Barcelona) (UPF)</t>
  </si>
  <si>
    <t>Centro de Investigación Príncipe Felipe (Valencia)</t>
  </si>
  <si>
    <t>Centro de Regulación Genómica (Barcelona, UPF)</t>
  </si>
  <si>
    <t>Instituto Madrileño de Estudios Avanzados en Tecnologías de Desarrollo de Software (Madrid)</t>
  </si>
  <si>
    <t>Intel Barcelona Research Center</t>
  </si>
  <si>
    <t>Centro de Estudios e Investigaciones Técnicas de Gipuzkoa (U. Navarra)</t>
  </si>
  <si>
    <t>Denodo Technologies (Madrid)</t>
  </si>
  <si>
    <t>Centro de Tecnologías de Interacción Visual y Comunicaciones - Vicomtech (San Sebastian)</t>
  </si>
  <si>
    <t>European Software Institute (Bilbao)</t>
  </si>
  <si>
    <t>Hospital Clínico San Carlos (Madrid)</t>
  </si>
  <si>
    <t>Hospital Universitario Río Hortega (Valladolid)</t>
  </si>
  <si>
    <t>Instituto Catalán de Investigación Química (Tarragona)</t>
  </si>
  <si>
    <t>Instituto de Investigación en Inteligencia Artificial (Barcelona)</t>
  </si>
  <si>
    <t>Instituto de Salud Carlos III</t>
  </si>
  <si>
    <t>NAME_WOS</t>
  </si>
  <si>
    <t>ALCALA UNIV</t>
  </si>
  <si>
    <t>ARTIFICIAL INTELLIGENCE RES INST</t>
  </si>
  <si>
    <t>BARCELONA MEDIA RES CTR</t>
  </si>
  <si>
    <t>CARLOS III TECH UNIV MADRID</t>
  </si>
  <si>
    <t>CARTIF FDN</t>
  </si>
  <si>
    <t>CIBER BBN</t>
  </si>
  <si>
    <t>CIMNE</t>
  </si>
  <si>
    <t>CONSEJO SUPER INVEST CIENT</t>
  </si>
  <si>
    <t>CORUNNA UNIV</t>
  </si>
  <si>
    <t>CRG</t>
  </si>
  <si>
    <t>CTR ESTUDIOS SUPER FELIPE II</t>
  </si>
  <si>
    <t>CTR GENOM REGULAT</t>
  </si>
  <si>
    <t>CTR INVEST PRINCIPE FELIPE</t>
  </si>
  <si>
    <t>CTR TECNOL TELECOMUNICAC CATALUNYA</t>
  </si>
  <si>
    <t>CTR VISIO COMPUTADOR</t>
  </si>
  <si>
    <t>CVC</t>
  </si>
  <si>
    <t>DEUSTO TECHNOL FDN</t>
  </si>
  <si>
    <t>ESCOLA UNIV POLITECN MATARO</t>
  </si>
  <si>
    <t>ESCUELA POLITECN SUPER ALCOY</t>
  </si>
  <si>
    <t>ETS INGN INFORMAT</t>
  </si>
  <si>
    <t>ETSI INFORMAT</t>
  </si>
  <si>
    <t>ETSI TELECOMUNICAC</t>
  </si>
  <si>
    <t>FDN CARTIF</t>
  </si>
  <si>
    <t>FDN TEKNIKER</t>
  </si>
  <si>
    <t>ICFO INST CIENCIES FOTON</t>
  </si>
  <si>
    <t>IIIA CSIC</t>
  </si>
  <si>
    <t>IKERLAN TECHNOL RES CTR</t>
  </si>
  <si>
    <t>INST ASTROFIS CANARIAS</t>
  </si>
  <si>
    <t>INST AUTOMAT IND</t>
  </si>
  <si>
    <t>INST CHEM RES CATALONIA ICIQ</t>
  </si>
  <si>
    <t>INST HLTH CARLOS III</t>
  </si>
  <si>
    <t>INST INFORMAT TECHNOL</t>
  </si>
  <si>
    <t>INST SUPER TECN</t>
  </si>
  <si>
    <t>INST TECNOL ARAGON</t>
  </si>
  <si>
    <t>INST TECNOL INFORMAT</t>
  </si>
  <si>
    <t>INST VALENCIANO INVEST AGR</t>
  </si>
  <si>
    <t>JAUME 1 UNIV</t>
  </si>
  <si>
    <t>JAUME I UNIV</t>
  </si>
  <si>
    <t>LA SALLE UNIV RAMON LLULL</t>
  </si>
  <si>
    <t>MIGUEL HERNANDEZ UNIV</t>
  </si>
  <si>
    <t>MIGUEL HERNANDEZ UNIV ELCHE</t>
  </si>
  <si>
    <t>NETWORKING RES CTR BIOENGN BIOMAT NANOMED CIBER</t>
  </si>
  <si>
    <t>PABLO DE OLAVIDE UNIV</t>
  </si>
  <si>
    <t>POLITECH UNIV CATALONIA</t>
  </si>
  <si>
    <t>POLYTECH UNIV</t>
  </si>
  <si>
    <t>POLYTECHN UNIV CARTAGENA</t>
  </si>
  <si>
    <t>POLYTECHN UNIV CATALONIA</t>
  </si>
  <si>
    <t>RAMON LLULL UNIV</t>
  </si>
  <si>
    <t>ROVIRA VIRGILI UNIV TARRAGONA</t>
  </si>
  <si>
    <t>SPANISH NATL RES COUNCIL CSIC</t>
  </si>
  <si>
    <t>SPANISH UNIV DISTANCE EDUC</t>
  </si>
  <si>
    <t>TECH UNIV CARTAGENA UPCT</t>
  </si>
  <si>
    <t>TECH UNIV CATALUNYA UPC</t>
  </si>
  <si>
    <t>TECNOL FDN DEUSTO</t>
  </si>
  <si>
    <t>TECNUN UNIV NAVARRA</t>
  </si>
  <si>
    <t>TELEFON I D</t>
  </si>
  <si>
    <t>TELEFON ID</t>
  </si>
  <si>
    <t>TELEFON INVEST DESARROLLO</t>
  </si>
  <si>
    <t>TELEFON RES</t>
  </si>
  <si>
    <t>TELEFON RES DEV</t>
  </si>
  <si>
    <t>TELEFONICA I D</t>
  </si>
  <si>
    <t>TID</t>
  </si>
  <si>
    <t>TISSAT SA</t>
  </si>
  <si>
    <t>UAM</t>
  </si>
  <si>
    <t>UCLM</t>
  </si>
  <si>
    <t>ULPGC</t>
  </si>
  <si>
    <t>UNIV ANTONIO NEBRIJA</t>
  </si>
  <si>
    <t>UNIV BASQUE COUNTRY UPV EHU</t>
  </si>
  <si>
    <t>UNIV CARLOS III</t>
  </si>
  <si>
    <t>UNIV CORUNNA</t>
  </si>
  <si>
    <t>UNIV ISLAS BALEARES</t>
  </si>
  <si>
    <t>UNIV LAS PALMAS GC</t>
  </si>
  <si>
    <t>UNIV MADRID</t>
  </si>
  <si>
    <t>UNIV MIGUEL HERNANDEZ ELCHE</t>
  </si>
  <si>
    <t>UNIV OVIEDO GIJON</t>
  </si>
  <si>
    <t>UNIV PAIS VASCO EUSKAL HERRIKO UNIBERTSITATEA</t>
  </si>
  <si>
    <t>UNIV PALMAS GRAN CANARIA</t>
  </si>
  <si>
    <t>UNIV POLYTECN VALENCIA</t>
  </si>
  <si>
    <t>UNIV PONTIFICIA COMILLAS</t>
  </si>
  <si>
    <t>UOC</t>
  </si>
  <si>
    <t>UPF</t>
  </si>
  <si>
    <t>UPSAM</t>
  </si>
  <si>
    <t>UPV EHU</t>
  </si>
  <si>
    <t>URJC</t>
  </si>
  <si>
    <t>URJC MADRID</t>
  </si>
  <si>
    <t>URV</t>
  </si>
  <si>
    <t>YAHOO RES BARCELONA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</si>
</sst>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"/>
    <numFmt numFmtId="193" formatCode="0.0%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%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dd\,\ mmmm\ dd\,\ yyyy"/>
    <numFmt numFmtId="211" formatCode="0.0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192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0" fillId="3" borderId="0" xfId="0" applyFill="1" applyAlignment="1">
      <alignment/>
    </xf>
    <xf numFmtId="192" fontId="0" fillId="2" borderId="0" xfId="0" applyNumberFormat="1" applyFill="1" applyAlignment="1">
      <alignment/>
    </xf>
    <xf numFmtId="0" fontId="0" fillId="0" borderId="0" xfId="0" applyFill="1" applyAlignment="1">
      <alignment/>
    </xf>
    <xf numFmtId="192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3" borderId="0" xfId="0" applyNumberFormat="1" applyFill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Alignment="1">
      <alignment horizontal="left"/>
    </xf>
    <xf numFmtId="192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0" fontId="5" fillId="0" borderId="0" xfId="0" applyFont="1" applyFill="1" applyAlignment="1">
      <alignment/>
    </xf>
    <xf numFmtId="192" fontId="0" fillId="3" borderId="0" xfId="0" applyNumberForma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5" fillId="0" borderId="1" xfId="22" applyFont="1" applyFill="1" applyBorder="1" applyAlignment="1">
      <alignment wrapText="1"/>
      <protection/>
    </xf>
    <xf numFmtId="0" fontId="0" fillId="0" borderId="1" xfId="0" applyBorder="1" applyAlignment="1">
      <alignment horizontal="left"/>
    </xf>
    <xf numFmtId="0" fontId="5" fillId="0" borderId="12" xfId="22" applyFont="1" applyFill="1" applyBorder="1" applyAlignment="1">
      <alignment horizontal="left" wrapText="1"/>
      <protection/>
    </xf>
    <xf numFmtId="0" fontId="5" fillId="0" borderId="0" xfId="22" applyAlignment="1">
      <alignment wrapText="1"/>
      <protection/>
    </xf>
    <xf numFmtId="0" fontId="0" fillId="0" borderId="1" xfId="0" applyBorder="1" applyAlignment="1">
      <alignment wrapText="1"/>
    </xf>
    <xf numFmtId="0" fontId="5" fillId="4" borderId="12" xfId="21" applyFont="1" applyFill="1" applyBorder="1" applyAlignment="1">
      <alignment horizontal="center"/>
      <protection/>
    </xf>
    <xf numFmtId="0" fontId="5" fillId="0" borderId="0" xfId="21">
      <alignment/>
      <protection/>
    </xf>
    <xf numFmtId="0" fontId="5" fillId="0" borderId="1" xfId="21" applyFont="1" applyFill="1" applyBorder="1" applyAlignment="1">
      <alignment/>
      <protection/>
    </xf>
    <xf numFmtId="0" fontId="5" fillId="0" borderId="0" xfId="21" applyAlignment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NAMES" xfId="21"/>
    <cellStyle name="Normal_ORGANIZATIONS" xfId="22"/>
    <cellStyle name="Percent" xfId="23"/>
  </cellStyles>
  <dxfs count="1"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556" sheet="organizations-articles"/>
  </cacheSource>
  <cacheFields count="13">
    <cacheField name="CAT">
      <sharedItems containsMixedTypes="0" count="8">
        <s v="CS"/>
        <s v="CS-AI"/>
        <s v="CS-CY"/>
        <s v="CS-HA"/>
        <s v="CS-IA"/>
        <s v="CS-IS"/>
        <s v="CS-SE"/>
        <s v="CS-TM"/>
      </sharedItems>
    </cacheField>
    <cacheField name="POS">
      <sharedItems containsMixedTypes="1" containsNumber="1" containsInteger="1"/>
    </cacheField>
    <cacheField name="ORGANIZATION">
      <sharedItems containsMixedTypes="0" count="82">
        <s v="UNIV POLITECNICA DE CATALUNYA"/>
        <s v="UNIV POLITECNICA DE VALENCIA"/>
        <s v="UNIV GRANADA"/>
        <s v="UNIV POLITECNICA DE MADRID"/>
        <s v="UNIV COMPLUTENSE DE MADRID"/>
        <s v="UNIV CARLOS III DE MADRID"/>
        <s v="CSIC"/>
        <s v="UNIV SEVILLA"/>
        <s v="UNIV CASTILLA-LA MANCHA"/>
        <s v="UNIV MALAGA"/>
        <s v="UNIV AUTONOMA DE MADRID"/>
        <s v="UNIV ZARAGOZA"/>
        <s v="UNIV AUTONOMA DE BARCELONA"/>
        <s v="UNIV PAIS VASCO"/>
        <s v="UNIV POMPEU FABRA"/>
        <s v="UNIV VALENCIA"/>
        <s v="UNIV OVIEDO"/>
        <s v="UNIV BARCELONA"/>
        <s v="UNIV ROVIRA I VIRGILI"/>
        <s v="UNIV ALICANTE"/>
        <s v="UNIV VIGO"/>
        <s v="UNIV VALLADOLID"/>
        <s v="UNIV MURCIA"/>
        <s v="UNIV ALCALA DE HENARES"/>
        <s v="UNIV JAEN"/>
        <s v="UNIV A CORUÑA"/>
        <s v="UNIV SANTIAGO DE COMPOSTELA"/>
        <s v="UNIV JAUME I"/>
        <s v="UNIV REY JUAN CARLOS"/>
        <s v="UNIV CANTABRIA"/>
        <s v="UNIV CORDOBA"/>
        <s v="UNIV GIRONA"/>
        <s v="UNIV SALAMANCA"/>
        <s v="UNIV NACIONAL DE EDUCACION A DISTANCIA"/>
        <s v="UNIV EXTREMADURA"/>
        <s v="UNIV LA LAGUNA"/>
        <s v="UNIV POLITECNICA DE CARTAGENA"/>
        <s v="UNIV ILLES BALEARS"/>
        <s v="UNIV PUBLICA DE NAVARRA"/>
        <s v="UNIV ALMERIA"/>
        <s v="EUROPEAN CTR SOFT COMPUTING"/>
        <s v="UNIV MIGUEL HERNANDEZ DE ELCHE"/>
        <s v="UNIV LLEIDA"/>
        <s v="UNIV CADIZ"/>
        <s v="UNIV LAS PALMAS DE GRAN CANARIA"/>
        <s v="UNIV NAVARRA"/>
        <s v="BSC-CNS (UPC)"/>
        <s v="UNIV OBERTA DE CATALUNYA"/>
        <s v="UNIV BURGOS"/>
        <s v="UNIV PABLO DE OLAVIDE"/>
        <s v="UNIV HUELVA"/>
        <s v="TELEFONICA ID"/>
        <s v="UNIV RAMON LLULL"/>
        <s v="YAHOO RESEARCH BARCELONA"/>
        <s v="CVC (UAB)"/>
        <s v="CTTC"/>
        <s v="ICREA"/>
        <s v="UNIV LA RIOJA"/>
        <s v="CIBER BBN (CSIC)"/>
        <s v="CIEMAT"/>
        <s v="UNIV LEON"/>
        <s v="UNIV EUROPEA DE MADRID"/>
        <s v="UNIV DEUSTO"/>
        <s v="IMDEA NETWORKS"/>
        <s v="UNIV PONTIFICIA DE COMILLAS"/>
        <s v="INST MAR INVEST MEDICAS"/>
        <s v="CRG (UPF)"/>
        <s v="UNIV SAN PABLO CEU"/>
        <s v="UNIV ANTONIO DE NEBRIJA"/>
        <s v="IMDEA SOFTWARE"/>
        <s v="CIPF"/>
        <s v="CEIT (UNAV)"/>
        <s v="INTEL BARCELONA RES CTR"/>
        <s v="INST SALUD CARLOS III"/>
        <s v="IIIA (CSIC)"/>
        <s v="DENODO"/>
        <s v="VICOMTECH"/>
        <s v="HOSP RIO HORTEGA"/>
        <s v="ICIQ (URV)"/>
        <s v="HOSP CLIN SAN CARLOS"/>
        <s v="TISSAT"/>
        <s v="EUROPEAN SOFTWARE INST"/>
      </sharedItems>
    </cacheField>
    <cacheField name="TYPE">
      <sharedItems containsMixedTypes="0" count="4">
        <s v="U"/>
        <s v="C"/>
        <s v="E"/>
        <s v="H"/>
      </sharedItems>
    </cacheField>
    <cacheField name="ARTICLES">
      <sharedItems containsSemiMixedTypes="0" containsString="0" containsMixedTypes="0" containsNumber="1" containsInteger="1"/>
    </cacheField>
    <cacheField name="CITES">
      <sharedItems containsSemiMixedTypes="0" containsString="0" containsMixedTypes="0" containsNumber="1" containsInteger="1"/>
    </cacheField>
    <cacheField name="IF">
      <sharedItems containsSemiMixedTypes="0" containsString="0" containsMixedTypes="0" containsNumber="1"/>
    </cacheField>
    <cacheField name="H">
      <sharedItems containsSemiMixedTypes="0" containsString="0" containsMixedTypes="0" containsNumber="1" containsInteger="1" count="21">
        <n v="17"/>
        <n v="19"/>
        <n v="25"/>
        <n v="15"/>
        <n v="13"/>
        <n v="14"/>
        <n v="16"/>
        <n v="12"/>
        <n v="11"/>
        <n v="10"/>
        <n v="9"/>
        <n v="8"/>
        <n v="7"/>
        <n v="6"/>
        <n v="5"/>
        <n v="4"/>
        <n v="3"/>
        <n v="2"/>
        <n v="1"/>
        <n v="22"/>
        <n v="0"/>
      </sharedItems>
    </cacheField>
    <cacheField name="NIF">
      <sharedItems containsSemiMixedTypes="0" containsString="0" containsMixedTypes="0" containsNumber="1"/>
    </cacheField>
    <cacheField name="%ARTICLES">
      <sharedItems containsSemiMixedTypes="0" containsString="0" containsMixedTypes="0" containsNumber="1"/>
    </cacheField>
    <cacheField name="%CITES">
      <sharedItems containsSemiMixedTypes="0" containsString="0" containsMixedTypes="0" containsNumber="1"/>
    </cacheField>
    <cacheField name="ARTIC_NOR">
      <sharedItems containsSemiMixedTypes="0" containsString="0" containsMixedTypes="0" containsNumber="1" containsInteger="1"/>
    </cacheField>
    <cacheField name="%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rowGrandTotals="0" colGrandTotals="0" itemPrintTitles="1" compactData="0" updatedVersion="2" indent="0" showMemberPropertyTips="1">
  <location ref="A3:I86" firstHeaderRow="1" firstDataRow="2" firstDataCol="1"/>
  <pivotFields count="13">
    <pivotField axis="axisCol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  <pivotField axis="axisRow" compact="0" outline="0" subtotalTop="0" showAll="0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 numFmtId="192"/>
    <pivotField compact="0" outline="0" subtotalTop="0" showAll="0" numFmtId="1"/>
    <pivotField compact="0" outline="0" subtotalTop="0" showAll="0" numFmtId="192"/>
    <pivotField compact="0" outline="0" subtotalTop="0" showAll="0" numFmtId="2"/>
    <pivotField compact="0" outline="0" subtotalTop="0" showAll="0" numFmtId="2"/>
    <pivotField compact="0" outline="0" subtotalTop="0" showAll="0"/>
    <pivotField compact="0" outline="0" subtotalTop="0" showAll="0" numFmtId="2"/>
  </pivotFields>
  <rowFields count="1">
    <field x="2"/>
  </rowFields>
  <rowItems count="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dataFields count="1">
    <dataField name="Suma de POS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rowGrandTotals="0" colGrandTotals="0" itemPrintTitles="1" compactData="0" updatedVersion="2" indent="0" showMemberPropertyTips="1">
  <location ref="A3:I86" firstHeaderRow="1" firstDataRow="2" firstDataCol="1"/>
  <pivotFields count="13">
    <pivotField axis="axisCol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  <pivotField axis="axisRow" compact="0" outline="0" subtotalTop="0" showAll="0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 numFmtId="192"/>
    <pivotField compact="0" outline="0" subtotalTop="0" showAll="0" numFmtId="1"/>
    <pivotField compact="0" outline="0" subtotalTop="0" showAll="0" numFmtId="192"/>
    <pivotField dataField="1" compact="0" outline="0" subtotalTop="0" showAll="0" numFmtId="2"/>
    <pivotField compact="0" outline="0" subtotalTop="0" showAll="0" numFmtId="2"/>
    <pivotField compact="0" outline="0" subtotalTop="0" showAll="0"/>
    <pivotField compact="0" outline="0" subtotalTop="0" showAll="0" numFmtId="2"/>
  </pivotFields>
  <rowFields count="1">
    <field x="2"/>
  </rowFields>
  <rowItems count="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dataFields count="1">
    <dataField name="Suma de %ARTICLES" fld="9" baseField="0" baseItem="0"/>
  </dataFields>
  <formats count="4">
    <format dxfId="0">
      <pivotArea outline="0" fieldPosition="0">
        <references count="1">
          <reference field="0" count="0"/>
        </references>
      </pivotArea>
    </format>
    <format dxfId="0">
      <pivotArea outline="0" fieldPosition="0" axis="axisCol" dataOnly="0" field="0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rowGrandTotals="0" colGrandTotals="0" itemPrintTitles="1" compactData="0" updatedVersion="2" indent="0" showMemberPropertyTips="1">
  <location ref="A3:I86" firstHeaderRow="1" firstDataRow="2" firstDataCol="1"/>
  <pivotFields count="13">
    <pivotField axis="axisCol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  <pivotField axis="axisRow" compact="0" outline="0" subtotalTop="0" showAll="0">
      <items count="83">
        <item x="2"/>
        <item x="0"/>
        <item x="1"/>
        <item x="6"/>
        <item x="17"/>
        <item x="4"/>
        <item x="3"/>
        <item x="10"/>
        <item x="14"/>
        <item x="7"/>
        <item x="8"/>
        <item x="9"/>
        <item x="5"/>
        <item x="15"/>
        <item x="11"/>
        <item x="16"/>
        <item x="12"/>
        <item x="24"/>
        <item x="18"/>
        <item x="21"/>
        <item x="30"/>
        <item x="26"/>
        <item x="13"/>
        <item x="20"/>
        <item x="31"/>
        <item x="19"/>
        <item x="27"/>
        <item x="28"/>
        <item x="22"/>
        <item x="32"/>
        <item x="33"/>
        <item x="37"/>
        <item x="23"/>
        <item x="34"/>
        <item x="38"/>
        <item x="29"/>
        <item x="48"/>
        <item x="25"/>
        <item x="35"/>
        <item x="36"/>
        <item x="41"/>
        <item x="52"/>
        <item x="39"/>
        <item x="49"/>
        <item x="40"/>
        <item x="43"/>
        <item x="45"/>
        <item x="44"/>
        <item x="42"/>
        <item x="46"/>
        <item x="51"/>
        <item x="50"/>
        <item x="65"/>
        <item x="47"/>
        <item x="66"/>
        <item x="73"/>
        <item x="58"/>
        <item x="53"/>
        <item x="70"/>
        <item x="55"/>
        <item x="56"/>
        <item x="77"/>
        <item x="54"/>
        <item x="57"/>
        <item x="67"/>
        <item x="60"/>
        <item x="64"/>
        <item x="71"/>
        <item x="72"/>
        <item x="74"/>
        <item x="78"/>
        <item x="62"/>
        <item x="79"/>
        <item x="59"/>
        <item x="61"/>
        <item x="68"/>
        <item x="80"/>
        <item x="63"/>
        <item x="75"/>
        <item x="81"/>
        <item x="69"/>
        <item x="76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 numFmtId="192"/>
    <pivotField compact="0" outline="0" subtotalTop="0" showAll="0" numFmtId="1"/>
    <pivotField compact="0" outline="0" subtotalTop="0" showAll="0" numFmtId="192"/>
    <pivotField compact="0" outline="0" subtotalTop="0" showAll="0" numFmtId="2"/>
    <pivotField dataField="1" compact="0" outline="0" subtotalTop="0" showAll="0" numFmtId="2"/>
    <pivotField compact="0" outline="0" subtotalTop="0" showAll="0"/>
    <pivotField compact="0" outline="0" subtotalTop="0" showAll="0" numFmtId="2"/>
  </pivotFields>
  <rowFields count="1">
    <field x="2"/>
  </rowFields>
  <rowItems count="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dataFields count="1">
    <dataField name="Suma de %CITES" fld="10" baseField="0" baseItem="0"/>
  </dataFields>
  <formats count="4">
    <format dxfId="0">
      <pivotArea outline="0" fieldPosition="0">
        <references count="1">
          <reference field="0" count="0"/>
        </references>
      </pivotArea>
    </format>
    <format dxfId="0">
      <pivotArea outline="0" fieldPosition="0" axis="axisCol" dataOnly="0" field="0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2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.7109375" style="0" customWidth="1"/>
    <col min="2" max="2" width="5.7109375" style="0" customWidth="1"/>
    <col min="3" max="3" width="37.57421875" style="0" customWidth="1"/>
    <col min="4" max="4" width="5.7109375" style="0" customWidth="1"/>
    <col min="5" max="5" width="9.8515625" style="0" bestFit="1" customWidth="1"/>
    <col min="6" max="6" width="7.7109375" style="11" customWidth="1"/>
    <col min="7" max="7" width="7.28125" style="0" customWidth="1"/>
    <col min="8" max="8" width="5.00390625" style="11" customWidth="1"/>
    <col min="9" max="9" width="7.7109375" style="0" customWidth="1"/>
    <col min="11" max="11" width="8.00390625" style="0" bestFit="1" customWidth="1"/>
  </cols>
  <sheetData>
    <row r="1" spans="1:11" ht="12.75">
      <c r="A1" t="s">
        <v>308</v>
      </c>
      <c r="B1" t="s">
        <v>729</v>
      </c>
      <c r="C1" t="s">
        <v>543</v>
      </c>
      <c r="D1" t="s">
        <v>320</v>
      </c>
      <c r="E1" t="s">
        <v>379</v>
      </c>
      <c r="F1" s="11" t="s">
        <v>544</v>
      </c>
      <c r="G1" t="s">
        <v>545</v>
      </c>
      <c r="H1" s="11" t="s">
        <v>325</v>
      </c>
      <c r="I1" t="s">
        <v>546</v>
      </c>
      <c r="J1" t="s">
        <v>557</v>
      </c>
      <c r="K1" t="s">
        <v>558</v>
      </c>
    </row>
    <row r="2" spans="1:11" ht="12.75">
      <c r="A2" t="s">
        <v>46</v>
      </c>
      <c r="B2">
        <v>1</v>
      </c>
      <c r="C2" t="s">
        <v>157</v>
      </c>
      <c r="D2" t="s">
        <v>322</v>
      </c>
      <c r="E2">
        <v>862</v>
      </c>
      <c r="F2" s="11">
        <v>2815</v>
      </c>
      <c r="G2" s="3">
        <f aca="true" t="shared" si="0" ref="G2:G65">+F2/E2</f>
        <v>3.265661252900232</v>
      </c>
      <c r="H2" s="11">
        <v>17</v>
      </c>
      <c r="I2" s="3">
        <f aca="true" t="shared" si="1" ref="I2:I65">+G2/VLOOKUP(A2,lcategorias,5)</f>
        <v>0.8348882729268035</v>
      </c>
      <c r="J2" s="12">
        <f aca="true" t="shared" si="2" ref="J2:J65">+E2*100/(VLOOKUP(A2,lcategorias,3))</f>
        <v>10.268016676593211</v>
      </c>
      <c r="K2" s="12">
        <f aca="true" t="shared" si="3" ref="K2:K65">+F2*100/(VLOOKUP(A2,lcategorias,4))</f>
        <v>8.572646709504522</v>
      </c>
    </row>
    <row r="3" spans="1:11" ht="12.75">
      <c r="A3" t="s">
        <v>46</v>
      </c>
      <c r="B3">
        <v>2</v>
      </c>
      <c r="C3" t="s">
        <v>155</v>
      </c>
      <c r="D3" t="s">
        <v>322</v>
      </c>
      <c r="E3">
        <v>628</v>
      </c>
      <c r="F3" s="11">
        <v>2308</v>
      </c>
      <c r="G3" s="3">
        <f t="shared" si="0"/>
        <v>3.6751592356687897</v>
      </c>
      <c r="H3" s="11">
        <v>19</v>
      </c>
      <c r="I3" s="3">
        <f t="shared" si="1"/>
        <v>0.9395791876066476</v>
      </c>
      <c r="J3" s="12">
        <f t="shared" si="2"/>
        <v>7.480643240023824</v>
      </c>
      <c r="K3" s="12">
        <f t="shared" si="3"/>
        <v>7.0286566982367455</v>
      </c>
    </row>
    <row r="4" spans="1:11" ht="12.75">
      <c r="A4" t="s">
        <v>46</v>
      </c>
      <c r="B4">
        <v>3</v>
      </c>
      <c r="C4" t="s">
        <v>433</v>
      </c>
      <c r="D4" t="s">
        <v>322</v>
      </c>
      <c r="E4">
        <v>552</v>
      </c>
      <c r="F4" s="11">
        <v>3121</v>
      </c>
      <c r="G4" s="3">
        <f t="shared" si="0"/>
        <v>5.653985507246377</v>
      </c>
      <c r="H4" s="11">
        <v>25</v>
      </c>
      <c r="I4" s="3">
        <f t="shared" si="1"/>
        <v>1.445479438844393</v>
      </c>
      <c r="J4" s="12">
        <f t="shared" si="2"/>
        <v>6.575342465753424</v>
      </c>
      <c r="K4" s="12">
        <f t="shared" si="3"/>
        <v>9.504522337606968</v>
      </c>
    </row>
    <row r="5" spans="1:11" ht="12.75">
      <c r="A5" t="s">
        <v>46</v>
      </c>
      <c r="B5">
        <v>4</v>
      </c>
      <c r="C5" t="s">
        <v>156</v>
      </c>
      <c r="D5" t="s">
        <v>322</v>
      </c>
      <c r="E5">
        <v>458</v>
      </c>
      <c r="F5" s="11">
        <v>1476</v>
      </c>
      <c r="G5" s="3">
        <f t="shared" si="0"/>
        <v>3.222707423580786</v>
      </c>
      <c r="H5" s="11">
        <v>17</v>
      </c>
      <c r="I5" s="3">
        <f t="shared" si="1"/>
        <v>0.8239068374382769</v>
      </c>
      <c r="J5" s="12">
        <f t="shared" si="2"/>
        <v>5.455628350208458</v>
      </c>
      <c r="K5" s="12">
        <f t="shared" si="3"/>
        <v>4.494929500258855</v>
      </c>
    </row>
    <row r="6" spans="1:11" ht="12.75">
      <c r="A6" t="s">
        <v>46</v>
      </c>
      <c r="B6">
        <v>5</v>
      </c>
      <c r="C6" t="s">
        <v>163</v>
      </c>
      <c r="D6" t="s">
        <v>322</v>
      </c>
      <c r="E6">
        <v>393</v>
      </c>
      <c r="F6" s="11">
        <v>1525</v>
      </c>
      <c r="G6" s="3">
        <f t="shared" si="0"/>
        <v>3.880407124681934</v>
      </c>
      <c r="H6" s="11">
        <v>15</v>
      </c>
      <c r="I6" s="3">
        <f t="shared" si="1"/>
        <v>0.9920521914823167</v>
      </c>
      <c r="J6" s="12">
        <f t="shared" si="2"/>
        <v>4.681357951161406</v>
      </c>
      <c r="K6" s="12">
        <f t="shared" si="3"/>
        <v>4.644151414562841</v>
      </c>
    </row>
    <row r="7" spans="1:11" ht="12.75">
      <c r="A7" t="s">
        <v>46</v>
      </c>
      <c r="B7">
        <v>6</v>
      </c>
      <c r="C7" t="s">
        <v>161</v>
      </c>
      <c r="D7" t="s">
        <v>322</v>
      </c>
      <c r="E7">
        <v>382</v>
      </c>
      <c r="F7" s="11">
        <v>1049</v>
      </c>
      <c r="G7" s="3">
        <f t="shared" si="0"/>
        <v>2.7460732984293195</v>
      </c>
      <c r="H7" s="11">
        <v>13</v>
      </c>
      <c r="I7" s="3">
        <f t="shared" si="1"/>
        <v>0.702052116219939</v>
      </c>
      <c r="J7" s="12">
        <f t="shared" si="2"/>
        <v>4.550327575938058</v>
      </c>
      <c r="K7" s="12">
        <f t="shared" si="3"/>
        <v>3.194567104181259</v>
      </c>
    </row>
    <row r="8" spans="1:11" ht="12.75">
      <c r="A8" t="s">
        <v>46</v>
      </c>
      <c r="B8">
        <v>7</v>
      </c>
      <c r="C8" t="s">
        <v>442</v>
      </c>
      <c r="D8" t="s">
        <v>321</v>
      </c>
      <c r="E8">
        <v>363</v>
      </c>
      <c r="F8" s="11">
        <v>1880</v>
      </c>
      <c r="G8" s="3">
        <f t="shared" si="0"/>
        <v>5.179063360881543</v>
      </c>
      <c r="H8" s="11">
        <v>19</v>
      </c>
      <c r="I8" s="3">
        <f t="shared" si="1"/>
        <v>1.3240623965222325</v>
      </c>
      <c r="J8" s="12">
        <f t="shared" si="2"/>
        <v>4.324002382370459</v>
      </c>
      <c r="K8" s="12">
        <f t="shared" si="3"/>
        <v>5.725248956969272</v>
      </c>
    </row>
    <row r="9" spans="1:11" ht="12.75">
      <c r="A9" t="s">
        <v>46</v>
      </c>
      <c r="B9">
        <v>8</v>
      </c>
      <c r="C9" t="s">
        <v>488</v>
      </c>
      <c r="D9" t="s">
        <v>322</v>
      </c>
      <c r="E9">
        <v>308</v>
      </c>
      <c r="F9" s="11">
        <v>1104</v>
      </c>
      <c r="G9" s="3">
        <f t="shared" si="0"/>
        <v>3.5844155844155843</v>
      </c>
      <c r="H9" s="11">
        <v>14</v>
      </c>
      <c r="I9" s="3">
        <f t="shared" si="1"/>
        <v>0.916379962577849</v>
      </c>
      <c r="J9" s="12">
        <f t="shared" si="2"/>
        <v>3.6688505062537224</v>
      </c>
      <c r="K9" s="12">
        <f t="shared" si="3"/>
        <v>3.362061089624509</v>
      </c>
    </row>
    <row r="10" spans="1:11" ht="12.75">
      <c r="A10" t="s">
        <v>46</v>
      </c>
      <c r="B10">
        <v>9</v>
      </c>
      <c r="C10" t="s">
        <v>162</v>
      </c>
      <c r="D10" t="s">
        <v>322</v>
      </c>
      <c r="E10">
        <v>302</v>
      </c>
      <c r="F10" s="11">
        <v>1089</v>
      </c>
      <c r="G10" s="3">
        <f t="shared" si="0"/>
        <v>3.6059602649006623</v>
      </c>
      <c r="H10" s="11">
        <v>15</v>
      </c>
      <c r="I10" s="3">
        <f t="shared" si="1"/>
        <v>0.9218880051113396</v>
      </c>
      <c r="J10" s="12">
        <f t="shared" si="2"/>
        <v>3.597379392495533</v>
      </c>
      <c r="K10" s="12">
        <f t="shared" si="3"/>
        <v>3.3163809117763496</v>
      </c>
    </row>
    <row r="11" spans="1:11" ht="12.75">
      <c r="A11" t="s">
        <v>46</v>
      </c>
      <c r="B11">
        <v>10</v>
      </c>
      <c r="C11" t="s">
        <v>438</v>
      </c>
      <c r="D11" t="s">
        <v>322</v>
      </c>
      <c r="E11">
        <v>290</v>
      </c>
      <c r="F11" s="11">
        <v>1076</v>
      </c>
      <c r="G11" s="3">
        <f t="shared" si="0"/>
        <v>3.7103448275862068</v>
      </c>
      <c r="H11" s="11">
        <v>14</v>
      </c>
      <c r="I11" s="3">
        <f t="shared" si="1"/>
        <v>0.9485746209332827</v>
      </c>
      <c r="J11" s="12">
        <f t="shared" si="2"/>
        <v>3.4544371649791543</v>
      </c>
      <c r="K11" s="12">
        <f t="shared" si="3"/>
        <v>3.2767914243079455</v>
      </c>
    </row>
    <row r="12" spans="1:11" ht="12.75">
      <c r="A12" t="s">
        <v>46</v>
      </c>
      <c r="B12">
        <v>11</v>
      </c>
      <c r="C12" t="s">
        <v>160</v>
      </c>
      <c r="D12" t="s">
        <v>322</v>
      </c>
      <c r="E12">
        <v>284</v>
      </c>
      <c r="F12" s="11">
        <v>1208</v>
      </c>
      <c r="G12" s="3">
        <f t="shared" si="0"/>
        <v>4.253521126760563</v>
      </c>
      <c r="H12" s="11">
        <v>16</v>
      </c>
      <c r="I12" s="3">
        <f t="shared" si="1"/>
        <v>1.0874412966822464</v>
      </c>
      <c r="J12" s="12">
        <f t="shared" si="2"/>
        <v>3.382966051220965</v>
      </c>
      <c r="K12" s="12">
        <f t="shared" si="3"/>
        <v>3.6787769893717455</v>
      </c>
    </row>
    <row r="13" spans="1:11" ht="12.75">
      <c r="A13" t="s">
        <v>46</v>
      </c>
      <c r="B13">
        <v>12</v>
      </c>
      <c r="C13" t="s">
        <v>441</v>
      </c>
      <c r="D13" t="s">
        <v>322</v>
      </c>
      <c r="E13">
        <v>244</v>
      </c>
      <c r="F13" s="11">
        <v>1017</v>
      </c>
      <c r="G13" s="3">
        <f t="shared" si="0"/>
        <v>4.168032786885246</v>
      </c>
      <c r="H13" s="11">
        <v>14</v>
      </c>
      <c r="I13" s="3">
        <f t="shared" si="1"/>
        <v>1.065585627368567</v>
      </c>
      <c r="J13" s="12">
        <f t="shared" si="2"/>
        <v>2.9064919594997023</v>
      </c>
      <c r="K13" s="12">
        <f t="shared" si="3"/>
        <v>3.097116058105186</v>
      </c>
    </row>
    <row r="14" spans="1:11" ht="12.75">
      <c r="A14" t="s">
        <v>46</v>
      </c>
      <c r="B14">
        <v>13</v>
      </c>
      <c r="C14" t="s">
        <v>159</v>
      </c>
      <c r="D14" t="s">
        <v>322</v>
      </c>
      <c r="E14">
        <v>220</v>
      </c>
      <c r="F14" s="11">
        <v>915</v>
      </c>
      <c r="G14" s="3">
        <f t="shared" si="0"/>
        <v>4.159090909090909</v>
      </c>
      <c r="H14" s="11">
        <v>13</v>
      </c>
      <c r="I14" s="3">
        <f t="shared" si="1"/>
        <v>1.0632995761433195</v>
      </c>
      <c r="J14" s="12">
        <f t="shared" si="2"/>
        <v>2.620607504466945</v>
      </c>
      <c r="K14" s="12">
        <f t="shared" si="3"/>
        <v>2.7864908487377043</v>
      </c>
    </row>
    <row r="15" spans="1:11" ht="12.75">
      <c r="A15" t="s">
        <v>46</v>
      </c>
      <c r="B15">
        <v>14</v>
      </c>
      <c r="C15" t="s">
        <v>481</v>
      </c>
      <c r="D15" t="s">
        <v>322</v>
      </c>
      <c r="E15">
        <v>218</v>
      </c>
      <c r="F15" s="11">
        <v>669</v>
      </c>
      <c r="G15" s="3">
        <f t="shared" si="0"/>
        <v>3.0688073394495414</v>
      </c>
      <c r="H15" s="11">
        <v>12</v>
      </c>
      <c r="I15" s="3">
        <f t="shared" si="1"/>
        <v>0.7845612453841367</v>
      </c>
      <c r="J15" s="12">
        <f t="shared" si="2"/>
        <v>2.5967837998808814</v>
      </c>
      <c r="K15" s="12">
        <f t="shared" si="3"/>
        <v>2.0373359320278954</v>
      </c>
    </row>
    <row r="16" spans="1:11" ht="12.75">
      <c r="A16" t="s">
        <v>46</v>
      </c>
      <c r="B16">
        <v>15</v>
      </c>
      <c r="C16" t="s">
        <v>454</v>
      </c>
      <c r="D16" t="s">
        <v>322</v>
      </c>
      <c r="E16">
        <v>212</v>
      </c>
      <c r="F16" s="11">
        <v>1156</v>
      </c>
      <c r="G16" s="3">
        <f t="shared" si="0"/>
        <v>5.452830188679245</v>
      </c>
      <c r="H16" s="11">
        <v>16</v>
      </c>
      <c r="I16" s="3">
        <f t="shared" si="1"/>
        <v>1.3940527281408857</v>
      </c>
      <c r="J16" s="12">
        <f t="shared" si="2"/>
        <v>2.525312686122692</v>
      </c>
      <c r="K16" s="12">
        <f t="shared" si="3"/>
        <v>3.520419039498127</v>
      </c>
    </row>
    <row r="17" spans="1:11" ht="12.75">
      <c r="A17" t="s">
        <v>46</v>
      </c>
      <c r="B17">
        <v>16</v>
      </c>
      <c r="C17" t="s">
        <v>455</v>
      </c>
      <c r="D17" t="s">
        <v>322</v>
      </c>
      <c r="E17">
        <v>194</v>
      </c>
      <c r="F17" s="11">
        <v>1039</v>
      </c>
      <c r="G17" s="3">
        <f t="shared" si="0"/>
        <v>5.355670103092783</v>
      </c>
      <c r="H17" s="11">
        <v>16</v>
      </c>
      <c r="I17" s="3">
        <f t="shared" si="1"/>
        <v>1.3692130985005913</v>
      </c>
      <c r="J17" s="12">
        <f t="shared" si="2"/>
        <v>2.310899344848124</v>
      </c>
      <c r="K17" s="12">
        <f t="shared" si="3"/>
        <v>3.164113652282486</v>
      </c>
    </row>
    <row r="18" spans="1:11" ht="12.75">
      <c r="A18" t="s">
        <v>46</v>
      </c>
      <c r="B18">
        <v>17</v>
      </c>
      <c r="C18" t="s">
        <v>450</v>
      </c>
      <c r="D18" t="s">
        <v>322</v>
      </c>
      <c r="E18">
        <v>194</v>
      </c>
      <c r="F18" s="11">
        <v>954</v>
      </c>
      <c r="G18" s="3">
        <f t="shared" si="0"/>
        <v>4.917525773195877</v>
      </c>
      <c r="H18" s="11">
        <v>15</v>
      </c>
      <c r="I18" s="3">
        <f t="shared" si="1"/>
        <v>1.2571985524249896</v>
      </c>
      <c r="J18" s="12">
        <f t="shared" si="2"/>
        <v>2.310899344848124</v>
      </c>
      <c r="K18" s="12">
        <f t="shared" si="3"/>
        <v>2.905259311142918</v>
      </c>
    </row>
    <row r="19" spans="1:11" ht="12.75">
      <c r="A19" t="s">
        <v>46</v>
      </c>
      <c r="B19">
        <v>18</v>
      </c>
      <c r="C19" t="s">
        <v>462</v>
      </c>
      <c r="D19" t="s">
        <v>322</v>
      </c>
      <c r="E19">
        <v>192</v>
      </c>
      <c r="F19" s="11">
        <v>1748</v>
      </c>
      <c r="G19" s="3">
        <f t="shared" si="0"/>
        <v>9.104166666666666</v>
      </c>
      <c r="H19" s="11">
        <v>17</v>
      </c>
      <c r="I19" s="3">
        <f t="shared" si="1"/>
        <v>2.3275414674503354</v>
      </c>
      <c r="J19" s="12">
        <f t="shared" si="2"/>
        <v>2.287075640262061</v>
      </c>
      <c r="K19" s="12">
        <f t="shared" si="3"/>
        <v>5.323263391905472</v>
      </c>
    </row>
    <row r="20" spans="1:11" ht="12.75">
      <c r="A20" t="s">
        <v>46</v>
      </c>
      <c r="B20">
        <v>19</v>
      </c>
      <c r="C20" t="s">
        <v>152</v>
      </c>
      <c r="D20" t="s">
        <v>322</v>
      </c>
      <c r="E20">
        <v>192</v>
      </c>
      <c r="F20" s="11">
        <v>857</v>
      </c>
      <c r="G20" s="3">
        <f t="shared" si="0"/>
        <v>4.463541666666667</v>
      </c>
      <c r="H20" s="11">
        <v>13</v>
      </c>
      <c r="I20" s="3">
        <f t="shared" si="1"/>
        <v>1.14113446087239</v>
      </c>
      <c r="J20" s="12">
        <f t="shared" si="2"/>
        <v>2.287075640262061</v>
      </c>
      <c r="K20" s="12">
        <f t="shared" si="3"/>
        <v>2.6098608277248228</v>
      </c>
    </row>
    <row r="21" spans="1:11" ht="12.75">
      <c r="A21" t="s">
        <v>46</v>
      </c>
      <c r="B21">
        <v>20</v>
      </c>
      <c r="C21" t="s">
        <v>444</v>
      </c>
      <c r="D21" t="s">
        <v>322</v>
      </c>
      <c r="E21">
        <v>190</v>
      </c>
      <c r="F21" s="11">
        <v>569</v>
      </c>
      <c r="G21" s="3">
        <f t="shared" si="0"/>
        <v>2.9947368421052634</v>
      </c>
      <c r="H21" s="11">
        <v>12</v>
      </c>
      <c r="I21" s="3">
        <f t="shared" si="1"/>
        <v>0.7656246243406427</v>
      </c>
      <c r="J21" s="12">
        <f t="shared" si="2"/>
        <v>2.2632519356759975</v>
      </c>
      <c r="K21" s="12">
        <f t="shared" si="3"/>
        <v>1.732801413040168</v>
      </c>
    </row>
    <row r="22" spans="1:11" ht="12.75">
      <c r="A22" t="s">
        <v>46</v>
      </c>
      <c r="B22">
        <v>21</v>
      </c>
      <c r="C22" t="s">
        <v>446</v>
      </c>
      <c r="D22" t="s">
        <v>322</v>
      </c>
      <c r="E22">
        <v>187</v>
      </c>
      <c r="F22" s="11">
        <v>610</v>
      </c>
      <c r="G22" s="3">
        <f t="shared" si="0"/>
        <v>3.2620320855614975</v>
      </c>
      <c r="H22" s="11">
        <v>11</v>
      </c>
      <c r="I22" s="3">
        <f t="shared" si="1"/>
        <v>0.8339604518771133</v>
      </c>
      <c r="J22" s="12">
        <f t="shared" si="2"/>
        <v>2.227516378796903</v>
      </c>
      <c r="K22" s="12">
        <f t="shared" si="3"/>
        <v>1.8576605658251364</v>
      </c>
    </row>
    <row r="23" spans="1:11" ht="12.75">
      <c r="A23" t="s">
        <v>46</v>
      </c>
      <c r="B23">
        <v>22</v>
      </c>
      <c r="C23" t="s">
        <v>453</v>
      </c>
      <c r="D23" t="s">
        <v>322</v>
      </c>
      <c r="E23">
        <v>183</v>
      </c>
      <c r="F23" s="11">
        <v>786</v>
      </c>
      <c r="G23" s="3">
        <f t="shared" si="0"/>
        <v>4.295081967213115</v>
      </c>
      <c r="H23" s="11">
        <v>12</v>
      </c>
      <c r="I23" s="3">
        <f t="shared" si="1"/>
        <v>1.098066605193961</v>
      </c>
      <c r="J23" s="12">
        <f t="shared" si="2"/>
        <v>2.179868969624777</v>
      </c>
      <c r="K23" s="12">
        <f t="shared" si="3"/>
        <v>2.393641319243536</v>
      </c>
    </row>
    <row r="24" spans="1:11" ht="12.75">
      <c r="A24" t="s">
        <v>46</v>
      </c>
      <c r="B24">
        <v>23</v>
      </c>
      <c r="C24" t="s">
        <v>451</v>
      </c>
      <c r="D24" t="s">
        <v>322</v>
      </c>
      <c r="E24">
        <v>169</v>
      </c>
      <c r="F24" s="11">
        <v>440</v>
      </c>
      <c r="G24" s="3">
        <f t="shared" si="0"/>
        <v>2.603550295857988</v>
      </c>
      <c r="H24" s="11">
        <v>10</v>
      </c>
      <c r="I24" s="3">
        <f t="shared" si="1"/>
        <v>0.6656151516194478</v>
      </c>
      <c r="J24" s="12">
        <f t="shared" si="2"/>
        <v>2.0131030375223347</v>
      </c>
      <c r="K24" s="12">
        <f t="shared" si="3"/>
        <v>1.339951883546</v>
      </c>
    </row>
    <row r="25" spans="1:11" ht="12.75">
      <c r="A25" t="s">
        <v>46</v>
      </c>
      <c r="B25">
        <v>24</v>
      </c>
      <c r="C25" t="s">
        <v>449</v>
      </c>
      <c r="D25" t="s">
        <v>322</v>
      </c>
      <c r="E25">
        <v>161</v>
      </c>
      <c r="F25" s="11">
        <v>392</v>
      </c>
      <c r="G25" s="3">
        <f t="shared" si="0"/>
        <v>2.4347826086956523</v>
      </c>
      <c r="H25" s="11">
        <v>9</v>
      </c>
      <c r="I25" s="3">
        <f t="shared" si="1"/>
        <v>0.6224685568109145</v>
      </c>
      <c r="J25" s="12">
        <f t="shared" si="2"/>
        <v>1.917808219178082</v>
      </c>
      <c r="K25" s="12">
        <f t="shared" si="3"/>
        <v>1.1937753144318908</v>
      </c>
    </row>
    <row r="26" spans="1:11" ht="12.75">
      <c r="A26" t="s">
        <v>46</v>
      </c>
      <c r="B26">
        <v>25</v>
      </c>
      <c r="C26" t="s">
        <v>457</v>
      </c>
      <c r="D26" t="s">
        <v>322</v>
      </c>
      <c r="E26">
        <v>154</v>
      </c>
      <c r="F26" s="11">
        <v>910</v>
      </c>
      <c r="G26" s="3">
        <f t="shared" si="0"/>
        <v>5.909090909090909</v>
      </c>
      <c r="H26" s="11">
        <v>15</v>
      </c>
      <c r="I26" s="3">
        <f t="shared" si="1"/>
        <v>1.5106988513511643</v>
      </c>
      <c r="J26" s="12">
        <f t="shared" si="2"/>
        <v>1.8344252531268612</v>
      </c>
      <c r="K26" s="12">
        <f t="shared" si="3"/>
        <v>2.771264122788318</v>
      </c>
    </row>
    <row r="27" spans="1:11" ht="12.75">
      <c r="A27" t="s">
        <v>46</v>
      </c>
      <c r="B27">
        <v>26</v>
      </c>
      <c r="C27" t="s">
        <v>30</v>
      </c>
      <c r="D27" t="s">
        <v>322</v>
      </c>
      <c r="E27">
        <v>143</v>
      </c>
      <c r="F27" s="11">
        <v>282</v>
      </c>
      <c r="G27" s="3">
        <f t="shared" si="0"/>
        <v>1.972027972027972</v>
      </c>
      <c r="H27" s="11">
        <v>8</v>
      </c>
      <c r="I27" s="3">
        <f t="shared" si="1"/>
        <v>0.5041622202142347</v>
      </c>
      <c r="J27" s="12">
        <f t="shared" si="2"/>
        <v>1.703394877903514</v>
      </c>
      <c r="K27" s="12">
        <f t="shared" si="3"/>
        <v>0.8587873435453909</v>
      </c>
    </row>
    <row r="28" spans="1:11" ht="12.75">
      <c r="A28" t="s">
        <v>46</v>
      </c>
      <c r="B28">
        <v>27</v>
      </c>
      <c r="C28" t="s">
        <v>466</v>
      </c>
      <c r="D28" t="s">
        <v>322</v>
      </c>
      <c r="E28">
        <v>142</v>
      </c>
      <c r="F28" s="11">
        <v>764</v>
      </c>
      <c r="G28" s="3">
        <f t="shared" si="0"/>
        <v>5.380281690140845</v>
      </c>
      <c r="H28" s="11">
        <v>14</v>
      </c>
      <c r="I28" s="3">
        <f t="shared" si="1"/>
        <v>1.3755052163331727</v>
      </c>
      <c r="J28" s="12">
        <f t="shared" si="2"/>
        <v>1.6914830256104825</v>
      </c>
      <c r="K28" s="12">
        <f t="shared" si="3"/>
        <v>2.326643725066236</v>
      </c>
    </row>
    <row r="29" spans="1:11" ht="12.75">
      <c r="A29" t="s">
        <v>46</v>
      </c>
      <c r="B29">
        <v>28</v>
      </c>
      <c r="C29" t="s">
        <v>40</v>
      </c>
      <c r="D29" t="s">
        <v>322</v>
      </c>
      <c r="E29">
        <v>139</v>
      </c>
      <c r="F29" s="11">
        <v>558</v>
      </c>
      <c r="G29" s="3">
        <f t="shared" si="0"/>
        <v>4.014388489208633</v>
      </c>
      <c r="H29" s="11">
        <v>12</v>
      </c>
      <c r="I29" s="3">
        <f t="shared" si="1"/>
        <v>1.0263054288426614</v>
      </c>
      <c r="J29" s="12">
        <f t="shared" si="2"/>
        <v>1.6557474687313878</v>
      </c>
      <c r="K29" s="12">
        <f t="shared" si="3"/>
        <v>1.699302615951518</v>
      </c>
    </row>
    <row r="30" spans="1:11" ht="12.75">
      <c r="A30" t="s">
        <v>46</v>
      </c>
      <c r="B30">
        <v>29</v>
      </c>
      <c r="C30" t="s">
        <v>461</v>
      </c>
      <c r="D30" t="s">
        <v>322</v>
      </c>
      <c r="E30">
        <v>136</v>
      </c>
      <c r="F30" s="11">
        <v>479</v>
      </c>
      <c r="G30" s="3">
        <f t="shared" si="0"/>
        <v>3.5220588235294117</v>
      </c>
      <c r="H30" s="11">
        <v>11</v>
      </c>
      <c r="I30" s="3">
        <f t="shared" si="1"/>
        <v>0.9004380370779733</v>
      </c>
      <c r="J30" s="12">
        <f t="shared" si="2"/>
        <v>1.620011911852293</v>
      </c>
      <c r="K30" s="12">
        <f t="shared" si="3"/>
        <v>1.4587203459512135</v>
      </c>
    </row>
    <row r="31" spans="1:11" ht="12.75">
      <c r="A31" t="s">
        <v>46</v>
      </c>
      <c r="B31">
        <v>30</v>
      </c>
      <c r="C31" t="s">
        <v>456</v>
      </c>
      <c r="D31" t="s">
        <v>322</v>
      </c>
      <c r="E31">
        <v>124</v>
      </c>
      <c r="F31" s="11">
        <v>315</v>
      </c>
      <c r="G31" s="3">
        <f t="shared" si="0"/>
        <v>2.5403225806451615</v>
      </c>
      <c r="H31" s="11">
        <v>8</v>
      </c>
      <c r="I31" s="3">
        <f t="shared" si="1"/>
        <v>0.6494505607855812</v>
      </c>
      <c r="J31" s="12">
        <f t="shared" si="2"/>
        <v>1.4770696843359141</v>
      </c>
      <c r="K31" s="12">
        <f t="shared" si="3"/>
        <v>0.9592837348113409</v>
      </c>
    </row>
    <row r="32" spans="1:11" ht="12.75">
      <c r="A32" t="s">
        <v>46</v>
      </c>
      <c r="B32">
        <v>31</v>
      </c>
      <c r="C32" t="s">
        <v>469</v>
      </c>
      <c r="D32" t="s">
        <v>322</v>
      </c>
      <c r="E32">
        <v>121</v>
      </c>
      <c r="F32" s="11">
        <v>769</v>
      </c>
      <c r="G32" s="3">
        <f t="shared" si="0"/>
        <v>6.355371900826446</v>
      </c>
      <c r="H32" s="11">
        <v>13</v>
      </c>
      <c r="I32" s="3">
        <f t="shared" si="1"/>
        <v>1.6247935897748884</v>
      </c>
      <c r="J32" s="12">
        <f t="shared" si="2"/>
        <v>1.4413341274568194</v>
      </c>
      <c r="K32" s="12">
        <f t="shared" si="3"/>
        <v>2.3418704510156227</v>
      </c>
    </row>
    <row r="33" spans="1:11" ht="12.75">
      <c r="A33" t="s">
        <v>46</v>
      </c>
      <c r="B33">
        <v>32</v>
      </c>
      <c r="C33" t="s">
        <v>464</v>
      </c>
      <c r="D33" t="s">
        <v>322</v>
      </c>
      <c r="E33">
        <v>109</v>
      </c>
      <c r="F33" s="11">
        <v>600</v>
      </c>
      <c r="G33" s="3">
        <f t="shared" si="0"/>
        <v>5.504587155963303</v>
      </c>
      <c r="H33" s="11">
        <v>12</v>
      </c>
      <c r="I33" s="3">
        <f t="shared" si="1"/>
        <v>1.4072847450836532</v>
      </c>
      <c r="J33" s="12">
        <f t="shared" si="2"/>
        <v>1.2983918999404407</v>
      </c>
      <c r="K33" s="12">
        <f t="shared" si="3"/>
        <v>1.8272071139263635</v>
      </c>
    </row>
    <row r="34" spans="1:11" ht="12.75">
      <c r="A34" t="s">
        <v>46</v>
      </c>
      <c r="B34">
        <v>33</v>
      </c>
      <c r="C34" t="s">
        <v>459</v>
      </c>
      <c r="D34" t="s">
        <v>322</v>
      </c>
      <c r="E34">
        <v>107</v>
      </c>
      <c r="F34" s="11">
        <v>426</v>
      </c>
      <c r="G34" s="3">
        <f t="shared" si="0"/>
        <v>3.9813084112149535</v>
      </c>
      <c r="H34" s="11">
        <v>11</v>
      </c>
      <c r="I34" s="3">
        <f t="shared" si="1"/>
        <v>1.0178482843179808</v>
      </c>
      <c r="J34" s="12">
        <f t="shared" si="2"/>
        <v>1.2745681953543777</v>
      </c>
      <c r="K34" s="12">
        <f t="shared" si="3"/>
        <v>1.297317050887718</v>
      </c>
    </row>
    <row r="35" spans="1:11" ht="12.75">
      <c r="A35" t="s">
        <v>46</v>
      </c>
      <c r="B35">
        <v>34</v>
      </c>
      <c r="C35" t="s">
        <v>165</v>
      </c>
      <c r="D35" t="s">
        <v>322</v>
      </c>
      <c r="E35">
        <v>106</v>
      </c>
      <c r="F35" s="11">
        <v>420</v>
      </c>
      <c r="G35" s="3">
        <f t="shared" si="0"/>
        <v>3.9622641509433962</v>
      </c>
      <c r="H35" s="11">
        <v>12</v>
      </c>
      <c r="I35" s="3">
        <f t="shared" si="1"/>
        <v>1.0129794910366297</v>
      </c>
      <c r="J35" s="12">
        <f t="shared" si="2"/>
        <v>1.262656343061346</v>
      </c>
      <c r="K35" s="12">
        <f t="shared" si="3"/>
        <v>1.2790449797484544</v>
      </c>
    </row>
    <row r="36" spans="1:11" ht="12.75">
      <c r="A36" t="s">
        <v>46</v>
      </c>
      <c r="B36">
        <v>35</v>
      </c>
      <c r="C36" t="s">
        <v>465</v>
      </c>
      <c r="D36" t="s">
        <v>322</v>
      </c>
      <c r="E36">
        <v>99</v>
      </c>
      <c r="F36" s="11">
        <v>391</v>
      </c>
      <c r="G36" s="3">
        <f t="shared" si="0"/>
        <v>3.9494949494949494</v>
      </c>
      <c r="H36" s="11">
        <v>10</v>
      </c>
      <c r="I36" s="3">
        <f t="shared" si="1"/>
        <v>1.0097149587663337</v>
      </c>
      <c r="J36" s="12">
        <f t="shared" si="2"/>
        <v>1.1792733770101251</v>
      </c>
      <c r="K36" s="12">
        <f t="shared" si="3"/>
        <v>1.1907299692420137</v>
      </c>
    </row>
    <row r="37" spans="1:11" ht="12.75">
      <c r="A37" t="s">
        <v>46</v>
      </c>
      <c r="B37">
        <v>36</v>
      </c>
      <c r="C37" t="s">
        <v>467</v>
      </c>
      <c r="D37" t="s">
        <v>322</v>
      </c>
      <c r="E37">
        <v>98</v>
      </c>
      <c r="F37" s="11">
        <v>271</v>
      </c>
      <c r="G37" s="3">
        <f t="shared" si="0"/>
        <v>2.7653061224489797</v>
      </c>
      <c r="H37" s="11">
        <v>8</v>
      </c>
      <c r="I37" s="3">
        <f t="shared" si="1"/>
        <v>0.7069691170922795</v>
      </c>
      <c r="J37" s="12">
        <f t="shared" si="2"/>
        <v>1.1673615247170934</v>
      </c>
      <c r="K37" s="12">
        <f t="shared" si="3"/>
        <v>0.8252885464567409</v>
      </c>
    </row>
    <row r="38" spans="1:11" ht="12.75">
      <c r="A38" t="s">
        <v>46</v>
      </c>
      <c r="B38">
        <v>37</v>
      </c>
      <c r="C38" t="s">
        <v>158</v>
      </c>
      <c r="D38" t="s">
        <v>322</v>
      </c>
      <c r="E38">
        <v>93</v>
      </c>
      <c r="F38" s="11">
        <v>215</v>
      </c>
      <c r="G38" s="3">
        <f t="shared" si="0"/>
        <v>2.3118279569892475</v>
      </c>
      <c r="H38" s="11">
        <v>7</v>
      </c>
      <c r="I38" s="3">
        <f t="shared" si="1"/>
        <v>0.5910343727784125</v>
      </c>
      <c r="J38" s="12">
        <f t="shared" si="2"/>
        <v>1.1078022632519358</v>
      </c>
      <c r="K38" s="12">
        <f t="shared" si="3"/>
        <v>0.6547492158236136</v>
      </c>
    </row>
    <row r="39" spans="1:11" ht="12.75">
      <c r="A39" t="s">
        <v>46</v>
      </c>
      <c r="B39">
        <v>38</v>
      </c>
      <c r="C39" t="s">
        <v>484</v>
      </c>
      <c r="D39" t="s">
        <v>322</v>
      </c>
      <c r="E39">
        <v>79</v>
      </c>
      <c r="F39" s="11">
        <v>408</v>
      </c>
      <c r="G39" s="3">
        <f t="shared" si="0"/>
        <v>5.1645569620253164</v>
      </c>
      <c r="H39" s="11">
        <v>11</v>
      </c>
      <c r="I39" s="3">
        <f t="shared" si="1"/>
        <v>1.3203537380455745</v>
      </c>
      <c r="J39" s="12">
        <f t="shared" si="2"/>
        <v>0.9410363311494937</v>
      </c>
      <c r="K39" s="12">
        <f t="shared" si="3"/>
        <v>1.2425008374699271</v>
      </c>
    </row>
    <row r="40" spans="1:11" ht="12.75">
      <c r="A40" t="s">
        <v>46</v>
      </c>
      <c r="B40">
        <v>39</v>
      </c>
      <c r="C40" t="s">
        <v>153</v>
      </c>
      <c r="D40" t="s">
        <v>322</v>
      </c>
      <c r="E40">
        <v>79</v>
      </c>
      <c r="F40" s="11">
        <v>366</v>
      </c>
      <c r="G40" s="3">
        <f t="shared" si="0"/>
        <v>4.632911392405063</v>
      </c>
      <c r="H40" s="11">
        <v>10</v>
      </c>
      <c r="I40" s="3">
        <f t="shared" si="1"/>
        <v>1.1844349708938242</v>
      </c>
      <c r="J40" s="12">
        <f t="shared" si="2"/>
        <v>0.9410363311494937</v>
      </c>
      <c r="K40" s="12">
        <f t="shared" si="3"/>
        <v>1.1145963394950817</v>
      </c>
    </row>
    <row r="41" spans="1:11" ht="12.75">
      <c r="A41" t="s">
        <v>46</v>
      </c>
      <c r="B41">
        <v>40</v>
      </c>
      <c r="C41" t="s">
        <v>473</v>
      </c>
      <c r="D41" t="s">
        <v>322</v>
      </c>
      <c r="E41">
        <v>71</v>
      </c>
      <c r="F41" s="11">
        <v>206</v>
      </c>
      <c r="G41" s="3">
        <f t="shared" si="0"/>
        <v>2.9014084507042255</v>
      </c>
      <c r="H41" s="11">
        <v>8</v>
      </c>
      <c r="I41" s="3">
        <f t="shared" si="1"/>
        <v>0.7417645931011351</v>
      </c>
      <c r="J41" s="12">
        <f t="shared" si="2"/>
        <v>0.8457415128052412</v>
      </c>
      <c r="K41" s="12">
        <f t="shared" si="3"/>
        <v>0.6273411091147182</v>
      </c>
    </row>
    <row r="42" spans="1:11" ht="12.75">
      <c r="A42" t="s">
        <v>46</v>
      </c>
      <c r="B42">
        <v>41</v>
      </c>
      <c r="C42" t="s">
        <v>146</v>
      </c>
      <c r="D42" t="s">
        <v>321</v>
      </c>
      <c r="E42">
        <v>62</v>
      </c>
      <c r="F42" s="11">
        <v>189</v>
      </c>
      <c r="G42" s="3">
        <f t="shared" si="0"/>
        <v>3.0483870967741935</v>
      </c>
      <c r="H42" s="11">
        <v>6</v>
      </c>
      <c r="I42" s="3">
        <f t="shared" si="1"/>
        <v>0.7793406729426974</v>
      </c>
      <c r="J42" s="12">
        <f t="shared" si="2"/>
        <v>0.7385348421679571</v>
      </c>
      <c r="K42" s="12">
        <f t="shared" si="3"/>
        <v>0.5755702408868045</v>
      </c>
    </row>
    <row r="43" spans="1:11" ht="12.75">
      <c r="A43" t="s">
        <v>46</v>
      </c>
      <c r="B43">
        <v>42</v>
      </c>
      <c r="C43" t="s">
        <v>45</v>
      </c>
      <c r="D43" t="s">
        <v>322</v>
      </c>
      <c r="E43">
        <v>59</v>
      </c>
      <c r="F43" s="11">
        <v>210</v>
      </c>
      <c r="G43" s="3">
        <f t="shared" si="0"/>
        <v>3.559322033898305</v>
      </c>
      <c r="H43" s="11">
        <v>7</v>
      </c>
      <c r="I43" s="3">
        <f t="shared" si="1"/>
        <v>0.9099646275413792</v>
      </c>
      <c r="J43" s="12">
        <f t="shared" si="2"/>
        <v>0.7027992852888624</v>
      </c>
      <c r="K43" s="12">
        <f t="shared" si="3"/>
        <v>0.6395224898742272</v>
      </c>
    </row>
    <row r="44" spans="1:11" ht="12.75">
      <c r="A44" t="s">
        <v>46</v>
      </c>
      <c r="B44">
        <v>43</v>
      </c>
      <c r="C44" t="s">
        <v>479</v>
      </c>
      <c r="D44" t="s">
        <v>322</v>
      </c>
      <c r="E44">
        <v>57</v>
      </c>
      <c r="F44" s="11">
        <v>149</v>
      </c>
      <c r="G44" s="3">
        <f t="shared" si="0"/>
        <v>2.6140350877192984</v>
      </c>
      <c r="H44" s="11">
        <v>6</v>
      </c>
      <c r="I44" s="3">
        <f t="shared" si="1"/>
        <v>0.6682956592077081</v>
      </c>
      <c r="J44" s="12">
        <f t="shared" si="2"/>
        <v>0.6789755807027993</v>
      </c>
      <c r="K44" s="12">
        <f t="shared" si="3"/>
        <v>0.4537564332917136</v>
      </c>
    </row>
    <row r="45" spans="1:11" ht="12.75">
      <c r="A45" t="s">
        <v>46</v>
      </c>
      <c r="B45">
        <v>44</v>
      </c>
      <c r="C45" t="s">
        <v>482</v>
      </c>
      <c r="D45" t="s">
        <v>322</v>
      </c>
      <c r="E45">
        <v>50</v>
      </c>
      <c r="F45" s="11">
        <v>182</v>
      </c>
      <c r="G45" s="3">
        <f t="shared" si="0"/>
        <v>3.64</v>
      </c>
      <c r="H45" s="11">
        <v>6</v>
      </c>
      <c r="I45" s="3">
        <f t="shared" si="1"/>
        <v>0.9305904924323172</v>
      </c>
      <c r="J45" s="12">
        <f t="shared" si="2"/>
        <v>0.5955926146515783</v>
      </c>
      <c r="K45" s="12">
        <f t="shared" si="3"/>
        <v>0.5542528245576636</v>
      </c>
    </row>
    <row r="46" spans="1:11" ht="12.75">
      <c r="A46" t="s">
        <v>46</v>
      </c>
      <c r="B46">
        <v>45</v>
      </c>
      <c r="C46" t="s">
        <v>135</v>
      </c>
      <c r="D46" t="s">
        <v>322</v>
      </c>
      <c r="E46">
        <v>50</v>
      </c>
      <c r="F46" s="11">
        <v>165</v>
      </c>
      <c r="G46" s="3">
        <f t="shared" si="0"/>
        <v>3.3</v>
      </c>
      <c r="H46" s="11">
        <v>7</v>
      </c>
      <c r="I46" s="3">
        <f t="shared" si="1"/>
        <v>0.8436672046776501</v>
      </c>
      <c r="J46" s="12">
        <f t="shared" si="2"/>
        <v>0.5955926146515783</v>
      </c>
      <c r="K46" s="12">
        <f t="shared" si="3"/>
        <v>0.50248195632975</v>
      </c>
    </row>
    <row r="47" spans="1:11" ht="12.75">
      <c r="A47" t="s">
        <v>46</v>
      </c>
      <c r="B47">
        <v>46</v>
      </c>
      <c r="C47" t="s">
        <v>489</v>
      </c>
      <c r="D47" t="s">
        <v>322</v>
      </c>
      <c r="E47">
        <v>49</v>
      </c>
      <c r="F47" s="11">
        <v>173</v>
      </c>
      <c r="G47" s="3">
        <f t="shared" si="0"/>
        <v>3.5306122448979593</v>
      </c>
      <c r="H47" s="11">
        <v>6</v>
      </c>
      <c r="I47" s="3">
        <f t="shared" si="1"/>
        <v>0.9026247768041651</v>
      </c>
      <c r="J47" s="12">
        <f t="shared" si="2"/>
        <v>0.5836807623585467</v>
      </c>
      <c r="K47" s="12">
        <f t="shared" si="3"/>
        <v>0.5268447178487682</v>
      </c>
    </row>
    <row r="48" spans="1:11" ht="12.75">
      <c r="A48" t="s">
        <v>46</v>
      </c>
      <c r="B48">
        <v>47</v>
      </c>
      <c r="C48" t="s">
        <v>328</v>
      </c>
      <c r="D48" t="s">
        <v>321</v>
      </c>
      <c r="E48">
        <v>47</v>
      </c>
      <c r="F48" s="11">
        <v>146</v>
      </c>
      <c r="G48" s="3">
        <f t="shared" si="0"/>
        <v>3.106382978723404</v>
      </c>
      <c r="H48" s="11">
        <v>7</v>
      </c>
      <c r="I48" s="3">
        <f t="shared" si="1"/>
        <v>0.7941677103993354</v>
      </c>
      <c r="J48" s="12">
        <f t="shared" si="2"/>
        <v>0.5598570577724836</v>
      </c>
      <c r="K48" s="12">
        <f t="shared" si="3"/>
        <v>0.4446203977220818</v>
      </c>
    </row>
    <row r="49" spans="1:11" ht="12.75">
      <c r="A49" t="s">
        <v>46</v>
      </c>
      <c r="B49">
        <v>48</v>
      </c>
      <c r="C49" t="s">
        <v>166</v>
      </c>
      <c r="D49" t="s">
        <v>322</v>
      </c>
      <c r="E49">
        <v>44</v>
      </c>
      <c r="F49" s="11">
        <v>100</v>
      </c>
      <c r="G49" s="3">
        <f t="shared" si="0"/>
        <v>2.272727272727273</v>
      </c>
      <c r="H49" s="11">
        <v>5</v>
      </c>
      <c r="I49" s="3">
        <f t="shared" si="1"/>
        <v>0.5810380197504478</v>
      </c>
      <c r="J49" s="12">
        <f t="shared" si="2"/>
        <v>0.5241215008933889</v>
      </c>
      <c r="K49" s="12">
        <f t="shared" si="3"/>
        <v>0.30453451898772727</v>
      </c>
    </row>
    <row r="50" spans="1:11" ht="12.75">
      <c r="A50" t="s">
        <v>46</v>
      </c>
      <c r="B50">
        <v>49</v>
      </c>
      <c r="C50" t="s">
        <v>483</v>
      </c>
      <c r="D50" t="s">
        <v>322</v>
      </c>
      <c r="E50">
        <v>41</v>
      </c>
      <c r="F50" s="11">
        <v>289</v>
      </c>
      <c r="G50" s="3">
        <f t="shared" si="0"/>
        <v>7.048780487804878</v>
      </c>
      <c r="H50" s="11">
        <v>8</v>
      </c>
      <c r="I50" s="3">
        <f t="shared" si="1"/>
        <v>1.8020681607674864</v>
      </c>
      <c r="J50" s="12">
        <f t="shared" si="2"/>
        <v>0.48838594401429425</v>
      </c>
      <c r="K50" s="12">
        <f t="shared" si="3"/>
        <v>0.8801047598745317</v>
      </c>
    </row>
    <row r="51" spans="1:11" ht="12.75">
      <c r="A51" t="s">
        <v>46</v>
      </c>
      <c r="B51">
        <v>50</v>
      </c>
      <c r="C51" t="s">
        <v>44</v>
      </c>
      <c r="D51" t="s">
        <v>322</v>
      </c>
      <c r="E51">
        <v>37</v>
      </c>
      <c r="F51" s="11">
        <v>199</v>
      </c>
      <c r="G51" s="3">
        <f t="shared" si="0"/>
        <v>5.378378378378378</v>
      </c>
      <c r="H51" s="11">
        <v>9</v>
      </c>
      <c r="I51" s="3">
        <f t="shared" si="1"/>
        <v>1.3750186218743028</v>
      </c>
      <c r="J51" s="12">
        <f t="shared" si="2"/>
        <v>0.44073853484216796</v>
      </c>
      <c r="K51" s="12">
        <f t="shared" si="3"/>
        <v>0.6060236927855772</v>
      </c>
    </row>
    <row r="52" spans="1:11" ht="12.75">
      <c r="A52" t="s">
        <v>46</v>
      </c>
      <c r="B52">
        <v>51</v>
      </c>
      <c r="C52" t="s">
        <v>493</v>
      </c>
      <c r="D52" t="s">
        <v>322</v>
      </c>
      <c r="E52">
        <v>36</v>
      </c>
      <c r="F52" s="11">
        <v>106</v>
      </c>
      <c r="G52" s="3">
        <f t="shared" si="0"/>
        <v>2.9444444444444446</v>
      </c>
      <c r="H52" s="11">
        <v>6</v>
      </c>
      <c r="I52" s="3">
        <f t="shared" si="1"/>
        <v>0.7527670344766912</v>
      </c>
      <c r="J52" s="12">
        <f t="shared" si="2"/>
        <v>0.4288266825491364</v>
      </c>
      <c r="K52" s="12">
        <f t="shared" si="3"/>
        <v>0.3228065901269909</v>
      </c>
    </row>
    <row r="53" spans="1:11" ht="12.75">
      <c r="A53" t="s">
        <v>46</v>
      </c>
      <c r="B53">
        <v>52</v>
      </c>
      <c r="C53" t="s">
        <v>49</v>
      </c>
      <c r="D53" t="s">
        <v>327</v>
      </c>
      <c r="E53">
        <v>35</v>
      </c>
      <c r="F53" s="11">
        <v>139</v>
      </c>
      <c r="G53" s="3">
        <f t="shared" si="0"/>
        <v>3.9714285714285715</v>
      </c>
      <c r="H53" s="11">
        <v>5</v>
      </c>
      <c r="I53" s="3">
        <f t="shared" si="1"/>
        <v>1.015322436798211</v>
      </c>
      <c r="J53" s="12">
        <f t="shared" si="2"/>
        <v>0.4169148302561048</v>
      </c>
      <c r="K53" s="12">
        <f t="shared" si="3"/>
        <v>0.42330298139294087</v>
      </c>
    </row>
    <row r="54" spans="1:11" ht="12.75">
      <c r="A54" t="s">
        <v>46</v>
      </c>
      <c r="B54">
        <v>53</v>
      </c>
      <c r="C54" t="s">
        <v>491</v>
      </c>
      <c r="D54" t="s">
        <v>322</v>
      </c>
      <c r="E54">
        <v>31</v>
      </c>
      <c r="F54" s="11">
        <v>210</v>
      </c>
      <c r="G54" s="3">
        <f t="shared" si="0"/>
        <v>6.774193548387097</v>
      </c>
      <c r="H54" s="11">
        <v>7</v>
      </c>
      <c r="I54" s="3">
        <f t="shared" si="1"/>
        <v>1.731868162094883</v>
      </c>
      <c r="J54" s="12">
        <f t="shared" si="2"/>
        <v>0.36926742108397853</v>
      </c>
      <c r="K54" s="12">
        <f t="shared" si="3"/>
        <v>0.6395224898742272</v>
      </c>
    </row>
    <row r="55" spans="1:11" ht="12.75">
      <c r="A55" t="s">
        <v>46</v>
      </c>
      <c r="B55">
        <v>54</v>
      </c>
      <c r="C55" t="s">
        <v>167</v>
      </c>
      <c r="D55" t="s">
        <v>327</v>
      </c>
      <c r="E55">
        <v>31</v>
      </c>
      <c r="F55" s="11">
        <v>65</v>
      </c>
      <c r="G55" s="3">
        <f t="shared" si="0"/>
        <v>2.096774193548387</v>
      </c>
      <c r="H55" s="11">
        <v>5</v>
      </c>
      <c r="I55" s="3">
        <f t="shared" si="1"/>
        <v>0.5360544311246066</v>
      </c>
      <c r="J55" s="12">
        <f t="shared" si="2"/>
        <v>0.36926742108397853</v>
      </c>
      <c r="K55" s="12">
        <f t="shared" si="3"/>
        <v>0.19794743734202272</v>
      </c>
    </row>
    <row r="56" spans="1:11" ht="12.75">
      <c r="A56" t="s">
        <v>46</v>
      </c>
      <c r="B56">
        <v>55</v>
      </c>
      <c r="C56" t="s">
        <v>324</v>
      </c>
      <c r="D56" t="s">
        <v>321</v>
      </c>
      <c r="E56">
        <v>24</v>
      </c>
      <c r="F56" s="11">
        <v>48</v>
      </c>
      <c r="G56" s="3">
        <f t="shared" si="0"/>
        <v>2</v>
      </c>
      <c r="H56" s="11">
        <v>4</v>
      </c>
      <c r="I56" s="3">
        <f t="shared" si="1"/>
        <v>0.511313457380394</v>
      </c>
      <c r="J56" s="12">
        <f t="shared" si="2"/>
        <v>0.2858844550327576</v>
      </c>
      <c r="K56" s="12">
        <f t="shared" si="3"/>
        <v>0.1461765691141091</v>
      </c>
    </row>
    <row r="57" spans="1:11" ht="12.75">
      <c r="A57" t="s">
        <v>46</v>
      </c>
      <c r="B57">
        <v>56</v>
      </c>
      <c r="C57" t="s">
        <v>498</v>
      </c>
      <c r="D57" t="s">
        <v>321</v>
      </c>
      <c r="E57">
        <v>21</v>
      </c>
      <c r="F57" s="11">
        <v>52</v>
      </c>
      <c r="G57" s="3">
        <f t="shared" si="0"/>
        <v>2.4761904761904763</v>
      </c>
      <c r="H57" s="11">
        <v>4</v>
      </c>
      <c r="I57" s="3">
        <f t="shared" si="1"/>
        <v>0.6330547567566783</v>
      </c>
      <c r="J57" s="12">
        <f t="shared" si="2"/>
        <v>0.25014889815366287</v>
      </c>
      <c r="K57" s="12">
        <f t="shared" si="3"/>
        <v>0.15835794987361818</v>
      </c>
    </row>
    <row r="58" spans="1:11" ht="12.75">
      <c r="A58" t="s">
        <v>46</v>
      </c>
      <c r="B58">
        <v>57</v>
      </c>
      <c r="C58" t="s">
        <v>57</v>
      </c>
      <c r="D58" t="s">
        <v>321</v>
      </c>
      <c r="E58">
        <v>21</v>
      </c>
      <c r="F58" s="11">
        <v>51</v>
      </c>
      <c r="G58" s="3">
        <f t="shared" si="0"/>
        <v>2.4285714285714284</v>
      </c>
      <c r="H58" s="11">
        <v>4</v>
      </c>
      <c r="I58" s="3">
        <f t="shared" si="1"/>
        <v>0.6208806268190499</v>
      </c>
      <c r="J58" s="12">
        <f t="shared" si="2"/>
        <v>0.25014889815366287</v>
      </c>
      <c r="K58" s="12">
        <f t="shared" si="3"/>
        <v>0.1553126046837409</v>
      </c>
    </row>
    <row r="59" spans="1:11" ht="12.75">
      <c r="A59" t="s">
        <v>46</v>
      </c>
      <c r="B59">
        <v>58</v>
      </c>
      <c r="C59" t="s">
        <v>507</v>
      </c>
      <c r="D59" t="s">
        <v>322</v>
      </c>
      <c r="E59">
        <v>21</v>
      </c>
      <c r="F59" s="11">
        <v>46</v>
      </c>
      <c r="G59" s="3">
        <f t="shared" si="0"/>
        <v>2.1904761904761907</v>
      </c>
      <c r="H59" s="11">
        <v>4</v>
      </c>
      <c r="I59" s="3">
        <f t="shared" si="1"/>
        <v>0.5600099771309078</v>
      </c>
      <c r="J59" s="12">
        <f t="shared" si="2"/>
        <v>0.25014889815366287</v>
      </c>
      <c r="K59" s="12">
        <f t="shared" si="3"/>
        <v>0.14008587873435455</v>
      </c>
    </row>
    <row r="60" spans="1:11" ht="12.75">
      <c r="A60" t="s">
        <v>46</v>
      </c>
      <c r="B60">
        <v>59</v>
      </c>
      <c r="C60" t="s">
        <v>330</v>
      </c>
      <c r="D60" t="s">
        <v>321</v>
      </c>
      <c r="E60">
        <v>16</v>
      </c>
      <c r="F60" s="11">
        <v>76</v>
      </c>
      <c r="G60" s="3">
        <f t="shared" si="0"/>
        <v>4.75</v>
      </c>
      <c r="H60" s="11">
        <v>4</v>
      </c>
      <c r="I60" s="3">
        <f t="shared" si="1"/>
        <v>1.214369461278436</v>
      </c>
      <c r="J60" s="12">
        <f t="shared" si="2"/>
        <v>0.19058963668850507</v>
      </c>
      <c r="K60" s="12">
        <f t="shared" si="3"/>
        <v>0.23144623443067272</v>
      </c>
    </row>
    <row r="61" spans="1:11" ht="12.75">
      <c r="A61" t="s">
        <v>46</v>
      </c>
      <c r="B61">
        <v>60</v>
      </c>
      <c r="C61" t="s">
        <v>54</v>
      </c>
      <c r="D61" t="s">
        <v>321</v>
      </c>
      <c r="E61">
        <v>16</v>
      </c>
      <c r="F61" s="11">
        <v>22</v>
      </c>
      <c r="G61" s="3">
        <f t="shared" si="0"/>
        <v>1.375</v>
      </c>
      <c r="H61" s="11">
        <v>3</v>
      </c>
      <c r="I61" s="3">
        <f t="shared" si="1"/>
        <v>0.3515280019490209</v>
      </c>
      <c r="J61" s="12">
        <f t="shared" si="2"/>
        <v>0.19058963668850507</v>
      </c>
      <c r="K61" s="12">
        <f t="shared" si="3"/>
        <v>0.0669975941773</v>
      </c>
    </row>
    <row r="62" spans="1:11" ht="12.75">
      <c r="A62" t="s">
        <v>46</v>
      </c>
      <c r="B62">
        <v>61</v>
      </c>
      <c r="C62" t="s">
        <v>508</v>
      </c>
      <c r="D62" t="s">
        <v>322</v>
      </c>
      <c r="E62">
        <v>15</v>
      </c>
      <c r="F62" s="11">
        <v>43</v>
      </c>
      <c r="G62" s="3">
        <f t="shared" si="0"/>
        <v>2.8666666666666667</v>
      </c>
      <c r="H62" s="11">
        <v>5</v>
      </c>
      <c r="I62" s="3">
        <f t="shared" si="1"/>
        <v>0.7328826222452315</v>
      </c>
      <c r="J62" s="12">
        <f t="shared" si="2"/>
        <v>0.1786777843954735</v>
      </c>
      <c r="K62" s="12">
        <f t="shared" si="3"/>
        <v>0.13094984316472272</v>
      </c>
    </row>
    <row r="63" spans="1:11" ht="12.75">
      <c r="A63" t="s">
        <v>46</v>
      </c>
      <c r="B63">
        <v>62</v>
      </c>
      <c r="C63" t="s">
        <v>164</v>
      </c>
      <c r="D63" t="s">
        <v>322</v>
      </c>
      <c r="E63">
        <v>14</v>
      </c>
      <c r="F63" s="11">
        <v>18</v>
      </c>
      <c r="G63" s="3">
        <f t="shared" si="0"/>
        <v>1.2857142857142858</v>
      </c>
      <c r="H63" s="11">
        <v>2</v>
      </c>
      <c r="I63" s="3">
        <f t="shared" si="1"/>
        <v>0.3287015083159676</v>
      </c>
      <c r="J63" s="12">
        <f t="shared" si="2"/>
        <v>0.16676593210244192</v>
      </c>
      <c r="K63" s="12">
        <f t="shared" si="3"/>
        <v>0.05481621341779091</v>
      </c>
    </row>
    <row r="64" spans="1:11" ht="12.75">
      <c r="A64" t="s">
        <v>46</v>
      </c>
      <c r="B64">
        <v>63</v>
      </c>
      <c r="C64" t="s">
        <v>502</v>
      </c>
      <c r="D64" t="s">
        <v>322</v>
      </c>
      <c r="E64">
        <v>11</v>
      </c>
      <c r="F64" s="11">
        <v>26</v>
      </c>
      <c r="G64" s="3">
        <f t="shared" si="0"/>
        <v>2.3636363636363638</v>
      </c>
      <c r="H64" s="11">
        <v>3</v>
      </c>
      <c r="I64" s="3">
        <f t="shared" si="1"/>
        <v>0.6042795405404657</v>
      </c>
      <c r="J64" s="12">
        <f t="shared" si="2"/>
        <v>0.13103037522334723</v>
      </c>
      <c r="K64" s="12">
        <f t="shared" si="3"/>
        <v>0.07917897493680909</v>
      </c>
    </row>
    <row r="65" spans="1:11" ht="12.75">
      <c r="A65" t="s">
        <v>46</v>
      </c>
      <c r="B65">
        <v>64</v>
      </c>
      <c r="C65" t="s">
        <v>107</v>
      </c>
      <c r="D65" t="s">
        <v>321</v>
      </c>
      <c r="E65">
        <v>11</v>
      </c>
      <c r="F65" s="11">
        <v>12</v>
      </c>
      <c r="G65" s="3">
        <f t="shared" si="0"/>
        <v>1.0909090909090908</v>
      </c>
      <c r="H65" s="11">
        <v>2</v>
      </c>
      <c r="I65" s="3">
        <f t="shared" si="1"/>
        <v>0.2788982494802149</v>
      </c>
      <c r="J65" s="12">
        <f t="shared" si="2"/>
        <v>0.13103037522334723</v>
      </c>
      <c r="K65" s="12">
        <f t="shared" si="3"/>
        <v>0.03654414227852727</v>
      </c>
    </row>
    <row r="66" spans="1:11" ht="12.75">
      <c r="A66" t="s">
        <v>46</v>
      </c>
      <c r="B66">
        <v>65</v>
      </c>
      <c r="C66" t="s">
        <v>154</v>
      </c>
      <c r="D66" t="s">
        <v>322</v>
      </c>
      <c r="E66">
        <v>10</v>
      </c>
      <c r="F66" s="11">
        <v>38</v>
      </c>
      <c r="G66" s="3">
        <f aca="true" t="shared" si="4" ref="G66:G129">+F66/E66</f>
        <v>3.8</v>
      </c>
      <c r="H66" s="11">
        <v>3</v>
      </c>
      <c r="I66" s="3">
        <f aca="true" t="shared" si="5" ref="I66:I129">+G66/VLOOKUP(A66,lcategorias,5)</f>
        <v>0.9714955690227486</v>
      </c>
      <c r="J66" s="12">
        <f aca="true" t="shared" si="6" ref="J66:J129">+E66*100/(VLOOKUP(A66,lcategorias,3))</f>
        <v>0.11911852293031566</v>
      </c>
      <c r="K66" s="12">
        <f aca="true" t="shared" si="7" ref="K66:K129">+F66*100/(VLOOKUP(A66,lcategorias,4))</f>
        <v>0.11572311721533636</v>
      </c>
    </row>
    <row r="67" spans="1:11" ht="12.75">
      <c r="A67" t="s">
        <v>46</v>
      </c>
      <c r="B67">
        <v>66</v>
      </c>
      <c r="C67" t="s">
        <v>29</v>
      </c>
      <c r="D67" t="s">
        <v>321</v>
      </c>
      <c r="E67">
        <v>9</v>
      </c>
      <c r="F67" s="11">
        <v>105</v>
      </c>
      <c r="G67" s="3">
        <f t="shared" si="4"/>
        <v>11.666666666666666</v>
      </c>
      <c r="H67" s="11">
        <v>7</v>
      </c>
      <c r="I67" s="3">
        <f t="shared" si="5"/>
        <v>2.9826618347189653</v>
      </c>
      <c r="J67" s="12">
        <f t="shared" si="6"/>
        <v>0.1072066706372841</v>
      </c>
      <c r="K67" s="12">
        <f t="shared" si="7"/>
        <v>0.3197612449371136</v>
      </c>
    </row>
    <row r="68" spans="1:11" ht="12.75">
      <c r="A68" t="s">
        <v>46</v>
      </c>
      <c r="B68">
        <v>67</v>
      </c>
      <c r="C68" t="s">
        <v>323</v>
      </c>
      <c r="D68" t="s">
        <v>321</v>
      </c>
      <c r="E68">
        <v>9</v>
      </c>
      <c r="F68" s="11">
        <v>82</v>
      </c>
      <c r="G68" s="3">
        <f t="shared" si="4"/>
        <v>9.11111111111111</v>
      </c>
      <c r="H68" s="11">
        <v>5</v>
      </c>
      <c r="I68" s="3">
        <f t="shared" si="5"/>
        <v>2.329316861399573</v>
      </c>
      <c r="J68" s="12">
        <f t="shared" si="6"/>
        <v>0.1072066706372841</v>
      </c>
      <c r="K68" s="12">
        <f t="shared" si="7"/>
        <v>0.24971830556993635</v>
      </c>
    </row>
    <row r="69" spans="1:11" ht="12.75">
      <c r="A69" t="s">
        <v>46</v>
      </c>
      <c r="B69">
        <v>68</v>
      </c>
      <c r="C69" t="s">
        <v>102</v>
      </c>
      <c r="D69" t="s">
        <v>322</v>
      </c>
      <c r="E69">
        <v>8</v>
      </c>
      <c r="F69" s="11">
        <v>46</v>
      </c>
      <c r="G69" s="3">
        <f t="shared" si="4"/>
        <v>5.75</v>
      </c>
      <c r="H69" s="11">
        <v>3</v>
      </c>
      <c r="I69" s="3">
        <f t="shared" si="5"/>
        <v>1.4700261899686329</v>
      </c>
      <c r="J69" s="12">
        <f t="shared" si="6"/>
        <v>0.09529481834425253</v>
      </c>
      <c r="K69" s="12">
        <f t="shared" si="7"/>
        <v>0.14008587873435455</v>
      </c>
    </row>
    <row r="70" spans="1:11" ht="12.75">
      <c r="A70" t="s">
        <v>46</v>
      </c>
      <c r="B70">
        <v>69</v>
      </c>
      <c r="C70" t="s">
        <v>50</v>
      </c>
      <c r="D70" t="s">
        <v>322</v>
      </c>
      <c r="E70">
        <v>8</v>
      </c>
      <c r="F70" s="11">
        <v>14</v>
      </c>
      <c r="G70" s="3">
        <f t="shared" si="4"/>
        <v>1.75</v>
      </c>
      <c r="H70" s="11">
        <v>2</v>
      </c>
      <c r="I70" s="3">
        <f t="shared" si="5"/>
        <v>0.4473992752078448</v>
      </c>
      <c r="J70" s="12">
        <f t="shared" si="6"/>
        <v>0.09529481834425253</v>
      </c>
      <c r="K70" s="12">
        <f t="shared" si="7"/>
        <v>0.042634832658281815</v>
      </c>
    </row>
    <row r="71" spans="1:11" ht="12.75">
      <c r="A71" t="s">
        <v>46</v>
      </c>
      <c r="B71">
        <v>70</v>
      </c>
      <c r="C71" t="s">
        <v>74</v>
      </c>
      <c r="D71" t="s">
        <v>321</v>
      </c>
      <c r="E71">
        <v>8</v>
      </c>
      <c r="F71" s="11">
        <v>8</v>
      </c>
      <c r="G71" s="3">
        <f t="shared" si="4"/>
        <v>1</v>
      </c>
      <c r="H71" s="11">
        <v>1</v>
      </c>
      <c r="I71" s="3">
        <f t="shared" si="5"/>
        <v>0.255656728690197</v>
      </c>
      <c r="J71" s="12">
        <f t="shared" si="6"/>
        <v>0.09529481834425253</v>
      </c>
      <c r="K71" s="12">
        <f t="shared" si="7"/>
        <v>0.02436276151901818</v>
      </c>
    </row>
    <row r="72" spans="1:11" ht="12.75">
      <c r="A72" t="s">
        <v>46</v>
      </c>
      <c r="B72">
        <v>71</v>
      </c>
      <c r="C72" t="s">
        <v>169</v>
      </c>
      <c r="D72" t="s">
        <v>321</v>
      </c>
      <c r="E72">
        <v>7</v>
      </c>
      <c r="F72" s="11">
        <v>65</v>
      </c>
      <c r="G72" s="3">
        <f t="shared" si="4"/>
        <v>9.285714285714286</v>
      </c>
      <c r="H72" s="11">
        <v>5</v>
      </c>
      <c r="I72" s="3">
        <f t="shared" si="5"/>
        <v>2.3739553378375438</v>
      </c>
      <c r="J72" s="12">
        <f t="shared" si="6"/>
        <v>0.08338296605122096</v>
      </c>
      <c r="K72" s="12">
        <f t="shared" si="7"/>
        <v>0.19794743734202272</v>
      </c>
    </row>
    <row r="73" spans="1:11" ht="12.75">
      <c r="A73" t="s">
        <v>46</v>
      </c>
      <c r="B73">
        <v>72</v>
      </c>
      <c r="C73" t="s">
        <v>329</v>
      </c>
      <c r="D73" t="s">
        <v>321</v>
      </c>
      <c r="E73">
        <v>7</v>
      </c>
      <c r="F73" s="11">
        <v>34</v>
      </c>
      <c r="G73" s="3">
        <f t="shared" si="4"/>
        <v>4.857142857142857</v>
      </c>
      <c r="H73" s="11">
        <v>3</v>
      </c>
      <c r="I73" s="3">
        <f t="shared" si="5"/>
        <v>1.2417612536380997</v>
      </c>
      <c r="J73" s="12">
        <f t="shared" si="6"/>
        <v>0.08338296605122096</v>
      </c>
      <c r="K73" s="12">
        <f t="shared" si="7"/>
        <v>0.10354173645582727</v>
      </c>
    </row>
    <row r="74" spans="1:11" ht="12.75">
      <c r="A74" t="s">
        <v>46</v>
      </c>
      <c r="B74">
        <v>73</v>
      </c>
      <c r="C74" t="s">
        <v>21</v>
      </c>
      <c r="D74" t="s">
        <v>327</v>
      </c>
      <c r="E74">
        <v>7</v>
      </c>
      <c r="F74" s="11">
        <v>33</v>
      </c>
      <c r="G74" s="3">
        <f t="shared" si="4"/>
        <v>4.714285714285714</v>
      </c>
      <c r="H74" s="11">
        <v>2</v>
      </c>
      <c r="I74" s="3">
        <f t="shared" si="5"/>
        <v>1.2052388638252145</v>
      </c>
      <c r="J74" s="12">
        <f t="shared" si="6"/>
        <v>0.08338296605122096</v>
      </c>
      <c r="K74" s="12">
        <f t="shared" si="7"/>
        <v>0.10049639126594999</v>
      </c>
    </row>
    <row r="75" spans="1:11" ht="12.75">
      <c r="A75" t="s">
        <v>46</v>
      </c>
      <c r="B75">
        <v>74</v>
      </c>
      <c r="C75" t="s">
        <v>43</v>
      </c>
      <c r="D75" t="s">
        <v>321</v>
      </c>
      <c r="E75">
        <v>6</v>
      </c>
      <c r="F75" s="11">
        <v>77</v>
      </c>
      <c r="G75" s="3">
        <f t="shared" si="4"/>
        <v>12.833333333333334</v>
      </c>
      <c r="H75" s="11">
        <v>5</v>
      </c>
      <c r="I75" s="3">
        <f t="shared" si="5"/>
        <v>3.280928018190862</v>
      </c>
      <c r="J75" s="12">
        <f t="shared" si="6"/>
        <v>0.0714711137581894</v>
      </c>
      <c r="K75" s="12">
        <f t="shared" si="7"/>
        <v>0.23449157962054998</v>
      </c>
    </row>
    <row r="76" spans="1:11" ht="12.75">
      <c r="A76" t="s">
        <v>46</v>
      </c>
      <c r="B76">
        <v>75</v>
      </c>
      <c r="C76" t="s">
        <v>331</v>
      </c>
      <c r="D76" t="s">
        <v>321</v>
      </c>
      <c r="E76">
        <v>6</v>
      </c>
      <c r="F76" s="11">
        <v>32</v>
      </c>
      <c r="G76" s="3">
        <f t="shared" si="4"/>
        <v>5.333333333333333</v>
      </c>
      <c r="H76" s="11">
        <v>3</v>
      </c>
      <c r="I76" s="3">
        <f t="shared" si="5"/>
        <v>1.363502553014384</v>
      </c>
      <c r="J76" s="12">
        <f t="shared" si="6"/>
        <v>0.0714711137581894</v>
      </c>
      <c r="K76" s="12">
        <f t="shared" si="7"/>
        <v>0.09745104607607272</v>
      </c>
    </row>
    <row r="77" spans="1:11" ht="12.75">
      <c r="A77" t="s">
        <v>46</v>
      </c>
      <c r="B77">
        <v>76</v>
      </c>
      <c r="C77" t="s">
        <v>27</v>
      </c>
      <c r="D77" t="s">
        <v>327</v>
      </c>
      <c r="E77">
        <v>6</v>
      </c>
      <c r="F77" s="11">
        <v>11</v>
      </c>
      <c r="G77" s="3">
        <f t="shared" si="4"/>
        <v>1.8333333333333333</v>
      </c>
      <c r="H77" s="11">
        <v>1</v>
      </c>
      <c r="I77" s="3">
        <f t="shared" si="5"/>
        <v>0.46870400259869455</v>
      </c>
      <c r="J77" s="12">
        <f t="shared" si="6"/>
        <v>0.0714711137581894</v>
      </c>
      <c r="K77" s="12">
        <f t="shared" si="7"/>
        <v>0.03349879708865</v>
      </c>
    </row>
    <row r="78" spans="1:11" ht="12.75">
      <c r="A78" t="s">
        <v>46</v>
      </c>
      <c r="B78">
        <v>77</v>
      </c>
      <c r="C78" t="s">
        <v>78</v>
      </c>
      <c r="D78" t="s">
        <v>321</v>
      </c>
      <c r="E78">
        <v>6</v>
      </c>
      <c r="F78" s="11">
        <v>8</v>
      </c>
      <c r="G78" s="3">
        <f t="shared" si="4"/>
        <v>1.3333333333333333</v>
      </c>
      <c r="H78" s="11">
        <v>1</v>
      </c>
      <c r="I78" s="3">
        <f t="shared" si="5"/>
        <v>0.340875638253596</v>
      </c>
      <c r="J78" s="12">
        <f t="shared" si="6"/>
        <v>0.0714711137581894</v>
      </c>
      <c r="K78" s="12">
        <f t="shared" si="7"/>
        <v>0.02436276151901818</v>
      </c>
    </row>
    <row r="79" spans="1:11" ht="12.75">
      <c r="A79" t="s">
        <v>46</v>
      </c>
      <c r="B79">
        <v>78</v>
      </c>
      <c r="C79" t="s">
        <v>36</v>
      </c>
      <c r="D79" t="s">
        <v>325</v>
      </c>
      <c r="E79">
        <v>5</v>
      </c>
      <c r="F79" s="11">
        <v>49</v>
      </c>
      <c r="G79" s="3">
        <f t="shared" si="4"/>
        <v>9.8</v>
      </c>
      <c r="H79" s="11">
        <v>4</v>
      </c>
      <c r="I79" s="3">
        <f t="shared" si="5"/>
        <v>2.505435941163931</v>
      </c>
      <c r="J79" s="12">
        <f t="shared" si="6"/>
        <v>0.05955926146515783</v>
      </c>
      <c r="K79" s="12">
        <f t="shared" si="7"/>
        <v>0.14922191430398635</v>
      </c>
    </row>
    <row r="80" spans="1:11" ht="12.75">
      <c r="A80" t="s">
        <v>46</v>
      </c>
      <c r="B80">
        <v>79</v>
      </c>
      <c r="C80" t="s">
        <v>28</v>
      </c>
      <c r="D80" t="s">
        <v>321</v>
      </c>
      <c r="E80">
        <v>5</v>
      </c>
      <c r="F80" s="11">
        <v>31</v>
      </c>
      <c r="G80" s="3">
        <f t="shared" si="4"/>
        <v>6.2</v>
      </c>
      <c r="H80" s="11">
        <v>3</v>
      </c>
      <c r="I80" s="3">
        <f t="shared" si="5"/>
        <v>1.5850717178792215</v>
      </c>
      <c r="J80" s="12">
        <f t="shared" si="6"/>
        <v>0.05955926146515783</v>
      </c>
      <c r="K80" s="12">
        <f t="shared" si="7"/>
        <v>0.09440570088619545</v>
      </c>
    </row>
    <row r="81" spans="1:11" ht="12.75">
      <c r="A81" t="s">
        <v>46</v>
      </c>
      <c r="B81">
        <v>80</v>
      </c>
      <c r="C81" t="s">
        <v>35</v>
      </c>
      <c r="D81" t="s">
        <v>325</v>
      </c>
      <c r="E81">
        <v>5</v>
      </c>
      <c r="F81" s="11">
        <v>24</v>
      </c>
      <c r="G81" s="3">
        <f t="shared" si="4"/>
        <v>4.8</v>
      </c>
      <c r="H81" s="11">
        <v>2</v>
      </c>
      <c r="I81" s="3">
        <f t="shared" si="5"/>
        <v>1.2271522977129456</v>
      </c>
      <c r="J81" s="12">
        <f t="shared" si="6"/>
        <v>0.05955926146515783</v>
      </c>
      <c r="K81" s="12">
        <f t="shared" si="7"/>
        <v>0.07308828455705454</v>
      </c>
    </row>
    <row r="82" spans="1:11" ht="12.75">
      <c r="A82" t="s">
        <v>46</v>
      </c>
      <c r="B82">
        <v>81</v>
      </c>
      <c r="C82" t="s">
        <v>326</v>
      </c>
      <c r="D82" t="s">
        <v>327</v>
      </c>
      <c r="E82">
        <v>5</v>
      </c>
      <c r="F82" s="11">
        <v>14</v>
      </c>
      <c r="G82" s="3">
        <f t="shared" si="4"/>
        <v>2.8</v>
      </c>
      <c r="H82" s="11">
        <v>2</v>
      </c>
      <c r="I82" s="3">
        <f t="shared" si="5"/>
        <v>0.7158388403325516</v>
      </c>
      <c r="J82" s="12">
        <f t="shared" si="6"/>
        <v>0.05955926146515783</v>
      </c>
      <c r="K82" s="12">
        <f t="shared" si="7"/>
        <v>0.042634832658281815</v>
      </c>
    </row>
    <row r="83" spans="1:11" ht="12.75">
      <c r="A83" t="s">
        <v>46</v>
      </c>
      <c r="B83">
        <v>82</v>
      </c>
      <c r="C83" t="s">
        <v>63</v>
      </c>
      <c r="D83" t="s">
        <v>321</v>
      </c>
      <c r="E83">
        <v>5</v>
      </c>
      <c r="F83" s="11">
        <v>10</v>
      </c>
      <c r="G83" s="3">
        <f t="shared" si="4"/>
        <v>2</v>
      </c>
      <c r="H83" s="11">
        <v>2</v>
      </c>
      <c r="I83" s="3">
        <f t="shared" si="5"/>
        <v>0.511313457380394</v>
      </c>
      <c r="J83" s="12">
        <f t="shared" si="6"/>
        <v>0.05955926146515783</v>
      </c>
      <c r="K83" s="12">
        <f t="shared" si="7"/>
        <v>0.030453451898772726</v>
      </c>
    </row>
    <row r="84" spans="1:11" ht="12.75">
      <c r="A84" t="s">
        <v>309</v>
      </c>
      <c r="B84">
        <v>1</v>
      </c>
      <c r="C84" t="s">
        <v>433</v>
      </c>
      <c r="D84" t="s">
        <v>322</v>
      </c>
      <c r="E84">
        <v>240</v>
      </c>
      <c r="F84" s="11">
        <v>1954</v>
      </c>
      <c r="G84" s="3">
        <f t="shared" si="4"/>
        <v>8.141666666666667</v>
      </c>
      <c r="H84" s="11">
        <v>22</v>
      </c>
      <c r="I84" s="3">
        <f t="shared" si="5"/>
        <v>1.6655406621086724</v>
      </c>
      <c r="J84" s="12">
        <f t="shared" si="6"/>
        <v>10.554089709762533</v>
      </c>
      <c r="K84" s="12">
        <f t="shared" si="7"/>
        <v>17.578265563152215</v>
      </c>
    </row>
    <row r="85" spans="1:11" ht="12.75">
      <c r="A85" t="s">
        <v>309</v>
      </c>
      <c r="B85">
        <v>2</v>
      </c>
      <c r="C85" t="s">
        <v>157</v>
      </c>
      <c r="D85" t="s">
        <v>322</v>
      </c>
      <c r="E85">
        <v>149</v>
      </c>
      <c r="F85" s="11">
        <v>620</v>
      </c>
      <c r="G85" s="3">
        <f t="shared" si="4"/>
        <v>4.1610738255033555</v>
      </c>
      <c r="H85" s="11">
        <v>13</v>
      </c>
      <c r="I85" s="3">
        <f t="shared" si="5"/>
        <v>0.8512308275633887</v>
      </c>
      <c r="J85" s="12">
        <f t="shared" si="6"/>
        <v>6.552330694810906</v>
      </c>
      <c r="K85" s="12">
        <f t="shared" si="7"/>
        <v>5.577545879812883</v>
      </c>
    </row>
    <row r="86" spans="1:11" ht="12.75">
      <c r="A86" t="s">
        <v>309</v>
      </c>
      <c r="B86">
        <v>3</v>
      </c>
      <c r="C86" t="s">
        <v>442</v>
      </c>
      <c r="D86" t="s">
        <v>321</v>
      </c>
      <c r="E86">
        <v>136</v>
      </c>
      <c r="F86" s="11">
        <v>711</v>
      </c>
      <c r="G86" s="3">
        <f t="shared" si="4"/>
        <v>5.227941176470588</v>
      </c>
      <c r="H86" s="11">
        <v>15</v>
      </c>
      <c r="I86" s="3">
        <f t="shared" si="5"/>
        <v>1.0694798700336556</v>
      </c>
      <c r="J86" s="12">
        <f t="shared" si="6"/>
        <v>5.980650835532102</v>
      </c>
      <c r="K86" s="12">
        <f t="shared" si="7"/>
        <v>6.396185678301547</v>
      </c>
    </row>
    <row r="87" spans="1:11" ht="12.75">
      <c r="A87" t="s">
        <v>309</v>
      </c>
      <c r="B87">
        <v>4</v>
      </c>
      <c r="C87" t="s">
        <v>155</v>
      </c>
      <c r="D87" t="s">
        <v>322</v>
      </c>
      <c r="E87">
        <v>131</v>
      </c>
      <c r="F87" s="11">
        <v>704</v>
      </c>
      <c r="G87" s="3">
        <f t="shared" si="4"/>
        <v>5.374045801526718</v>
      </c>
      <c r="H87" s="11">
        <v>14</v>
      </c>
      <c r="I87" s="3">
        <f t="shared" si="5"/>
        <v>1.0993684916041522</v>
      </c>
      <c r="J87" s="12">
        <f t="shared" si="6"/>
        <v>5.760773966578716</v>
      </c>
      <c r="K87" s="12">
        <f t="shared" si="7"/>
        <v>6.333213386110112</v>
      </c>
    </row>
    <row r="88" spans="1:11" ht="12.75">
      <c r="A88" t="s">
        <v>309</v>
      </c>
      <c r="B88">
        <v>5</v>
      </c>
      <c r="C88" t="s">
        <v>156</v>
      </c>
      <c r="D88" t="s">
        <v>322</v>
      </c>
      <c r="E88">
        <v>119</v>
      </c>
      <c r="F88" s="11">
        <v>344</v>
      </c>
      <c r="G88" s="3">
        <f t="shared" si="4"/>
        <v>2.8907563025210083</v>
      </c>
      <c r="H88" s="11">
        <v>9</v>
      </c>
      <c r="I88" s="3">
        <f t="shared" si="5"/>
        <v>0.5913619856002854</v>
      </c>
      <c r="J88" s="12">
        <f t="shared" si="6"/>
        <v>5.233069481090589</v>
      </c>
      <c r="K88" s="12">
        <f t="shared" si="7"/>
        <v>3.094638359121986</v>
      </c>
    </row>
    <row r="89" spans="1:11" ht="12.75">
      <c r="A89" t="s">
        <v>309</v>
      </c>
      <c r="B89">
        <v>6</v>
      </c>
      <c r="C89" t="s">
        <v>161</v>
      </c>
      <c r="D89" t="s">
        <v>322</v>
      </c>
      <c r="E89">
        <v>99</v>
      </c>
      <c r="F89" s="11">
        <v>292</v>
      </c>
      <c r="G89" s="3">
        <f t="shared" si="4"/>
        <v>2.9494949494949494</v>
      </c>
      <c r="H89" s="11">
        <v>9</v>
      </c>
      <c r="I89" s="3">
        <f t="shared" si="5"/>
        <v>0.6033781499776462</v>
      </c>
      <c r="J89" s="12">
        <f t="shared" si="6"/>
        <v>4.353562005277045</v>
      </c>
      <c r="K89" s="12">
        <f t="shared" si="7"/>
        <v>2.626844188557035</v>
      </c>
    </row>
    <row r="90" spans="1:11" ht="12.75">
      <c r="A90" t="s">
        <v>309</v>
      </c>
      <c r="B90">
        <v>7</v>
      </c>
      <c r="C90" t="s">
        <v>160</v>
      </c>
      <c r="D90" t="s">
        <v>322</v>
      </c>
      <c r="E90">
        <v>90</v>
      </c>
      <c r="F90" s="11">
        <v>488</v>
      </c>
      <c r="G90" s="3">
        <f t="shared" si="4"/>
        <v>5.4222222222222225</v>
      </c>
      <c r="H90" s="11">
        <v>11</v>
      </c>
      <c r="I90" s="3">
        <f t="shared" si="5"/>
        <v>1.109223941465755</v>
      </c>
      <c r="J90" s="12">
        <f t="shared" si="6"/>
        <v>3.9577836411609497</v>
      </c>
      <c r="K90" s="12">
        <f t="shared" si="7"/>
        <v>4.390068369917237</v>
      </c>
    </row>
    <row r="91" spans="1:11" ht="12.75">
      <c r="A91" t="s">
        <v>309</v>
      </c>
      <c r="B91">
        <v>8</v>
      </c>
      <c r="C91" t="s">
        <v>454</v>
      </c>
      <c r="D91" t="s">
        <v>322</v>
      </c>
      <c r="E91">
        <v>89</v>
      </c>
      <c r="F91" s="11">
        <v>546</v>
      </c>
      <c r="G91" s="3">
        <f t="shared" si="4"/>
        <v>6.134831460674158</v>
      </c>
      <c r="H91" s="11">
        <v>13</v>
      </c>
      <c r="I91" s="3">
        <f t="shared" si="5"/>
        <v>1.2550024056830724</v>
      </c>
      <c r="J91" s="12">
        <f t="shared" si="6"/>
        <v>3.9138082673702725</v>
      </c>
      <c r="K91" s="12">
        <f t="shared" si="7"/>
        <v>4.91183879093199</v>
      </c>
    </row>
    <row r="92" spans="1:11" ht="12.75">
      <c r="A92" t="s">
        <v>309</v>
      </c>
      <c r="B92">
        <v>9</v>
      </c>
      <c r="C92" t="s">
        <v>438</v>
      </c>
      <c r="D92" t="s">
        <v>322</v>
      </c>
      <c r="E92">
        <v>89</v>
      </c>
      <c r="F92" s="11">
        <v>305</v>
      </c>
      <c r="G92" s="3">
        <f t="shared" si="4"/>
        <v>3.4269662921348316</v>
      </c>
      <c r="H92" s="11">
        <v>9</v>
      </c>
      <c r="I92" s="3">
        <f t="shared" si="5"/>
        <v>0.7010544573870643</v>
      </c>
      <c r="J92" s="12">
        <f t="shared" si="6"/>
        <v>3.9138082673702725</v>
      </c>
      <c r="K92" s="12">
        <f t="shared" si="7"/>
        <v>2.7437927311982726</v>
      </c>
    </row>
    <row r="93" spans="1:11" ht="12.75">
      <c r="A93" t="s">
        <v>309</v>
      </c>
      <c r="B93">
        <v>10</v>
      </c>
      <c r="C93" t="s">
        <v>163</v>
      </c>
      <c r="D93" t="s">
        <v>322</v>
      </c>
      <c r="E93">
        <v>85</v>
      </c>
      <c r="F93" s="11">
        <v>300</v>
      </c>
      <c r="G93" s="3">
        <f t="shared" si="4"/>
        <v>3.5294117647058822</v>
      </c>
      <c r="H93" s="11">
        <v>9</v>
      </c>
      <c r="I93" s="3">
        <f t="shared" si="5"/>
        <v>0.7220117266049996</v>
      </c>
      <c r="J93" s="12">
        <f t="shared" si="6"/>
        <v>3.737906772207564</v>
      </c>
      <c r="K93" s="12">
        <f t="shared" si="7"/>
        <v>2.6988125224901043</v>
      </c>
    </row>
    <row r="94" spans="1:11" ht="12.75">
      <c r="A94" t="s">
        <v>309</v>
      </c>
      <c r="B94">
        <v>11</v>
      </c>
      <c r="C94" t="s">
        <v>481</v>
      </c>
      <c r="D94" t="s">
        <v>322</v>
      </c>
      <c r="E94">
        <v>78</v>
      </c>
      <c r="F94" s="11">
        <v>308</v>
      </c>
      <c r="G94" s="3">
        <f t="shared" si="4"/>
        <v>3.948717948717949</v>
      </c>
      <c r="H94" s="11">
        <v>9</v>
      </c>
      <c r="I94" s="3">
        <f t="shared" si="5"/>
        <v>0.807789188141833</v>
      </c>
      <c r="J94" s="12">
        <f t="shared" si="6"/>
        <v>3.430079155672823</v>
      </c>
      <c r="K94" s="12">
        <f t="shared" si="7"/>
        <v>2.770780856423174</v>
      </c>
    </row>
    <row r="95" spans="1:11" ht="12.75">
      <c r="A95" t="s">
        <v>309</v>
      </c>
      <c r="B95">
        <v>12</v>
      </c>
      <c r="C95" t="s">
        <v>457</v>
      </c>
      <c r="D95" t="s">
        <v>322</v>
      </c>
      <c r="E95">
        <v>75</v>
      </c>
      <c r="F95" s="11">
        <v>691</v>
      </c>
      <c r="G95" s="3">
        <f t="shared" si="4"/>
        <v>9.213333333333333</v>
      </c>
      <c r="H95" s="11">
        <v>14</v>
      </c>
      <c r="I95" s="3">
        <f t="shared" si="5"/>
        <v>1.8847715005397623</v>
      </c>
      <c r="J95" s="12">
        <f t="shared" si="6"/>
        <v>3.2981530343007917</v>
      </c>
      <c r="K95" s="12">
        <f t="shared" si="7"/>
        <v>6.216264843468874</v>
      </c>
    </row>
    <row r="96" spans="1:11" ht="12.75">
      <c r="A96" t="s">
        <v>309</v>
      </c>
      <c r="B96">
        <v>13</v>
      </c>
      <c r="C96" t="s">
        <v>159</v>
      </c>
      <c r="D96" t="s">
        <v>322</v>
      </c>
      <c r="E96">
        <v>67</v>
      </c>
      <c r="F96" s="11">
        <v>323</v>
      </c>
      <c r="G96" s="3">
        <f t="shared" si="4"/>
        <v>4.82089552238806</v>
      </c>
      <c r="H96" s="11">
        <v>11</v>
      </c>
      <c r="I96" s="3">
        <f t="shared" si="5"/>
        <v>0.9862105449721525</v>
      </c>
      <c r="J96" s="12">
        <f t="shared" si="6"/>
        <v>2.946350043975374</v>
      </c>
      <c r="K96" s="12">
        <f t="shared" si="7"/>
        <v>2.905721482547679</v>
      </c>
    </row>
    <row r="97" spans="1:11" ht="12.75">
      <c r="A97" t="s">
        <v>309</v>
      </c>
      <c r="B97">
        <v>14</v>
      </c>
      <c r="C97" t="s">
        <v>469</v>
      </c>
      <c r="D97" t="s">
        <v>322</v>
      </c>
      <c r="E97">
        <v>66</v>
      </c>
      <c r="F97" s="11">
        <v>578</v>
      </c>
      <c r="G97" s="3">
        <f t="shared" si="4"/>
        <v>8.757575757575758</v>
      </c>
      <c r="H97" s="11">
        <v>13</v>
      </c>
      <c r="I97" s="3">
        <f t="shared" si="5"/>
        <v>1.7915371781870522</v>
      </c>
      <c r="J97" s="12">
        <f t="shared" si="6"/>
        <v>2.9023746701846966</v>
      </c>
      <c r="K97" s="12">
        <f t="shared" si="7"/>
        <v>5.199712126664267</v>
      </c>
    </row>
    <row r="98" spans="1:11" ht="12.75">
      <c r="A98" t="s">
        <v>309</v>
      </c>
      <c r="B98">
        <v>15</v>
      </c>
      <c r="C98" t="s">
        <v>162</v>
      </c>
      <c r="D98" t="s">
        <v>322</v>
      </c>
      <c r="E98">
        <v>66</v>
      </c>
      <c r="F98" s="11">
        <v>337</v>
      </c>
      <c r="G98" s="3">
        <f t="shared" si="4"/>
        <v>5.106060606060606</v>
      </c>
      <c r="H98" s="11">
        <v>11</v>
      </c>
      <c r="I98" s="3">
        <f t="shared" si="5"/>
        <v>1.044546763060617</v>
      </c>
      <c r="J98" s="12">
        <f t="shared" si="6"/>
        <v>2.9023746701846966</v>
      </c>
      <c r="K98" s="12">
        <f t="shared" si="7"/>
        <v>3.0316660669305504</v>
      </c>
    </row>
    <row r="99" spans="1:11" ht="12.75">
      <c r="A99" t="s">
        <v>309</v>
      </c>
      <c r="B99">
        <v>16</v>
      </c>
      <c r="C99" t="s">
        <v>488</v>
      </c>
      <c r="D99" t="s">
        <v>322</v>
      </c>
      <c r="E99">
        <v>65</v>
      </c>
      <c r="F99" s="11">
        <v>261</v>
      </c>
      <c r="G99" s="3">
        <f t="shared" si="4"/>
        <v>4.015384615384615</v>
      </c>
      <c r="H99" s="11">
        <v>10</v>
      </c>
      <c r="I99" s="3">
        <f t="shared" si="5"/>
        <v>0.8214271874221496</v>
      </c>
      <c r="J99" s="12">
        <f t="shared" si="6"/>
        <v>2.8583992963940195</v>
      </c>
      <c r="K99" s="12">
        <f t="shared" si="7"/>
        <v>2.3479668945663907</v>
      </c>
    </row>
    <row r="100" spans="1:11" ht="12.75">
      <c r="A100" t="s">
        <v>309</v>
      </c>
      <c r="B100">
        <v>17</v>
      </c>
      <c r="C100" t="s">
        <v>450</v>
      </c>
      <c r="D100" t="s">
        <v>322</v>
      </c>
      <c r="E100">
        <v>64</v>
      </c>
      <c r="F100" s="11">
        <v>451</v>
      </c>
      <c r="G100" s="3">
        <f t="shared" si="4"/>
        <v>7.046875</v>
      </c>
      <c r="H100" s="11">
        <v>12</v>
      </c>
      <c r="I100" s="3">
        <f t="shared" si="5"/>
        <v>1.441579142677222</v>
      </c>
      <c r="J100" s="12">
        <f t="shared" si="6"/>
        <v>2.8144239226033423</v>
      </c>
      <c r="K100" s="12">
        <f t="shared" si="7"/>
        <v>4.05721482547679</v>
      </c>
    </row>
    <row r="101" spans="1:11" ht="12.75">
      <c r="A101" t="s">
        <v>309</v>
      </c>
      <c r="B101">
        <v>18</v>
      </c>
      <c r="C101" t="s">
        <v>449</v>
      </c>
      <c r="D101" t="s">
        <v>322</v>
      </c>
      <c r="E101">
        <v>58</v>
      </c>
      <c r="F101" s="11">
        <v>147</v>
      </c>
      <c r="G101" s="3">
        <f t="shared" si="4"/>
        <v>2.5344827586206895</v>
      </c>
      <c r="H101" s="11">
        <v>5</v>
      </c>
      <c r="I101" s="3">
        <f t="shared" si="5"/>
        <v>0.5184791105706592</v>
      </c>
      <c r="J101" s="12">
        <f t="shared" si="6"/>
        <v>2.550571679859279</v>
      </c>
      <c r="K101" s="12">
        <f t="shared" si="7"/>
        <v>1.3224181360201512</v>
      </c>
    </row>
    <row r="102" spans="1:11" ht="12.75">
      <c r="A102" t="s">
        <v>309</v>
      </c>
      <c r="B102">
        <v>19</v>
      </c>
      <c r="C102" t="s">
        <v>455</v>
      </c>
      <c r="D102" t="s">
        <v>322</v>
      </c>
      <c r="E102">
        <v>56</v>
      </c>
      <c r="F102" s="11">
        <v>412</v>
      </c>
      <c r="G102" s="3">
        <f t="shared" si="4"/>
        <v>7.357142857142857</v>
      </c>
      <c r="H102" s="11">
        <v>13</v>
      </c>
      <c r="I102" s="3">
        <f t="shared" si="5"/>
        <v>1.505050634863517</v>
      </c>
      <c r="J102" s="12">
        <f t="shared" si="6"/>
        <v>2.4626209322779244</v>
      </c>
      <c r="K102" s="12">
        <f t="shared" si="7"/>
        <v>3.7063691975530766</v>
      </c>
    </row>
    <row r="103" spans="1:11" ht="12.75">
      <c r="A103" t="s">
        <v>309</v>
      </c>
      <c r="B103">
        <v>20</v>
      </c>
      <c r="C103" t="s">
        <v>462</v>
      </c>
      <c r="D103" t="s">
        <v>322</v>
      </c>
      <c r="E103">
        <v>53</v>
      </c>
      <c r="F103" s="11">
        <v>268</v>
      </c>
      <c r="G103" s="3">
        <f t="shared" si="4"/>
        <v>5.056603773584905</v>
      </c>
      <c r="H103" s="11">
        <v>9</v>
      </c>
      <c r="I103" s="3">
        <f t="shared" si="5"/>
        <v>1.0344293793749617</v>
      </c>
      <c r="J103" s="12">
        <f t="shared" si="6"/>
        <v>2.330694810905893</v>
      </c>
      <c r="K103" s="12">
        <f t="shared" si="7"/>
        <v>2.4109391867578265</v>
      </c>
    </row>
    <row r="104" spans="1:11" ht="12.75">
      <c r="A104" t="s">
        <v>309</v>
      </c>
      <c r="B104">
        <v>21</v>
      </c>
      <c r="C104" t="s">
        <v>165</v>
      </c>
      <c r="D104" t="s">
        <v>322</v>
      </c>
      <c r="E104">
        <v>52</v>
      </c>
      <c r="F104" s="11">
        <v>211</v>
      </c>
      <c r="G104" s="3">
        <f t="shared" si="4"/>
        <v>4.0576923076923075</v>
      </c>
      <c r="H104" s="11">
        <v>7</v>
      </c>
      <c r="I104" s="3">
        <f t="shared" si="5"/>
        <v>0.830082071580812</v>
      </c>
      <c r="J104" s="12">
        <f t="shared" si="6"/>
        <v>2.2867194371152153</v>
      </c>
      <c r="K104" s="12">
        <f t="shared" si="7"/>
        <v>1.8981648074847068</v>
      </c>
    </row>
    <row r="105" spans="1:11" ht="12.75">
      <c r="A105" t="s">
        <v>309</v>
      </c>
      <c r="B105">
        <v>22</v>
      </c>
      <c r="C105" t="s">
        <v>444</v>
      </c>
      <c r="D105" t="s">
        <v>322</v>
      </c>
      <c r="E105">
        <v>50</v>
      </c>
      <c r="F105" s="11">
        <v>246</v>
      </c>
      <c r="G105" s="3">
        <f t="shared" si="4"/>
        <v>4.92</v>
      </c>
      <c r="H105" s="11">
        <v>9</v>
      </c>
      <c r="I105" s="3">
        <f t="shared" si="5"/>
        <v>1.0064843468873694</v>
      </c>
      <c r="J105" s="12">
        <f t="shared" si="6"/>
        <v>2.198768689533861</v>
      </c>
      <c r="K105" s="12">
        <f t="shared" si="7"/>
        <v>2.2130262684418858</v>
      </c>
    </row>
    <row r="106" spans="1:11" ht="12.75">
      <c r="A106" t="s">
        <v>309</v>
      </c>
      <c r="B106">
        <v>23</v>
      </c>
      <c r="C106" t="s">
        <v>453</v>
      </c>
      <c r="D106" t="s">
        <v>322</v>
      </c>
      <c r="E106">
        <v>48</v>
      </c>
      <c r="F106" s="11">
        <v>347</v>
      </c>
      <c r="G106" s="3">
        <f t="shared" si="4"/>
        <v>7.229166666666667</v>
      </c>
      <c r="H106" s="11">
        <v>10</v>
      </c>
      <c r="I106" s="3">
        <f t="shared" si="5"/>
        <v>1.478870546959338</v>
      </c>
      <c r="J106" s="12">
        <f t="shared" si="6"/>
        <v>2.1108179419525066</v>
      </c>
      <c r="K106" s="12">
        <f t="shared" si="7"/>
        <v>3.1216264843468875</v>
      </c>
    </row>
    <row r="107" spans="1:11" ht="12.75">
      <c r="A107" t="s">
        <v>309</v>
      </c>
      <c r="B107">
        <v>24</v>
      </c>
      <c r="C107" t="s">
        <v>466</v>
      </c>
      <c r="D107" t="s">
        <v>322</v>
      </c>
      <c r="E107">
        <v>46</v>
      </c>
      <c r="F107" s="11">
        <v>189</v>
      </c>
      <c r="G107" s="3">
        <f t="shared" si="4"/>
        <v>4.108695652173913</v>
      </c>
      <c r="H107" s="11">
        <v>8</v>
      </c>
      <c r="I107" s="3">
        <f t="shared" si="5"/>
        <v>0.8405158252108202</v>
      </c>
      <c r="J107" s="12">
        <f t="shared" si="6"/>
        <v>2.0228671943711523</v>
      </c>
      <c r="K107" s="12">
        <f t="shared" si="7"/>
        <v>1.7002518891687657</v>
      </c>
    </row>
    <row r="108" spans="1:11" ht="12.75">
      <c r="A108" t="s">
        <v>309</v>
      </c>
      <c r="B108">
        <v>25</v>
      </c>
      <c r="C108" t="s">
        <v>441</v>
      </c>
      <c r="D108" t="s">
        <v>322</v>
      </c>
      <c r="E108">
        <v>45</v>
      </c>
      <c r="F108" s="11">
        <v>232</v>
      </c>
      <c r="G108" s="3">
        <f t="shared" si="4"/>
        <v>5.155555555555556</v>
      </c>
      <c r="H108" s="11">
        <v>8</v>
      </c>
      <c r="I108" s="3">
        <f t="shared" si="5"/>
        <v>1.0546719443444885</v>
      </c>
      <c r="J108" s="12">
        <f t="shared" si="6"/>
        <v>1.9788918205804749</v>
      </c>
      <c r="K108" s="12">
        <f t="shared" si="7"/>
        <v>2.087081684059014</v>
      </c>
    </row>
    <row r="109" spans="1:11" ht="12.75">
      <c r="A109" t="s">
        <v>309</v>
      </c>
      <c r="B109">
        <v>26</v>
      </c>
      <c r="C109" t="s">
        <v>446</v>
      </c>
      <c r="D109" t="s">
        <v>322</v>
      </c>
      <c r="E109">
        <v>44</v>
      </c>
      <c r="F109" s="11">
        <v>179</v>
      </c>
      <c r="G109" s="3">
        <f t="shared" si="4"/>
        <v>4.068181818181818</v>
      </c>
      <c r="H109" s="11">
        <v>8</v>
      </c>
      <c r="I109" s="3">
        <f t="shared" si="5"/>
        <v>0.8322279106284144</v>
      </c>
      <c r="J109" s="12">
        <f t="shared" si="6"/>
        <v>1.9349164467897977</v>
      </c>
      <c r="K109" s="12">
        <f t="shared" si="7"/>
        <v>1.610291471752429</v>
      </c>
    </row>
    <row r="110" spans="1:11" ht="12.75">
      <c r="A110" t="s">
        <v>309</v>
      </c>
      <c r="B110">
        <v>27</v>
      </c>
      <c r="C110" t="s">
        <v>30</v>
      </c>
      <c r="D110" t="s">
        <v>322</v>
      </c>
      <c r="E110">
        <v>43</v>
      </c>
      <c r="F110" s="11">
        <v>112</v>
      </c>
      <c r="G110" s="3">
        <f t="shared" si="4"/>
        <v>2.604651162790698</v>
      </c>
      <c r="H110" s="11">
        <v>6</v>
      </c>
      <c r="I110" s="3">
        <f t="shared" si="5"/>
        <v>0.5328334602542323</v>
      </c>
      <c r="J110" s="12">
        <f t="shared" si="6"/>
        <v>1.8909410729991205</v>
      </c>
      <c r="K110" s="12">
        <f t="shared" si="7"/>
        <v>1.0075566750629723</v>
      </c>
    </row>
    <row r="111" spans="1:11" ht="12.75">
      <c r="A111" t="s">
        <v>309</v>
      </c>
      <c r="B111">
        <v>28</v>
      </c>
      <c r="C111" t="s">
        <v>40</v>
      </c>
      <c r="D111" t="s">
        <v>322</v>
      </c>
      <c r="E111">
        <v>39</v>
      </c>
      <c r="F111" s="11">
        <v>275</v>
      </c>
      <c r="G111" s="3">
        <f t="shared" si="4"/>
        <v>7.051282051282051</v>
      </c>
      <c r="H111" s="11">
        <v>10</v>
      </c>
      <c r="I111" s="3">
        <f t="shared" si="5"/>
        <v>1.442480693110416</v>
      </c>
      <c r="J111" s="12">
        <f t="shared" si="6"/>
        <v>1.7150395778364116</v>
      </c>
      <c r="K111" s="12">
        <f t="shared" si="7"/>
        <v>2.473911478949262</v>
      </c>
    </row>
    <row r="112" spans="1:11" ht="12.75">
      <c r="A112" t="s">
        <v>309</v>
      </c>
      <c r="B112">
        <v>29</v>
      </c>
      <c r="C112" t="s">
        <v>152</v>
      </c>
      <c r="D112" t="s">
        <v>322</v>
      </c>
      <c r="E112">
        <v>37</v>
      </c>
      <c r="F112" s="11">
        <v>171</v>
      </c>
      <c r="G112" s="3">
        <f t="shared" si="4"/>
        <v>4.621621621621622</v>
      </c>
      <c r="H112" s="11">
        <v>8</v>
      </c>
      <c r="I112" s="3">
        <f t="shared" si="5"/>
        <v>0.945445085243574</v>
      </c>
      <c r="J112" s="12">
        <f t="shared" si="6"/>
        <v>1.6270888302550572</v>
      </c>
      <c r="K112" s="12">
        <f t="shared" si="7"/>
        <v>1.5383231378193596</v>
      </c>
    </row>
    <row r="113" spans="1:11" ht="12.75">
      <c r="A113" t="s">
        <v>309</v>
      </c>
      <c r="B113">
        <v>30</v>
      </c>
      <c r="C113" t="s">
        <v>461</v>
      </c>
      <c r="D113" t="s">
        <v>322</v>
      </c>
      <c r="E113">
        <v>37</v>
      </c>
      <c r="F113" s="11">
        <v>155</v>
      </c>
      <c r="G113" s="3">
        <f t="shared" si="4"/>
        <v>4.1891891891891895</v>
      </c>
      <c r="H113" s="11">
        <v>7</v>
      </c>
      <c r="I113" s="3">
        <f t="shared" si="5"/>
        <v>0.8569823872090875</v>
      </c>
      <c r="J113" s="12">
        <f t="shared" si="6"/>
        <v>1.6270888302550572</v>
      </c>
      <c r="K113" s="12">
        <f t="shared" si="7"/>
        <v>1.3943864699532207</v>
      </c>
    </row>
    <row r="114" spans="1:11" ht="12.75">
      <c r="A114" t="s">
        <v>309</v>
      </c>
      <c r="B114">
        <v>31</v>
      </c>
      <c r="C114" t="s">
        <v>451</v>
      </c>
      <c r="D114" t="s">
        <v>322</v>
      </c>
      <c r="E114">
        <v>37</v>
      </c>
      <c r="F114" s="11">
        <v>141</v>
      </c>
      <c r="G114" s="3">
        <f t="shared" si="4"/>
        <v>3.810810810810811</v>
      </c>
      <c r="H114" s="11">
        <v>7</v>
      </c>
      <c r="I114" s="3">
        <f t="shared" si="5"/>
        <v>0.7795775264289118</v>
      </c>
      <c r="J114" s="12">
        <f t="shared" si="6"/>
        <v>1.6270888302550572</v>
      </c>
      <c r="K114" s="12">
        <f t="shared" si="7"/>
        <v>1.268441885570349</v>
      </c>
    </row>
    <row r="115" spans="1:11" ht="12.75">
      <c r="A115" t="s">
        <v>309</v>
      </c>
      <c r="B115">
        <v>32</v>
      </c>
      <c r="C115" t="s">
        <v>459</v>
      </c>
      <c r="D115" t="s">
        <v>322</v>
      </c>
      <c r="E115">
        <v>36</v>
      </c>
      <c r="F115" s="11">
        <v>253</v>
      </c>
      <c r="G115" s="3">
        <f t="shared" si="4"/>
        <v>7.027777777777778</v>
      </c>
      <c r="H115" s="11">
        <v>10</v>
      </c>
      <c r="I115" s="3">
        <f t="shared" si="5"/>
        <v>1.4376724241333811</v>
      </c>
      <c r="J115" s="12">
        <f t="shared" si="6"/>
        <v>1.5831134564643798</v>
      </c>
      <c r="K115" s="12">
        <f t="shared" si="7"/>
        <v>2.2759985606333215</v>
      </c>
    </row>
    <row r="116" spans="1:11" ht="12.75">
      <c r="A116" t="s">
        <v>309</v>
      </c>
      <c r="B116">
        <v>33</v>
      </c>
      <c r="C116" t="s">
        <v>146</v>
      </c>
      <c r="D116" t="s">
        <v>321</v>
      </c>
      <c r="E116">
        <v>35</v>
      </c>
      <c r="F116" s="11">
        <v>138</v>
      </c>
      <c r="G116" s="3">
        <f t="shared" si="4"/>
        <v>3.942857142857143</v>
      </c>
      <c r="H116" s="11">
        <v>6</v>
      </c>
      <c r="I116" s="3">
        <f t="shared" si="5"/>
        <v>0.8065902431501568</v>
      </c>
      <c r="J116" s="12">
        <f t="shared" si="6"/>
        <v>1.5391380826737027</v>
      </c>
      <c r="K116" s="12">
        <f t="shared" si="7"/>
        <v>1.241453760345448</v>
      </c>
    </row>
    <row r="117" spans="1:11" ht="12.75">
      <c r="A117" t="s">
        <v>309</v>
      </c>
      <c r="B117">
        <v>34</v>
      </c>
      <c r="C117" t="s">
        <v>158</v>
      </c>
      <c r="D117" t="s">
        <v>322</v>
      </c>
      <c r="E117">
        <v>34</v>
      </c>
      <c r="F117" s="11">
        <v>76</v>
      </c>
      <c r="G117" s="3">
        <f t="shared" si="4"/>
        <v>2.235294117647059</v>
      </c>
      <c r="H117" s="11">
        <v>4</v>
      </c>
      <c r="I117" s="3">
        <f t="shared" si="5"/>
        <v>0.4572740935164998</v>
      </c>
      <c r="J117" s="12">
        <f t="shared" si="6"/>
        <v>1.4951627088830255</v>
      </c>
      <c r="K117" s="12">
        <f t="shared" si="7"/>
        <v>0.6836991723641598</v>
      </c>
    </row>
    <row r="118" spans="1:11" ht="12.75">
      <c r="A118" t="s">
        <v>309</v>
      </c>
      <c r="B118">
        <v>35</v>
      </c>
      <c r="C118" t="s">
        <v>483</v>
      </c>
      <c r="D118" t="s">
        <v>322</v>
      </c>
      <c r="E118">
        <v>23</v>
      </c>
      <c r="F118" s="11">
        <v>244</v>
      </c>
      <c r="G118" s="3">
        <f t="shared" si="4"/>
        <v>10.608695652173912</v>
      </c>
      <c r="H118" s="11">
        <v>8</v>
      </c>
      <c r="I118" s="3">
        <f t="shared" si="5"/>
        <v>2.1702207550416945</v>
      </c>
      <c r="J118" s="12">
        <f t="shared" si="6"/>
        <v>1.0114335971855761</v>
      </c>
      <c r="K118" s="12">
        <f t="shared" si="7"/>
        <v>2.1950341849586184</v>
      </c>
    </row>
    <row r="119" spans="1:11" ht="12.75">
      <c r="A119" t="s">
        <v>309</v>
      </c>
      <c r="B119">
        <v>36</v>
      </c>
      <c r="C119" t="s">
        <v>484</v>
      </c>
      <c r="D119" t="s">
        <v>322</v>
      </c>
      <c r="E119">
        <v>23</v>
      </c>
      <c r="F119" s="11">
        <v>160</v>
      </c>
      <c r="G119" s="3">
        <f t="shared" si="4"/>
        <v>6.956521739130435</v>
      </c>
      <c r="H119" s="11">
        <v>7</v>
      </c>
      <c r="I119" s="3">
        <f t="shared" si="5"/>
        <v>1.423095577076521</v>
      </c>
      <c r="J119" s="12">
        <f t="shared" si="6"/>
        <v>1.0114335971855761</v>
      </c>
      <c r="K119" s="12">
        <f t="shared" si="7"/>
        <v>1.439366678661389</v>
      </c>
    </row>
    <row r="120" spans="1:11" ht="12.75">
      <c r="A120" t="s">
        <v>309</v>
      </c>
      <c r="B120">
        <v>37</v>
      </c>
      <c r="C120" t="s">
        <v>464</v>
      </c>
      <c r="D120" t="s">
        <v>322</v>
      </c>
      <c r="E120">
        <v>21</v>
      </c>
      <c r="F120" s="11">
        <v>175</v>
      </c>
      <c r="G120" s="3">
        <f t="shared" si="4"/>
        <v>8.333333333333334</v>
      </c>
      <c r="H120" s="11">
        <v>7</v>
      </c>
      <c r="I120" s="3">
        <f t="shared" si="5"/>
        <v>1.7047499100395826</v>
      </c>
      <c r="J120" s="12">
        <f t="shared" si="6"/>
        <v>0.9234828496042217</v>
      </c>
      <c r="K120" s="12">
        <f t="shared" si="7"/>
        <v>1.5743073047858942</v>
      </c>
    </row>
    <row r="121" spans="1:11" ht="12.75">
      <c r="A121" t="s">
        <v>309</v>
      </c>
      <c r="B121">
        <v>38</v>
      </c>
      <c r="C121" t="s">
        <v>44</v>
      </c>
      <c r="D121" t="s">
        <v>322</v>
      </c>
      <c r="E121">
        <v>19</v>
      </c>
      <c r="F121" s="11">
        <v>146</v>
      </c>
      <c r="G121" s="3">
        <f t="shared" si="4"/>
        <v>7.684210526315789</v>
      </c>
      <c r="H121" s="11">
        <v>7</v>
      </c>
      <c r="I121" s="3">
        <f t="shared" si="5"/>
        <v>1.5719588644154465</v>
      </c>
      <c r="J121" s="12">
        <f t="shared" si="6"/>
        <v>0.8355321020228672</v>
      </c>
      <c r="K121" s="12">
        <f t="shared" si="7"/>
        <v>1.3134220942785175</v>
      </c>
    </row>
    <row r="122" spans="1:11" ht="12.75">
      <c r="A122" t="s">
        <v>309</v>
      </c>
      <c r="B122">
        <v>39</v>
      </c>
      <c r="C122" t="s">
        <v>324</v>
      </c>
      <c r="D122" t="s">
        <v>321</v>
      </c>
      <c r="E122">
        <v>18</v>
      </c>
      <c r="F122" s="11">
        <v>40</v>
      </c>
      <c r="G122" s="3">
        <f t="shared" si="4"/>
        <v>2.2222222222222223</v>
      </c>
      <c r="H122" s="11">
        <v>4</v>
      </c>
      <c r="I122" s="3">
        <f t="shared" si="5"/>
        <v>0.45459997601055535</v>
      </c>
      <c r="J122" s="12">
        <f t="shared" si="6"/>
        <v>0.7915567282321899</v>
      </c>
      <c r="K122" s="12">
        <f t="shared" si="7"/>
        <v>0.35984166966534725</v>
      </c>
    </row>
    <row r="123" spans="1:11" ht="12.75">
      <c r="A123" t="s">
        <v>309</v>
      </c>
      <c r="B123">
        <v>40</v>
      </c>
      <c r="C123" t="s">
        <v>491</v>
      </c>
      <c r="D123" t="s">
        <v>322</v>
      </c>
      <c r="E123">
        <v>17</v>
      </c>
      <c r="F123" s="11">
        <v>145</v>
      </c>
      <c r="G123" s="3">
        <f t="shared" si="4"/>
        <v>8.529411764705882</v>
      </c>
      <c r="H123" s="11">
        <v>4</v>
      </c>
      <c r="I123" s="3">
        <f t="shared" si="5"/>
        <v>1.7448616726287491</v>
      </c>
      <c r="J123" s="12">
        <f t="shared" si="6"/>
        <v>0.7475813544415127</v>
      </c>
      <c r="K123" s="12">
        <f t="shared" si="7"/>
        <v>1.3044260525368838</v>
      </c>
    </row>
    <row r="124" spans="1:11" ht="12.75">
      <c r="A124" t="s">
        <v>309</v>
      </c>
      <c r="B124">
        <v>41</v>
      </c>
      <c r="C124" t="s">
        <v>45</v>
      </c>
      <c r="D124" t="s">
        <v>322</v>
      </c>
      <c r="E124">
        <v>17</v>
      </c>
      <c r="F124" s="11">
        <v>58</v>
      </c>
      <c r="G124" s="3">
        <f t="shared" si="4"/>
        <v>3.411764705882353</v>
      </c>
      <c r="H124" s="11">
        <v>5</v>
      </c>
      <c r="I124" s="3">
        <f t="shared" si="5"/>
        <v>0.6979446690514997</v>
      </c>
      <c r="J124" s="12">
        <f t="shared" si="6"/>
        <v>0.7475813544415127</v>
      </c>
      <c r="K124" s="12">
        <f t="shared" si="7"/>
        <v>0.5217704210147535</v>
      </c>
    </row>
    <row r="125" spans="1:11" ht="12.75">
      <c r="A125" t="s">
        <v>309</v>
      </c>
      <c r="B125">
        <v>42</v>
      </c>
      <c r="C125" t="s">
        <v>465</v>
      </c>
      <c r="D125" t="s">
        <v>322</v>
      </c>
      <c r="E125">
        <v>17</v>
      </c>
      <c r="F125" s="11">
        <v>49</v>
      </c>
      <c r="G125" s="3">
        <f t="shared" si="4"/>
        <v>2.8823529411764706</v>
      </c>
      <c r="H125" s="11">
        <v>4</v>
      </c>
      <c r="I125" s="3">
        <f t="shared" si="5"/>
        <v>0.5896429100607496</v>
      </c>
      <c r="J125" s="12">
        <f t="shared" si="6"/>
        <v>0.7475813544415127</v>
      </c>
      <c r="K125" s="12">
        <f t="shared" si="7"/>
        <v>0.44080604534005036</v>
      </c>
    </row>
    <row r="126" spans="1:11" ht="12.75">
      <c r="A126" t="s">
        <v>309</v>
      </c>
      <c r="B126">
        <v>43</v>
      </c>
      <c r="C126" t="s">
        <v>153</v>
      </c>
      <c r="D126" t="s">
        <v>322</v>
      </c>
      <c r="E126">
        <v>16</v>
      </c>
      <c r="F126" s="11">
        <v>74</v>
      </c>
      <c r="G126" s="3">
        <f t="shared" si="4"/>
        <v>4.625</v>
      </c>
      <c r="H126" s="11">
        <v>5</v>
      </c>
      <c r="I126" s="3">
        <f t="shared" si="5"/>
        <v>0.9461362000719683</v>
      </c>
      <c r="J126" s="12">
        <f t="shared" si="6"/>
        <v>0.7036059806508356</v>
      </c>
      <c r="K126" s="12">
        <f t="shared" si="7"/>
        <v>0.6657070888808924</v>
      </c>
    </row>
    <row r="127" spans="1:11" ht="12.75">
      <c r="A127" t="s">
        <v>309</v>
      </c>
      <c r="B127">
        <v>44</v>
      </c>
      <c r="C127" t="s">
        <v>473</v>
      </c>
      <c r="D127" t="s">
        <v>322</v>
      </c>
      <c r="E127">
        <v>15</v>
      </c>
      <c r="F127" s="11">
        <v>39</v>
      </c>
      <c r="G127" s="3">
        <f t="shared" si="4"/>
        <v>2.6</v>
      </c>
      <c r="H127" s="11">
        <v>4</v>
      </c>
      <c r="I127" s="3">
        <f t="shared" si="5"/>
        <v>0.5318819719323498</v>
      </c>
      <c r="J127" s="12">
        <f t="shared" si="6"/>
        <v>0.6596306068601583</v>
      </c>
      <c r="K127" s="12">
        <f t="shared" si="7"/>
        <v>0.35084562792371354</v>
      </c>
    </row>
    <row r="128" spans="1:11" ht="12.75">
      <c r="A128" t="s">
        <v>309</v>
      </c>
      <c r="B128">
        <v>45</v>
      </c>
      <c r="C128" t="s">
        <v>467</v>
      </c>
      <c r="D128" t="s">
        <v>322</v>
      </c>
      <c r="E128">
        <v>13</v>
      </c>
      <c r="F128" s="11">
        <v>7</v>
      </c>
      <c r="G128" s="3">
        <f t="shared" si="4"/>
        <v>0.5384615384615384</v>
      </c>
      <c r="H128" s="11">
        <v>2</v>
      </c>
      <c r="I128" s="3">
        <f t="shared" si="5"/>
        <v>0.11015307111024994</v>
      </c>
      <c r="J128" s="12">
        <f t="shared" si="6"/>
        <v>0.5716798592788038</v>
      </c>
      <c r="K128" s="12">
        <f t="shared" si="7"/>
        <v>0.06297229219143577</v>
      </c>
    </row>
    <row r="129" spans="1:11" ht="12.75">
      <c r="A129" t="s">
        <v>309</v>
      </c>
      <c r="B129">
        <v>46</v>
      </c>
      <c r="C129" t="s">
        <v>482</v>
      </c>
      <c r="D129" t="s">
        <v>322</v>
      </c>
      <c r="E129">
        <v>12</v>
      </c>
      <c r="F129" s="11">
        <v>107</v>
      </c>
      <c r="G129" s="3">
        <f t="shared" si="4"/>
        <v>8.916666666666666</v>
      </c>
      <c r="H129" s="11">
        <v>4</v>
      </c>
      <c r="I129" s="3">
        <f t="shared" si="5"/>
        <v>1.824082403742353</v>
      </c>
      <c r="J129" s="12">
        <f t="shared" si="6"/>
        <v>0.5277044854881267</v>
      </c>
      <c r="K129" s="12">
        <f t="shared" si="7"/>
        <v>0.9625764663548039</v>
      </c>
    </row>
    <row r="130" spans="1:11" ht="12.75">
      <c r="A130" t="s">
        <v>309</v>
      </c>
      <c r="B130">
        <v>47</v>
      </c>
      <c r="C130" t="s">
        <v>135</v>
      </c>
      <c r="D130" t="s">
        <v>322</v>
      </c>
      <c r="E130">
        <v>12</v>
      </c>
      <c r="F130" s="11">
        <v>78</v>
      </c>
      <c r="G130" s="3">
        <f aca="true" t="shared" si="8" ref="G130:G193">+F130/E130</f>
        <v>6.5</v>
      </c>
      <c r="H130" s="11">
        <v>5</v>
      </c>
      <c r="I130" s="3">
        <f aca="true" t="shared" si="9" ref="I130:I193">+G130/VLOOKUP(A130,lcategorias,5)</f>
        <v>1.3297049298308743</v>
      </c>
      <c r="J130" s="12">
        <f aca="true" t="shared" si="10" ref="J130:J193">+E130*100/(VLOOKUP(A130,lcategorias,3))</f>
        <v>0.5277044854881267</v>
      </c>
      <c r="K130" s="12">
        <f aca="true" t="shared" si="11" ref="K130:K193">+F130*100/(VLOOKUP(A130,lcategorias,4))</f>
        <v>0.7016912558474271</v>
      </c>
    </row>
    <row r="131" spans="1:11" ht="12.75">
      <c r="A131" t="s">
        <v>309</v>
      </c>
      <c r="B131">
        <v>48</v>
      </c>
      <c r="C131" t="s">
        <v>166</v>
      </c>
      <c r="D131" t="s">
        <v>322</v>
      </c>
      <c r="E131">
        <v>12</v>
      </c>
      <c r="F131" s="11">
        <v>54</v>
      </c>
      <c r="G131" s="3">
        <f t="shared" si="8"/>
        <v>4.5</v>
      </c>
      <c r="H131" s="11">
        <v>4</v>
      </c>
      <c r="I131" s="3">
        <f t="shared" si="9"/>
        <v>0.9205649514213745</v>
      </c>
      <c r="J131" s="12">
        <f t="shared" si="10"/>
        <v>0.5277044854881267</v>
      </c>
      <c r="K131" s="12">
        <f t="shared" si="11"/>
        <v>0.4857862540482188</v>
      </c>
    </row>
    <row r="132" spans="1:11" ht="12.75">
      <c r="A132" t="s">
        <v>309</v>
      </c>
      <c r="B132">
        <v>49</v>
      </c>
      <c r="C132" t="s">
        <v>493</v>
      </c>
      <c r="D132" t="s">
        <v>322</v>
      </c>
      <c r="E132">
        <v>12</v>
      </c>
      <c r="F132" s="11">
        <v>40</v>
      </c>
      <c r="G132" s="3">
        <f t="shared" si="8"/>
        <v>3.3333333333333335</v>
      </c>
      <c r="H132" s="11">
        <v>3</v>
      </c>
      <c r="I132" s="3">
        <f t="shared" si="9"/>
        <v>0.681899964015833</v>
      </c>
      <c r="J132" s="12">
        <f t="shared" si="10"/>
        <v>0.5277044854881267</v>
      </c>
      <c r="K132" s="12">
        <f t="shared" si="11"/>
        <v>0.35984166966534725</v>
      </c>
    </row>
    <row r="133" spans="1:11" ht="12.75">
      <c r="A133" t="s">
        <v>309</v>
      </c>
      <c r="B133">
        <v>50</v>
      </c>
      <c r="C133" t="s">
        <v>456</v>
      </c>
      <c r="D133" t="s">
        <v>322</v>
      </c>
      <c r="E133">
        <v>12</v>
      </c>
      <c r="F133" s="11">
        <v>38</v>
      </c>
      <c r="G133" s="3">
        <f t="shared" si="8"/>
        <v>3.1666666666666665</v>
      </c>
      <c r="H133" s="11">
        <v>3</v>
      </c>
      <c r="I133" s="3">
        <f t="shared" si="9"/>
        <v>0.6478049658150413</v>
      </c>
      <c r="J133" s="12">
        <f t="shared" si="10"/>
        <v>0.5277044854881267</v>
      </c>
      <c r="K133" s="12">
        <f t="shared" si="11"/>
        <v>0.3418495861820799</v>
      </c>
    </row>
    <row r="134" spans="1:11" ht="12.75">
      <c r="A134" t="s">
        <v>309</v>
      </c>
      <c r="B134">
        <v>51</v>
      </c>
      <c r="C134" t="s">
        <v>167</v>
      </c>
      <c r="D134" t="s">
        <v>327</v>
      </c>
      <c r="E134">
        <v>12</v>
      </c>
      <c r="F134" s="11">
        <v>17</v>
      </c>
      <c r="G134" s="3">
        <f t="shared" si="8"/>
        <v>1.4166666666666667</v>
      </c>
      <c r="H134" s="11">
        <v>2</v>
      </c>
      <c r="I134" s="3">
        <f t="shared" si="9"/>
        <v>0.289807484706729</v>
      </c>
      <c r="J134" s="12">
        <f t="shared" si="10"/>
        <v>0.5277044854881267</v>
      </c>
      <c r="K134" s="12">
        <f t="shared" si="11"/>
        <v>0.15293270960777258</v>
      </c>
    </row>
    <row r="135" spans="1:11" ht="12.75">
      <c r="A135" t="s">
        <v>309</v>
      </c>
      <c r="B135">
        <v>52</v>
      </c>
      <c r="C135" t="s">
        <v>479</v>
      </c>
      <c r="D135" t="s">
        <v>322</v>
      </c>
      <c r="E135">
        <v>11</v>
      </c>
      <c r="F135" s="11">
        <v>49</v>
      </c>
      <c r="G135" s="3">
        <f t="shared" si="8"/>
        <v>4.454545454545454</v>
      </c>
      <c r="H135" s="11">
        <v>4</v>
      </c>
      <c r="I135" s="3">
        <f t="shared" si="9"/>
        <v>0.9112663155484313</v>
      </c>
      <c r="J135" s="12">
        <f t="shared" si="10"/>
        <v>0.4837291116974494</v>
      </c>
      <c r="K135" s="12">
        <f t="shared" si="11"/>
        <v>0.44080604534005036</v>
      </c>
    </row>
    <row r="136" spans="1:11" ht="12.75">
      <c r="A136" t="s">
        <v>309</v>
      </c>
      <c r="B136">
        <v>53</v>
      </c>
      <c r="C136" t="s">
        <v>57</v>
      </c>
      <c r="D136" t="s">
        <v>321</v>
      </c>
      <c r="E136">
        <v>9</v>
      </c>
      <c r="F136" s="11">
        <v>8</v>
      </c>
      <c r="G136" s="3">
        <f t="shared" si="8"/>
        <v>0.8888888888888888</v>
      </c>
      <c r="H136" s="11">
        <v>2</v>
      </c>
      <c r="I136" s="3">
        <f t="shared" si="9"/>
        <v>0.1818399904042221</v>
      </c>
      <c r="J136" s="12">
        <f t="shared" si="10"/>
        <v>0.39577836411609496</v>
      </c>
      <c r="K136" s="12">
        <f t="shared" si="11"/>
        <v>0.07196833393306945</v>
      </c>
    </row>
    <row r="137" spans="1:11" ht="12.75">
      <c r="A137" t="s">
        <v>309</v>
      </c>
      <c r="B137">
        <v>54</v>
      </c>
      <c r="C137" t="s">
        <v>508</v>
      </c>
      <c r="D137" t="s">
        <v>322</v>
      </c>
      <c r="E137">
        <v>8</v>
      </c>
      <c r="F137" s="11">
        <v>26</v>
      </c>
      <c r="G137" s="3">
        <f t="shared" si="8"/>
        <v>3.25</v>
      </c>
      <c r="H137" s="11">
        <v>4</v>
      </c>
      <c r="I137" s="3">
        <f t="shared" si="9"/>
        <v>0.6648524649154371</v>
      </c>
      <c r="J137" s="12">
        <f t="shared" si="10"/>
        <v>0.3518029903254178</v>
      </c>
      <c r="K137" s="12">
        <f t="shared" si="11"/>
        <v>0.23389708528247571</v>
      </c>
    </row>
    <row r="138" spans="1:11" ht="12.75">
      <c r="A138" t="s">
        <v>309</v>
      </c>
      <c r="B138">
        <v>55</v>
      </c>
      <c r="C138" t="s">
        <v>330</v>
      </c>
      <c r="D138" t="s">
        <v>321</v>
      </c>
      <c r="E138">
        <v>7</v>
      </c>
      <c r="F138" s="11">
        <v>37</v>
      </c>
      <c r="G138" s="3">
        <f t="shared" si="8"/>
        <v>5.285714285714286</v>
      </c>
      <c r="H138" s="11">
        <v>3</v>
      </c>
      <c r="I138" s="3">
        <f t="shared" si="9"/>
        <v>1.0812985143679636</v>
      </c>
      <c r="J138" s="12">
        <f t="shared" si="10"/>
        <v>0.30782761653474056</v>
      </c>
      <c r="K138" s="12">
        <f t="shared" si="11"/>
        <v>0.3328535444404462</v>
      </c>
    </row>
    <row r="139" spans="1:11" ht="12.75">
      <c r="A139" t="s">
        <v>309</v>
      </c>
      <c r="B139">
        <v>56</v>
      </c>
      <c r="C139" t="s">
        <v>154</v>
      </c>
      <c r="D139" t="s">
        <v>322</v>
      </c>
      <c r="E139">
        <v>5</v>
      </c>
      <c r="F139" s="11">
        <v>19</v>
      </c>
      <c r="G139" s="3">
        <f t="shared" si="8"/>
        <v>3.8</v>
      </c>
      <c r="H139" s="11">
        <v>2</v>
      </c>
      <c r="I139" s="3">
        <f t="shared" si="9"/>
        <v>0.7773659589780496</v>
      </c>
      <c r="J139" s="12">
        <f t="shared" si="10"/>
        <v>0.2198768689533861</v>
      </c>
      <c r="K139" s="12">
        <f t="shared" si="11"/>
        <v>0.17092479309103994</v>
      </c>
    </row>
    <row r="140" spans="1:11" ht="12.75">
      <c r="A140" t="s">
        <v>309</v>
      </c>
      <c r="B140">
        <v>57</v>
      </c>
      <c r="C140" t="s">
        <v>102</v>
      </c>
      <c r="D140" t="s">
        <v>322</v>
      </c>
      <c r="E140">
        <v>5</v>
      </c>
      <c r="F140" s="11">
        <v>12</v>
      </c>
      <c r="G140" s="3">
        <f t="shared" si="8"/>
        <v>2.4</v>
      </c>
      <c r="H140" s="11">
        <v>2</v>
      </c>
      <c r="I140" s="3">
        <f t="shared" si="9"/>
        <v>0.49096797409139975</v>
      </c>
      <c r="J140" s="12">
        <f t="shared" si="10"/>
        <v>0.2198768689533861</v>
      </c>
      <c r="K140" s="12">
        <f t="shared" si="11"/>
        <v>0.10795250089960418</v>
      </c>
    </row>
    <row r="141" spans="1:11" ht="12.75">
      <c r="A141" t="s">
        <v>309</v>
      </c>
      <c r="B141">
        <v>58</v>
      </c>
      <c r="C141" t="s">
        <v>489</v>
      </c>
      <c r="D141" t="s">
        <v>322</v>
      </c>
      <c r="E141">
        <v>5</v>
      </c>
      <c r="F141" s="11">
        <v>6</v>
      </c>
      <c r="G141" s="3">
        <f t="shared" si="8"/>
        <v>1.2</v>
      </c>
      <c r="H141" s="11">
        <v>2</v>
      </c>
      <c r="I141" s="3">
        <f t="shared" si="9"/>
        <v>0.24548398704569988</v>
      </c>
      <c r="J141" s="12">
        <f t="shared" si="10"/>
        <v>0.2198768689533861</v>
      </c>
      <c r="K141" s="12">
        <f t="shared" si="11"/>
        <v>0.05397625044980209</v>
      </c>
    </row>
    <row r="142" spans="1:11" ht="12.75">
      <c r="A142" t="s">
        <v>309</v>
      </c>
      <c r="C142" t="s">
        <v>326</v>
      </c>
      <c r="D142" t="s">
        <v>327</v>
      </c>
      <c r="E142">
        <v>4</v>
      </c>
      <c r="F142" s="11">
        <v>14</v>
      </c>
      <c r="G142" s="3">
        <f t="shared" si="8"/>
        <v>3.5</v>
      </c>
      <c r="H142" s="11">
        <v>2</v>
      </c>
      <c r="I142" s="3">
        <f t="shared" si="9"/>
        <v>0.7159949622166246</v>
      </c>
      <c r="J142" s="12">
        <f t="shared" si="10"/>
        <v>0.1759014951627089</v>
      </c>
      <c r="K142" s="12">
        <f t="shared" si="11"/>
        <v>0.12594458438287154</v>
      </c>
    </row>
    <row r="143" spans="1:11" ht="12.75">
      <c r="A143" t="s">
        <v>309</v>
      </c>
      <c r="C143" t="s">
        <v>331</v>
      </c>
      <c r="D143" t="s">
        <v>321</v>
      </c>
      <c r="E143">
        <v>3</v>
      </c>
      <c r="F143" s="11">
        <v>14</v>
      </c>
      <c r="G143" s="3">
        <f t="shared" si="8"/>
        <v>4.666666666666667</v>
      </c>
      <c r="H143" s="11">
        <v>2</v>
      </c>
      <c r="I143" s="3">
        <f t="shared" si="9"/>
        <v>0.9546599496221663</v>
      </c>
      <c r="J143" s="12">
        <f t="shared" si="10"/>
        <v>0.13192612137203166</v>
      </c>
      <c r="K143" s="12">
        <f t="shared" si="11"/>
        <v>0.12594458438287154</v>
      </c>
    </row>
    <row r="144" spans="1:11" ht="12.75">
      <c r="A144" t="s">
        <v>309</v>
      </c>
      <c r="C144" t="s">
        <v>164</v>
      </c>
      <c r="D144" t="s">
        <v>322</v>
      </c>
      <c r="E144">
        <v>3</v>
      </c>
      <c r="F144" s="11">
        <v>14</v>
      </c>
      <c r="G144" s="3">
        <f t="shared" si="8"/>
        <v>4.666666666666667</v>
      </c>
      <c r="H144" s="11">
        <v>1</v>
      </c>
      <c r="I144" s="3">
        <f t="shared" si="9"/>
        <v>0.9546599496221663</v>
      </c>
      <c r="J144" s="12">
        <f t="shared" si="10"/>
        <v>0.13192612137203166</v>
      </c>
      <c r="K144" s="12">
        <f t="shared" si="11"/>
        <v>0.12594458438287154</v>
      </c>
    </row>
    <row r="145" spans="1:11" ht="12.75">
      <c r="A145" t="s">
        <v>309</v>
      </c>
      <c r="C145" t="s">
        <v>507</v>
      </c>
      <c r="D145" t="s">
        <v>322</v>
      </c>
      <c r="E145">
        <v>3</v>
      </c>
      <c r="F145" s="11">
        <v>8</v>
      </c>
      <c r="G145" s="3">
        <f t="shared" si="8"/>
        <v>2.6666666666666665</v>
      </c>
      <c r="H145" s="11">
        <v>1</v>
      </c>
      <c r="I145" s="3">
        <f t="shared" si="9"/>
        <v>0.5455199712126664</v>
      </c>
      <c r="J145" s="12">
        <f t="shared" si="10"/>
        <v>0.13192612137203166</v>
      </c>
      <c r="K145" s="12">
        <f t="shared" si="11"/>
        <v>0.07196833393306945</v>
      </c>
    </row>
    <row r="146" spans="1:11" ht="12.75">
      <c r="A146" t="s">
        <v>309</v>
      </c>
      <c r="C146" t="s">
        <v>54</v>
      </c>
      <c r="D146" t="s">
        <v>321</v>
      </c>
      <c r="E146">
        <v>3</v>
      </c>
      <c r="F146" s="11">
        <v>4</v>
      </c>
      <c r="G146" s="3">
        <f t="shared" si="8"/>
        <v>1.3333333333333333</v>
      </c>
      <c r="H146" s="11">
        <v>1</v>
      </c>
      <c r="I146" s="3">
        <f t="shared" si="9"/>
        <v>0.2727599856063332</v>
      </c>
      <c r="J146" s="12">
        <f t="shared" si="10"/>
        <v>0.13192612137203166</v>
      </c>
      <c r="K146" s="12">
        <f t="shared" si="11"/>
        <v>0.035984166966534725</v>
      </c>
    </row>
    <row r="147" spans="1:11" ht="12.75">
      <c r="A147" t="s">
        <v>309</v>
      </c>
      <c r="C147" t="s">
        <v>36</v>
      </c>
      <c r="D147" t="s">
        <v>325</v>
      </c>
      <c r="E147">
        <v>2</v>
      </c>
      <c r="F147" s="11">
        <v>32</v>
      </c>
      <c r="G147" s="3">
        <f t="shared" si="8"/>
        <v>16</v>
      </c>
      <c r="H147" s="11">
        <v>2</v>
      </c>
      <c r="I147" s="3">
        <f t="shared" si="9"/>
        <v>3.2731198272759983</v>
      </c>
      <c r="J147" s="12">
        <f t="shared" si="10"/>
        <v>0.08795074758135445</v>
      </c>
      <c r="K147" s="12">
        <f t="shared" si="11"/>
        <v>0.2878733357322778</v>
      </c>
    </row>
    <row r="148" spans="1:11" ht="12.75">
      <c r="A148" t="s">
        <v>309</v>
      </c>
      <c r="C148" t="s">
        <v>78</v>
      </c>
      <c r="D148" t="s">
        <v>321</v>
      </c>
      <c r="E148">
        <v>2</v>
      </c>
      <c r="F148" s="11">
        <v>2</v>
      </c>
      <c r="G148" s="3">
        <f t="shared" si="8"/>
        <v>1</v>
      </c>
      <c r="H148" s="11">
        <v>1</v>
      </c>
      <c r="I148" s="3">
        <f t="shared" si="9"/>
        <v>0.2045699892047499</v>
      </c>
      <c r="J148" s="12">
        <f t="shared" si="10"/>
        <v>0.08795074758135445</v>
      </c>
      <c r="K148" s="12">
        <f t="shared" si="11"/>
        <v>0.017992083483267363</v>
      </c>
    </row>
    <row r="149" spans="1:11" ht="12.75">
      <c r="A149" t="s">
        <v>309</v>
      </c>
      <c r="C149" t="s">
        <v>35</v>
      </c>
      <c r="D149" t="s">
        <v>325</v>
      </c>
      <c r="E149">
        <v>2</v>
      </c>
      <c r="F149" s="11">
        <v>1</v>
      </c>
      <c r="G149" s="3">
        <f t="shared" si="8"/>
        <v>0.5</v>
      </c>
      <c r="H149" s="11">
        <v>1</v>
      </c>
      <c r="I149" s="3">
        <f t="shared" si="9"/>
        <v>0.10228499460237495</v>
      </c>
      <c r="J149" s="12">
        <f t="shared" si="10"/>
        <v>0.08795074758135445</v>
      </c>
      <c r="K149" s="12">
        <f t="shared" si="11"/>
        <v>0.008996041741633681</v>
      </c>
    </row>
    <row r="150" spans="1:11" ht="12.75">
      <c r="A150" t="s">
        <v>309</v>
      </c>
      <c r="C150" t="s">
        <v>27</v>
      </c>
      <c r="D150" t="s">
        <v>327</v>
      </c>
      <c r="E150">
        <v>1</v>
      </c>
      <c r="F150" s="11">
        <v>9</v>
      </c>
      <c r="G150" s="3">
        <f t="shared" si="8"/>
        <v>9</v>
      </c>
      <c r="H150" s="11">
        <v>1</v>
      </c>
      <c r="I150" s="3">
        <f t="shared" si="9"/>
        <v>1.841129902842749</v>
      </c>
      <c r="J150" s="12">
        <f t="shared" si="10"/>
        <v>0.04397537379067722</v>
      </c>
      <c r="K150" s="12">
        <f t="shared" si="11"/>
        <v>0.08096437567470313</v>
      </c>
    </row>
    <row r="151" spans="1:11" ht="12.75">
      <c r="A151" t="s">
        <v>309</v>
      </c>
      <c r="C151" t="s">
        <v>498</v>
      </c>
      <c r="D151" t="s">
        <v>321</v>
      </c>
      <c r="E151">
        <v>1</v>
      </c>
      <c r="F151" s="11">
        <v>3</v>
      </c>
      <c r="G151" s="3">
        <f t="shared" si="8"/>
        <v>3</v>
      </c>
      <c r="H151" s="11">
        <v>1</v>
      </c>
      <c r="I151" s="3">
        <f t="shared" si="9"/>
        <v>0.6137099676142497</v>
      </c>
      <c r="J151" s="12">
        <f t="shared" si="10"/>
        <v>0.04397537379067722</v>
      </c>
      <c r="K151" s="12">
        <f t="shared" si="11"/>
        <v>0.026988125224901044</v>
      </c>
    </row>
    <row r="152" spans="1:11" ht="12.75">
      <c r="A152" t="s">
        <v>309</v>
      </c>
      <c r="C152" t="s">
        <v>49</v>
      </c>
      <c r="D152" t="s">
        <v>327</v>
      </c>
      <c r="E152">
        <v>1</v>
      </c>
      <c r="F152" s="11">
        <v>1</v>
      </c>
      <c r="G152" s="3">
        <f t="shared" si="8"/>
        <v>1</v>
      </c>
      <c r="H152" s="11">
        <v>1</v>
      </c>
      <c r="I152" s="3">
        <f t="shared" si="9"/>
        <v>0.2045699892047499</v>
      </c>
      <c r="J152" s="12">
        <f t="shared" si="10"/>
        <v>0.04397537379067722</v>
      </c>
      <c r="K152" s="12">
        <f t="shared" si="11"/>
        <v>0.008996041741633681</v>
      </c>
    </row>
    <row r="153" spans="1:11" ht="12.75">
      <c r="A153" t="s">
        <v>309</v>
      </c>
      <c r="C153" t="s">
        <v>502</v>
      </c>
      <c r="D153" t="s">
        <v>322</v>
      </c>
      <c r="E153">
        <v>1</v>
      </c>
      <c r="F153" s="11">
        <v>1</v>
      </c>
      <c r="G153" s="3">
        <f t="shared" si="8"/>
        <v>1</v>
      </c>
      <c r="H153" s="11">
        <v>1</v>
      </c>
      <c r="I153" s="3">
        <f t="shared" si="9"/>
        <v>0.2045699892047499</v>
      </c>
      <c r="J153" s="12">
        <f t="shared" si="10"/>
        <v>0.04397537379067722</v>
      </c>
      <c r="K153" s="12">
        <f t="shared" si="11"/>
        <v>0.008996041741633681</v>
      </c>
    </row>
    <row r="154" spans="1:11" ht="12.75">
      <c r="A154" t="s">
        <v>309</v>
      </c>
      <c r="C154" t="s">
        <v>29</v>
      </c>
      <c r="D154" t="s">
        <v>321</v>
      </c>
      <c r="E154">
        <v>1</v>
      </c>
      <c r="F154" s="11">
        <v>0</v>
      </c>
      <c r="G154" s="3">
        <f t="shared" si="8"/>
        <v>0</v>
      </c>
      <c r="H154" s="11">
        <v>0</v>
      </c>
      <c r="I154" s="3">
        <f t="shared" si="9"/>
        <v>0</v>
      </c>
      <c r="J154" s="12">
        <f t="shared" si="10"/>
        <v>0.04397537379067722</v>
      </c>
      <c r="K154" s="12">
        <f t="shared" si="11"/>
        <v>0</v>
      </c>
    </row>
    <row r="155" spans="1:11" ht="12.75">
      <c r="A155" t="s">
        <v>310</v>
      </c>
      <c r="B155">
        <v>1</v>
      </c>
      <c r="C155" t="s">
        <v>444</v>
      </c>
      <c r="D155" t="s">
        <v>322</v>
      </c>
      <c r="E155">
        <v>27</v>
      </c>
      <c r="F155" s="11">
        <v>19</v>
      </c>
      <c r="G155" s="3">
        <f t="shared" si="8"/>
        <v>0.7037037037037037</v>
      </c>
      <c r="H155" s="11">
        <v>3</v>
      </c>
      <c r="I155" s="3">
        <f t="shared" si="9"/>
        <v>0.17592592592592593</v>
      </c>
      <c r="J155" s="12">
        <f t="shared" si="10"/>
        <v>12.857142857142858</v>
      </c>
      <c r="K155" s="12">
        <f t="shared" si="11"/>
        <v>2.261904761904762</v>
      </c>
    </row>
    <row r="156" spans="1:11" ht="12.75">
      <c r="A156" t="s">
        <v>310</v>
      </c>
      <c r="B156">
        <v>2</v>
      </c>
      <c r="C156" t="s">
        <v>433</v>
      </c>
      <c r="D156" t="s">
        <v>322</v>
      </c>
      <c r="E156">
        <v>17</v>
      </c>
      <c r="F156" s="11">
        <v>124</v>
      </c>
      <c r="G156" s="3">
        <f t="shared" si="8"/>
        <v>7.294117647058823</v>
      </c>
      <c r="H156" s="11">
        <v>5</v>
      </c>
      <c r="I156" s="3">
        <f t="shared" si="9"/>
        <v>1.8235294117647058</v>
      </c>
      <c r="J156" s="12">
        <f t="shared" si="10"/>
        <v>8.095238095238095</v>
      </c>
      <c r="K156" s="12">
        <f t="shared" si="11"/>
        <v>14.761904761904763</v>
      </c>
    </row>
    <row r="157" spans="1:11" ht="12.75">
      <c r="A157" t="s">
        <v>310</v>
      </c>
      <c r="B157">
        <v>3</v>
      </c>
      <c r="C157" t="s">
        <v>163</v>
      </c>
      <c r="D157" t="s">
        <v>322</v>
      </c>
      <c r="E157">
        <v>17</v>
      </c>
      <c r="F157" s="11">
        <v>29</v>
      </c>
      <c r="G157" s="3">
        <f t="shared" si="8"/>
        <v>1.7058823529411764</v>
      </c>
      <c r="H157" s="11">
        <v>4</v>
      </c>
      <c r="I157" s="3">
        <f t="shared" si="9"/>
        <v>0.4264705882352941</v>
      </c>
      <c r="J157" s="12">
        <f t="shared" si="10"/>
        <v>8.095238095238095</v>
      </c>
      <c r="K157" s="12">
        <f t="shared" si="11"/>
        <v>3.4523809523809526</v>
      </c>
    </row>
    <row r="158" spans="1:11" ht="12.75">
      <c r="A158" t="s">
        <v>310</v>
      </c>
      <c r="B158">
        <v>4</v>
      </c>
      <c r="C158" t="s">
        <v>157</v>
      </c>
      <c r="D158" t="s">
        <v>322</v>
      </c>
      <c r="E158">
        <v>16</v>
      </c>
      <c r="F158" s="11">
        <v>80</v>
      </c>
      <c r="G158" s="3">
        <f t="shared" si="8"/>
        <v>5</v>
      </c>
      <c r="H158" s="11">
        <v>6</v>
      </c>
      <c r="I158" s="3">
        <f t="shared" si="9"/>
        <v>1.25</v>
      </c>
      <c r="J158" s="12">
        <f t="shared" si="10"/>
        <v>7.619047619047619</v>
      </c>
      <c r="K158" s="12">
        <f t="shared" si="11"/>
        <v>9.523809523809524</v>
      </c>
    </row>
    <row r="159" spans="1:11" ht="12.75">
      <c r="A159" t="s">
        <v>310</v>
      </c>
      <c r="B159">
        <v>5</v>
      </c>
      <c r="C159" t="s">
        <v>160</v>
      </c>
      <c r="D159" t="s">
        <v>322</v>
      </c>
      <c r="E159">
        <v>11</v>
      </c>
      <c r="F159" s="11">
        <v>78</v>
      </c>
      <c r="G159" s="3">
        <f t="shared" si="8"/>
        <v>7.090909090909091</v>
      </c>
      <c r="H159" s="11">
        <v>5</v>
      </c>
      <c r="I159" s="3">
        <f t="shared" si="9"/>
        <v>1.7727272727272727</v>
      </c>
      <c r="J159" s="12">
        <f t="shared" si="10"/>
        <v>5.238095238095238</v>
      </c>
      <c r="K159" s="12">
        <f t="shared" si="11"/>
        <v>9.285714285714286</v>
      </c>
    </row>
    <row r="160" spans="1:11" ht="12.75">
      <c r="A160" t="s">
        <v>310</v>
      </c>
      <c r="B160">
        <v>6</v>
      </c>
      <c r="C160" t="s">
        <v>438</v>
      </c>
      <c r="D160" t="s">
        <v>322</v>
      </c>
      <c r="E160">
        <v>11</v>
      </c>
      <c r="F160" s="11">
        <v>65</v>
      </c>
      <c r="G160" s="3">
        <f t="shared" si="8"/>
        <v>5.909090909090909</v>
      </c>
      <c r="H160" s="11">
        <v>5</v>
      </c>
      <c r="I160" s="3">
        <f t="shared" si="9"/>
        <v>1.4772727272727273</v>
      </c>
      <c r="J160" s="12">
        <f t="shared" si="10"/>
        <v>5.238095238095238</v>
      </c>
      <c r="K160" s="12">
        <f t="shared" si="11"/>
        <v>7.738095238095238</v>
      </c>
    </row>
    <row r="161" spans="1:11" ht="12.75">
      <c r="A161" t="s">
        <v>310</v>
      </c>
      <c r="B161">
        <v>7</v>
      </c>
      <c r="C161" t="s">
        <v>155</v>
      </c>
      <c r="D161" t="s">
        <v>322</v>
      </c>
      <c r="E161">
        <v>9</v>
      </c>
      <c r="F161" s="11">
        <v>79</v>
      </c>
      <c r="G161" s="3">
        <f t="shared" si="8"/>
        <v>8.777777777777779</v>
      </c>
      <c r="H161" s="11">
        <v>4</v>
      </c>
      <c r="I161" s="3">
        <f t="shared" si="9"/>
        <v>2.1944444444444446</v>
      </c>
      <c r="J161" s="12">
        <f t="shared" si="10"/>
        <v>4.285714285714286</v>
      </c>
      <c r="K161" s="12">
        <f t="shared" si="11"/>
        <v>9.404761904761905</v>
      </c>
    </row>
    <row r="162" spans="1:11" ht="12.75">
      <c r="A162" t="s">
        <v>310</v>
      </c>
      <c r="B162">
        <v>8</v>
      </c>
      <c r="C162" t="s">
        <v>481</v>
      </c>
      <c r="D162" t="s">
        <v>322</v>
      </c>
      <c r="E162">
        <v>9</v>
      </c>
      <c r="F162" s="11">
        <v>45</v>
      </c>
      <c r="G162" s="3">
        <f t="shared" si="8"/>
        <v>5</v>
      </c>
      <c r="H162" s="11">
        <v>3</v>
      </c>
      <c r="I162" s="3">
        <f t="shared" si="9"/>
        <v>1.25</v>
      </c>
      <c r="J162" s="12">
        <f t="shared" si="10"/>
        <v>4.285714285714286</v>
      </c>
      <c r="K162" s="12">
        <f t="shared" si="11"/>
        <v>5.357142857142857</v>
      </c>
    </row>
    <row r="163" spans="1:11" ht="12.75">
      <c r="A163" t="s">
        <v>310</v>
      </c>
      <c r="B163">
        <v>9</v>
      </c>
      <c r="C163" t="s">
        <v>156</v>
      </c>
      <c r="D163" t="s">
        <v>322</v>
      </c>
      <c r="E163">
        <v>9</v>
      </c>
      <c r="F163" s="11">
        <v>22</v>
      </c>
      <c r="G163" s="3">
        <f t="shared" si="8"/>
        <v>2.4444444444444446</v>
      </c>
      <c r="H163" s="11">
        <v>3</v>
      </c>
      <c r="I163" s="3">
        <f t="shared" si="9"/>
        <v>0.6111111111111112</v>
      </c>
      <c r="J163" s="12">
        <f t="shared" si="10"/>
        <v>4.285714285714286</v>
      </c>
      <c r="K163" s="12">
        <f t="shared" si="11"/>
        <v>2.619047619047619</v>
      </c>
    </row>
    <row r="164" spans="1:11" ht="12.75">
      <c r="A164" t="s">
        <v>310</v>
      </c>
      <c r="B164">
        <v>10</v>
      </c>
      <c r="C164" t="s">
        <v>462</v>
      </c>
      <c r="D164" t="s">
        <v>322</v>
      </c>
      <c r="E164">
        <v>8</v>
      </c>
      <c r="F164" s="11">
        <v>24</v>
      </c>
      <c r="G164" s="3">
        <f t="shared" si="8"/>
        <v>3</v>
      </c>
      <c r="H164" s="11">
        <v>3</v>
      </c>
      <c r="I164" s="3">
        <f t="shared" si="9"/>
        <v>0.75</v>
      </c>
      <c r="J164" s="12">
        <f t="shared" si="10"/>
        <v>3.8095238095238093</v>
      </c>
      <c r="K164" s="12">
        <f t="shared" si="11"/>
        <v>2.857142857142857</v>
      </c>
    </row>
    <row r="165" spans="1:11" ht="12.75">
      <c r="A165" t="s">
        <v>310</v>
      </c>
      <c r="B165">
        <v>11</v>
      </c>
      <c r="C165" t="s">
        <v>455</v>
      </c>
      <c r="D165" t="s">
        <v>322</v>
      </c>
      <c r="E165">
        <v>8</v>
      </c>
      <c r="F165" s="11">
        <v>16</v>
      </c>
      <c r="G165" s="3">
        <f t="shared" si="8"/>
        <v>2</v>
      </c>
      <c r="H165" s="11">
        <v>2</v>
      </c>
      <c r="I165" s="3">
        <f t="shared" si="9"/>
        <v>0.5</v>
      </c>
      <c r="J165" s="12">
        <f t="shared" si="10"/>
        <v>3.8095238095238093</v>
      </c>
      <c r="K165" s="12">
        <f t="shared" si="11"/>
        <v>1.9047619047619047</v>
      </c>
    </row>
    <row r="166" spans="1:11" ht="12.75">
      <c r="A166" t="s">
        <v>310</v>
      </c>
      <c r="B166">
        <v>12</v>
      </c>
      <c r="C166" t="s">
        <v>454</v>
      </c>
      <c r="D166" t="s">
        <v>322</v>
      </c>
      <c r="E166">
        <v>7</v>
      </c>
      <c r="F166" s="11">
        <v>28</v>
      </c>
      <c r="G166" s="3">
        <f t="shared" si="8"/>
        <v>4</v>
      </c>
      <c r="H166" s="11">
        <v>3</v>
      </c>
      <c r="I166" s="3">
        <f t="shared" si="9"/>
        <v>1</v>
      </c>
      <c r="J166" s="12">
        <f t="shared" si="10"/>
        <v>3.3333333333333335</v>
      </c>
      <c r="K166" s="12">
        <f t="shared" si="11"/>
        <v>3.3333333333333335</v>
      </c>
    </row>
    <row r="167" spans="1:11" ht="12.75">
      <c r="A167" t="s">
        <v>310</v>
      </c>
      <c r="B167">
        <v>13</v>
      </c>
      <c r="C167" t="s">
        <v>442</v>
      </c>
      <c r="D167" t="s">
        <v>321</v>
      </c>
      <c r="E167">
        <v>7</v>
      </c>
      <c r="F167" s="11">
        <v>11</v>
      </c>
      <c r="G167" s="3">
        <f t="shared" si="8"/>
        <v>1.5714285714285714</v>
      </c>
      <c r="H167" s="11">
        <v>2</v>
      </c>
      <c r="I167" s="3">
        <f t="shared" si="9"/>
        <v>0.39285714285714285</v>
      </c>
      <c r="J167" s="12">
        <f t="shared" si="10"/>
        <v>3.3333333333333335</v>
      </c>
      <c r="K167" s="12">
        <f t="shared" si="11"/>
        <v>1.3095238095238095</v>
      </c>
    </row>
    <row r="168" spans="1:11" ht="12.75">
      <c r="A168" t="s">
        <v>310</v>
      </c>
      <c r="B168">
        <v>14</v>
      </c>
      <c r="C168" t="s">
        <v>57</v>
      </c>
      <c r="D168" t="s">
        <v>321</v>
      </c>
      <c r="E168">
        <v>6</v>
      </c>
      <c r="F168" s="11">
        <v>27</v>
      </c>
      <c r="G168" s="3">
        <f t="shared" si="8"/>
        <v>4.5</v>
      </c>
      <c r="H168" s="11">
        <v>3</v>
      </c>
      <c r="I168" s="3">
        <f t="shared" si="9"/>
        <v>1.125</v>
      </c>
      <c r="J168" s="12">
        <f t="shared" si="10"/>
        <v>2.857142857142857</v>
      </c>
      <c r="K168" s="12">
        <f t="shared" si="11"/>
        <v>3.2142857142857144</v>
      </c>
    </row>
    <row r="169" spans="1:11" ht="12.75">
      <c r="A169" t="s">
        <v>310</v>
      </c>
      <c r="B169">
        <v>15</v>
      </c>
      <c r="C169" t="s">
        <v>441</v>
      </c>
      <c r="D169" t="s">
        <v>322</v>
      </c>
      <c r="E169">
        <v>6</v>
      </c>
      <c r="F169" s="11">
        <v>13</v>
      </c>
      <c r="G169" s="3">
        <f t="shared" si="8"/>
        <v>2.1666666666666665</v>
      </c>
      <c r="H169" s="11">
        <v>2</v>
      </c>
      <c r="I169" s="3">
        <f t="shared" si="9"/>
        <v>0.5416666666666666</v>
      </c>
      <c r="J169" s="12">
        <f t="shared" si="10"/>
        <v>2.857142857142857</v>
      </c>
      <c r="K169" s="12">
        <f t="shared" si="11"/>
        <v>1.5476190476190477</v>
      </c>
    </row>
    <row r="170" spans="1:11" ht="12.75">
      <c r="A170" t="s">
        <v>310</v>
      </c>
      <c r="B170">
        <v>16</v>
      </c>
      <c r="C170" t="s">
        <v>453</v>
      </c>
      <c r="D170" t="s">
        <v>322</v>
      </c>
      <c r="E170">
        <v>5</v>
      </c>
      <c r="F170" s="11">
        <v>32</v>
      </c>
      <c r="G170" s="3">
        <f t="shared" si="8"/>
        <v>6.4</v>
      </c>
      <c r="H170" s="11">
        <v>2</v>
      </c>
      <c r="I170" s="3">
        <f t="shared" si="9"/>
        <v>1.6</v>
      </c>
      <c r="J170" s="12">
        <f t="shared" si="10"/>
        <v>2.380952380952381</v>
      </c>
      <c r="K170" s="12">
        <f t="shared" si="11"/>
        <v>3.8095238095238093</v>
      </c>
    </row>
    <row r="171" spans="1:11" ht="12.75">
      <c r="A171" t="s">
        <v>310</v>
      </c>
      <c r="B171">
        <v>17</v>
      </c>
      <c r="C171" t="s">
        <v>40</v>
      </c>
      <c r="D171" t="s">
        <v>322</v>
      </c>
      <c r="E171">
        <v>5</v>
      </c>
      <c r="F171" s="11">
        <v>27</v>
      </c>
      <c r="G171" s="3">
        <f t="shared" si="8"/>
        <v>5.4</v>
      </c>
      <c r="H171" s="11">
        <v>3</v>
      </c>
      <c r="I171" s="3">
        <f t="shared" si="9"/>
        <v>1.35</v>
      </c>
      <c r="J171" s="12">
        <f t="shared" si="10"/>
        <v>2.380952380952381</v>
      </c>
      <c r="K171" s="12">
        <f t="shared" si="11"/>
        <v>3.2142857142857144</v>
      </c>
    </row>
    <row r="172" spans="1:11" ht="12.75">
      <c r="A172" t="s">
        <v>310</v>
      </c>
      <c r="B172">
        <v>18</v>
      </c>
      <c r="C172" t="s">
        <v>161</v>
      </c>
      <c r="D172" t="s">
        <v>322</v>
      </c>
      <c r="E172">
        <v>5</v>
      </c>
      <c r="F172" s="11">
        <v>22</v>
      </c>
      <c r="G172" s="3">
        <f t="shared" si="8"/>
        <v>4.4</v>
      </c>
      <c r="H172" s="11">
        <v>3</v>
      </c>
      <c r="I172" s="3">
        <f t="shared" si="9"/>
        <v>1.1</v>
      </c>
      <c r="J172" s="12">
        <f t="shared" si="10"/>
        <v>2.380952380952381</v>
      </c>
      <c r="K172" s="12">
        <f t="shared" si="11"/>
        <v>2.619047619047619</v>
      </c>
    </row>
    <row r="173" spans="1:11" ht="12.75">
      <c r="A173" t="s">
        <v>310</v>
      </c>
      <c r="B173">
        <v>19</v>
      </c>
      <c r="C173" t="s">
        <v>324</v>
      </c>
      <c r="D173" t="s">
        <v>321</v>
      </c>
      <c r="E173">
        <v>5</v>
      </c>
      <c r="F173" s="11">
        <v>10</v>
      </c>
      <c r="G173" s="3">
        <f t="shared" si="8"/>
        <v>2</v>
      </c>
      <c r="H173" s="11">
        <v>1</v>
      </c>
      <c r="I173" s="3">
        <f t="shared" si="9"/>
        <v>0.5</v>
      </c>
      <c r="J173" s="12">
        <f t="shared" si="10"/>
        <v>2.380952380952381</v>
      </c>
      <c r="K173" s="12">
        <f t="shared" si="11"/>
        <v>1.1904761904761905</v>
      </c>
    </row>
    <row r="174" spans="1:11" ht="12.75">
      <c r="A174" t="s">
        <v>310</v>
      </c>
      <c r="B174">
        <v>20</v>
      </c>
      <c r="C174" t="s">
        <v>473</v>
      </c>
      <c r="D174" t="s">
        <v>322</v>
      </c>
      <c r="E174">
        <v>5</v>
      </c>
      <c r="F174" s="11">
        <v>2</v>
      </c>
      <c r="G174" s="3">
        <f t="shared" si="8"/>
        <v>0.4</v>
      </c>
      <c r="H174" s="11">
        <v>1</v>
      </c>
      <c r="I174" s="3">
        <f t="shared" si="9"/>
        <v>0.1</v>
      </c>
      <c r="J174" s="12">
        <f t="shared" si="10"/>
        <v>2.380952380952381</v>
      </c>
      <c r="K174" s="12">
        <f t="shared" si="11"/>
        <v>0.23809523809523808</v>
      </c>
    </row>
    <row r="175" spans="1:11" ht="12.75">
      <c r="A175" t="s">
        <v>310</v>
      </c>
      <c r="C175" t="s">
        <v>484</v>
      </c>
      <c r="D175" t="s">
        <v>322</v>
      </c>
      <c r="E175">
        <v>4</v>
      </c>
      <c r="F175" s="11">
        <v>38</v>
      </c>
      <c r="G175" s="3">
        <f t="shared" si="8"/>
        <v>9.5</v>
      </c>
      <c r="H175" s="11">
        <v>3</v>
      </c>
      <c r="I175" s="3">
        <f t="shared" si="9"/>
        <v>2.375</v>
      </c>
      <c r="J175" s="12">
        <f t="shared" si="10"/>
        <v>1.9047619047619047</v>
      </c>
      <c r="K175" s="12">
        <f t="shared" si="11"/>
        <v>4.523809523809524</v>
      </c>
    </row>
    <row r="176" spans="1:11" ht="12.75">
      <c r="A176" t="s">
        <v>310</v>
      </c>
      <c r="C176" t="s">
        <v>446</v>
      </c>
      <c r="D176" t="s">
        <v>322</v>
      </c>
      <c r="E176">
        <v>4</v>
      </c>
      <c r="F176" s="11">
        <v>25</v>
      </c>
      <c r="G176" s="3">
        <f t="shared" si="8"/>
        <v>6.25</v>
      </c>
      <c r="H176" s="11">
        <v>3</v>
      </c>
      <c r="I176" s="3">
        <f t="shared" si="9"/>
        <v>1.5625</v>
      </c>
      <c r="J176" s="12">
        <f t="shared" si="10"/>
        <v>1.9047619047619047</v>
      </c>
      <c r="K176" s="12">
        <f t="shared" si="11"/>
        <v>2.9761904761904763</v>
      </c>
    </row>
    <row r="177" spans="1:11" ht="12.75">
      <c r="A177" t="s">
        <v>310</v>
      </c>
      <c r="C177" t="s">
        <v>165</v>
      </c>
      <c r="D177" t="s">
        <v>322</v>
      </c>
      <c r="E177">
        <v>4</v>
      </c>
      <c r="F177" s="11">
        <v>20</v>
      </c>
      <c r="G177" s="3">
        <f t="shared" si="8"/>
        <v>5</v>
      </c>
      <c r="H177" s="11">
        <v>3</v>
      </c>
      <c r="I177" s="3">
        <f t="shared" si="9"/>
        <v>1.25</v>
      </c>
      <c r="J177" s="12">
        <f t="shared" si="10"/>
        <v>1.9047619047619047</v>
      </c>
      <c r="K177" s="12">
        <f t="shared" si="11"/>
        <v>2.380952380952381</v>
      </c>
    </row>
    <row r="178" spans="1:11" ht="12.75">
      <c r="A178" t="s">
        <v>310</v>
      </c>
      <c r="C178" t="s">
        <v>451</v>
      </c>
      <c r="D178" t="s">
        <v>322</v>
      </c>
      <c r="E178">
        <v>4</v>
      </c>
      <c r="F178" s="11">
        <v>3</v>
      </c>
      <c r="G178" s="3">
        <f t="shared" si="8"/>
        <v>0.75</v>
      </c>
      <c r="H178" s="11">
        <v>1</v>
      </c>
      <c r="I178" s="3">
        <f t="shared" si="9"/>
        <v>0.1875</v>
      </c>
      <c r="J178" s="12">
        <f t="shared" si="10"/>
        <v>1.9047619047619047</v>
      </c>
      <c r="K178" s="12">
        <f t="shared" si="11"/>
        <v>0.35714285714285715</v>
      </c>
    </row>
    <row r="179" spans="1:11" ht="12.75">
      <c r="A179" t="s">
        <v>310</v>
      </c>
      <c r="C179" t="s">
        <v>159</v>
      </c>
      <c r="D179" t="s">
        <v>322</v>
      </c>
      <c r="E179">
        <v>3</v>
      </c>
      <c r="F179" s="11">
        <v>29</v>
      </c>
      <c r="G179" s="3">
        <f t="shared" si="8"/>
        <v>9.666666666666666</v>
      </c>
      <c r="H179" s="11">
        <v>2</v>
      </c>
      <c r="I179" s="3">
        <f t="shared" si="9"/>
        <v>2.4166666666666665</v>
      </c>
      <c r="J179" s="12">
        <f t="shared" si="10"/>
        <v>1.4285714285714286</v>
      </c>
      <c r="K179" s="12">
        <f t="shared" si="11"/>
        <v>3.4523809523809526</v>
      </c>
    </row>
    <row r="180" spans="1:11" ht="12.75">
      <c r="A180" t="s">
        <v>310</v>
      </c>
      <c r="C180" t="s">
        <v>162</v>
      </c>
      <c r="D180" t="s">
        <v>322</v>
      </c>
      <c r="E180">
        <v>3</v>
      </c>
      <c r="F180" s="11">
        <v>18</v>
      </c>
      <c r="G180" s="3">
        <f t="shared" si="8"/>
        <v>6</v>
      </c>
      <c r="H180" s="11">
        <v>3</v>
      </c>
      <c r="I180" s="3">
        <f t="shared" si="9"/>
        <v>1.5</v>
      </c>
      <c r="J180" s="12">
        <f t="shared" si="10"/>
        <v>1.4285714285714286</v>
      </c>
      <c r="K180" s="12">
        <f t="shared" si="11"/>
        <v>2.142857142857143</v>
      </c>
    </row>
    <row r="181" spans="1:11" ht="12.75">
      <c r="A181" t="s">
        <v>310</v>
      </c>
      <c r="C181" t="s">
        <v>488</v>
      </c>
      <c r="D181" t="s">
        <v>322</v>
      </c>
      <c r="E181">
        <v>3</v>
      </c>
      <c r="F181" s="11">
        <v>18</v>
      </c>
      <c r="G181" s="3">
        <f t="shared" si="8"/>
        <v>6</v>
      </c>
      <c r="H181" s="11">
        <v>2</v>
      </c>
      <c r="I181" s="3">
        <f t="shared" si="9"/>
        <v>1.5</v>
      </c>
      <c r="J181" s="12">
        <f t="shared" si="10"/>
        <v>1.4285714285714286</v>
      </c>
      <c r="K181" s="12">
        <f t="shared" si="11"/>
        <v>2.142857142857143</v>
      </c>
    </row>
    <row r="182" spans="1:11" ht="12.75">
      <c r="A182" t="s">
        <v>310</v>
      </c>
      <c r="C182" t="s">
        <v>456</v>
      </c>
      <c r="D182" t="s">
        <v>322</v>
      </c>
      <c r="E182">
        <v>3</v>
      </c>
      <c r="F182" s="11">
        <v>6</v>
      </c>
      <c r="G182" s="3">
        <f t="shared" si="8"/>
        <v>2</v>
      </c>
      <c r="H182" s="11">
        <v>2</v>
      </c>
      <c r="I182" s="3">
        <f t="shared" si="9"/>
        <v>0.5</v>
      </c>
      <c r="J182" s="12">
        <f t="shared" si="10"/>
        <v>1.4285714285714286</v>
      </c>
      <c r="K182" s="12">
        <f t="shared" si="11"/>
        <v>0.7142857142857143</v>
      </c>
    </row>
    <row r="183" spans="1:11" ht="12.75">
      <c r="A183" t="s">
        <v>310</v>
      </c>
      <c r="C183" t="s">
        <v>45</v>
      </c>
      <c r="D183" t="s">
        <v>322</v>
      </c>
      <c r="E183">
        <v>3</v>
      </c>
      <c r="F183" s="11">
        <v>6</v>
      </c>
      <c r="G183" s="3">
        <f t="shared" si="8"/>
        <v>2</v>
      </c>
      <c r="H183" s="11">
        <v>1</v>
      </c>
      <c r="I183" s="3">
        <f t="shared" si="9"/>
        <v>0.5</v>
      </c>
      <c r="J183" s="12">
        <f t="shared" si="10"/>
        <v>1.4285714285714286</v>
      </c>
      <c r="K183" s="12">
        <f t="shared" si="11"/>
        <v>0.7142857142857143</v>
      </c>
    </row>
    <row r="184" spans="1:11" ht="12.75">
      <c r="A184" t="s">
        <v>310</v>
      </c>
      <c r="C184" t="s">
        <v>78</v>
      </c>
      <c r="D184" t="s">
        <v>321</v>
      </c>
      <c r="E184">
        <v>3</v>
      </c>
      <c r="F184" s="11">
        <v>6</v>
      </c>
      <c r="G184" s="3">
        <f t="shared" si="8"/>
        <v>2</v>
      </c>
      <c r="H184" s="11">
        <v>1</v>
      </c>
      <c r="I184" s="3">
        <f t="shared" si="9"/>
        <v>0.5</v>
      </c>
      <c r="J184" s="12">
        <f t="shared" si="10"/>
        <v>1.4285714285714286</v>
      </c>
      <c r="K184" s="12">
        <f t="shared" si="11"/>
        <v>0.7142857142857143</v>
      </c>
    </row>
    <row r="185" spans="1:11" ht="12.75">
      <c r="A185" t="s">
        <v>310</v>
      </c>
      <c r="C185" t="s">
        <v>461</v>
      </c>
      <c r="D185" t="s">
        <v>322</v>
      </c>
      <c r="E185">
        <v>3</v>
      </c>
      <c r="F185" s="11">
        <v>5</v>
      </c>
      <c r="G185" s="3">
        <f t="shared" si="8"/>
        <v>1.6666666666666667</v>
      </c>
      <c r="H185" s="11">
        <v>2</v>
      </c>
      <c r="I185" s="3">
        <f t="shared" si="9"/>
        <v>0.4166666666666667</v>
      </c>
      <c r="J185" s="12">
        <f t="shared" si="10"/>
        <v>1.4285714285714286</v>
      </c>
      <c r="K185" s="12">
        <f t="shared" si="11"/>
        <v>0.5952380952380952</v>
      </c>
    </row>
    <row r="186" spans="1:11" ht="12.75">
      <c r="A186" t="s">
        <v>310</v>
      </c>
      <c r="C186" t="s">
        <v>469</v>
      </c>
      <c r="D186" t="s">
        <v>322</v>
      </c>
      <c r="E186">
        <v>2</v>
      </c>
      <c r="F186" s="11">
        <v>34</v>
      </c>
      <c r="G186" s="3">
        <f t="shared" si="8"/>
        <v>17</v>
      </c>
      <c r="H186" s="11">
        <v>2</v>
      </c>
      <c r="I186" s="3">
        <f t="shared" si="9"/>
        <v>4.25</v>
      </c>
      <c r="J186" s="12">
        <f t="shared" si="10"/>
        <v>0.9523809523809523</v>
      </c>
      <c r="K186" s="12">
        <f t="shared" si="11"/>
        <v>4.0476190476190474</v>
      </c>
    </row>
    <row r="187" spans="1:11" ht="12.75">
      <c r="A187" t="s">
        <v>310</v>
      </c>
      <c r="C187" t="s">
        <v>459</v>
      </c>
      <c r="D187" t="s">
        <v>322</v>
      </c>
      <c r="E187">
        <v>2</v>
      </c>
      <c r="F187" s="11">
        <v>13</v>
      </c>
      <c r="G187" s="3">
        <f t="shared" si="8"/>
        <v>6.5</v>
      </c>
      <c r="H187" s="11">
        <v>2</v>
      </c>
      <c r="I187" s="3">
        <f t="shared" si="9"/>
        <v>1.625</v>
      </c>
      <c r="J187" s="12">
        <f t="shared" si="10"/>
        <v>0.9523809523809523</v>
      </c>
      <c r="K187" s="12">
        <f t="shared" si="11"/>
        <v>1.5476190476190477</v>
      </c>
    </row>
    <row r="188" spans="1:11" ht="12.75">
      <c r="A188" t="s">
        <v>310</v>
      </c>
      <c r="C188" t="s">
        <v>153</v>
      </c>
      <c r="D188" t="s">
        <v>322</v>
      </c>
      <c r="E188">
        <v>2</v>
      </c>
      <c r="F188" s="11">
        <v>11</v>
      </c>
      <c r="G188" s="3">
        <f t="shared" si="8"/>
        <v>5.5</v>
      </c>
      <c r="H188" s="11">
        <v>1</v>
      </c>
      <c r="I188" s="3">
        <f t="shared" si="9"/>
        <v>1.375</v>
      </c>
      <c r="J188" s="12">
        <f t="shared" si="10"/>
        <v>0.9523809523809523</v>
      </c>
      <c r="K188" s="12">
        <f t="shared" si="11"/>
        <v>1.3095238095238095</v>
      </c>
    </row>
    <row r="189" spans="1:11" ht="12.75">
      <c r="A189" t="s">
        <v>310</v>
      </c>
      <c r="C189" t="s">
        <v>44</v>
      </c>
      <c r="D189" t="s">
        <v>322</v>
      </c>
      <c r="E189">
        <v>2</v>
      </c>
      <c r="F189" s="11">
        <v>10</v>
      </c>
      <c r="G189" s="3">
        <f t="shared" si="8"/>
        <v>5</v>
      </c>
      <c r="H189" s="11">
        <v>1</v>
      </c>
      <c r="I189" s="3">
        <f t="shared" si="9"/>
        <v>1.25</v>
      </c>
      <c r="J189" s="12">
        <f t="shared" si="10"/>
        <v>0.9523809523809523</v>
      </c>
      <c r="K189" s="12">
        <f t="shared" si="11"/>
        <v>1.1904761904761905</v>
      </c>
    </row>
    <row r="190" spans="1:11" ht="12.75">
      <c r="A190" t="s">
        <v>310</v>
      </c>
      <c r="C190" t="s">
        <v>466</v>
      </c>
      <c r="D190" t="s">
        <v>322</v>
      </c>
      <c r="E190">
        <v>2</v>
      </c>
      <c r="F190" s="11">
        <v>3</v>
      </c>
      <c r="G190" s="3">
        <f t="shared" si="8"/>
        <v>1.5</v>
      </c>
      <c r="H190" s="11">
        <v>1</v>
      </c>
      <c r="I190" s="3">
        <f t="shared" si="9"/>
        <v>0.375</v>
      </c>
      <c r="J190" s="12">
        <f t="shared" si="10"/>
        <v>0.9523809523809523</v>
      </c>
      <c r="K190" s="12">
        <f t="shared" si="11"/>
        <v>0.35714285714285715</v>
      </c>
    </row>
    <row r="191" spans="1:11" ht="12.75">
      <c r="A191" t="s">
        <v>310</v>
      </c>
      <c r="C191" t="s">
        <v>30</v>
      </c>
      <c r="D191" t="s">
        <v>322</v>
      </c>
      <c r="E191">
        <v>2</v>
      </c>
      <c r="F191" s="11">
        <v>2</v>
      </c>
      <c r="G191" s="3">
        <f t="shared" si="8"/>
        <v>1</v>
      </c>
      <c r="H191" s="11">
        <v>1</v>
      </c>
      <c r="I191" s="3">
        <f t="shared" si="9"/>
        <v>0.25</v>
      </c>
      <c r="J191" s="12">
        <f t="shared" si="10"/>
        <v>0.9523809523809523</v>
      </c>
      <c r="K191" s="12">
        <f t="shared" si="11"/>
        <v>0.23809523809523808</v>
      </c>
    </row>
    <row r="192" spans="1:11" ht="12.75">
      <c r="A192" t="s">
        <v>310</v>
      </c>
      <c r="C192" t="s">
        <v>457</v>
      </c>
      <c r="D192" t="s">
        <v>322</v>
      </c>
      <c r="E192">
        <v>2</v>
      </c>
      <c r="F192" s="11">
        <v>0</v>
      </c>
      <c r="G192" s="3">
        <f t="shared" si="8"/>
        <v>0</v>
      </c>
      <c r="H192" s="11">
        <v>0</v>
      </c>
      <c r="I192" s="3">
        <f t="shared" si="9"/>
        <v>0</v>
      </c>
      <c r="J192" s="12">
        <f t="shared" si="10"/>
        <v>0.9523809523809523</v>
      </c>
      <c r="K192" s="12">
        <f t="shared" si="11"/>
        <v>0</v>
      </c>
    </row>
    <row r="193" spans="1:11" ht="12.75">
      <c r="A193" t="s">
        <v>310</v>
      </c>
      <c r="C193" t="s">
        <v>152</v>
      </c>
      <c r="D193" t="s">
        <v>322</v>
      </c>
      <c r="E193">
        <v>1</v>
      </c>
      <c r="F193" s="11">
        <v>12</v>
      </c>
      <c r="G193" s="3">
        <f t="shared" si="8"/>
        <v>12</v>
      </c>
      <c r="H193" s="11">
        <v>1</v>
      </c>
      <c r="I193" s="3">
        <f t="shared" si="9"/>
        <v>3</v>
      </c>
      <c r="J193" s="12">
        <f t="shared" si="10"/>
        <v>0.47619047619047616</v>
      </c>
      <c r="K193" s="12">
        <f t="shared" si="11"/>
        <v>1.4285714285714286</v>
      </c>
    </row>
    <row r="194" spans="1:11" ht="12.75">
      <c r="A194" t="s">
        <v>310</v>
      </c>
      <c r="C194" t="s">
        <v>50</v>
      </c>
      <c r="D194" t="s">
        <v>322</v>
      </c>
      <c r="E194">
        <v>1</v>
      </c>
      <c r="F194" s="11">
        <v>9</v>
      </c>
      <c r="G194" s="3">
        <f aca="true" t="shared" si="12" ref="G194:G257">+F194/E194</f>
        <v>9</v>
      </c>
      <c r="H194" s="11">
        <v>1</v>
      </c>
      <c r="I194" s="3">
        <f aca="true" t="shared" si="13" ref="I194:I257">+G194/VLOOKUP(A194,lcategorias,5)</f>
        <v>2.25</v>
      </c>
      <c r="J194" s="12">
        <f aca="true" t="shared" si="14" ref="J194:J257">+E194*100/(VLOOKUP(A194,lcategorias,3))</f>
        <v>0.47619047619047616</v>
      </c>
      <c r="K194" s="12">
        <f aca="true" t="shared" si="15" ref="K194:K257">+F194*100/(VLOOKUP(A194,lcategorias,4))</f>
        <v>1.0714285714285714</v>
      </c>
    </row>
    <row r="195" spans="1:11" ht="12.75">
      <c r="A195" t="s">
        <v>310</v>
      </c>
      <c r="C195" t="s">
        <v>166</v>
      </c>
      <c r="D195" t="s">
        <v>322</v>
      </c>
      <c r="E195">
        <v>1</v>
      </c>
      <c r="F195" s="11">
        <v>7</v>
      </c>
      <c r="G195" s="3">
        <f t="shared" si="12"/>
        <v>7</v>
      </c>
      <c r="H195" s="11">
        <v>1</v>
      </c>
      <c r="I195" s="3">
        <f t="shared" si="13"/>
        <v>1.75</v>
      </c>
      <c r="J195" s="12">
        <f t="shared" si="14"/>
        <v>0.47619047619047616</v>
      </c>
      <c r="K195" s="12">
        <f t="shared" si="15"/>
        <v>0.8333333333333334</v>
      </c>
    </row>
    <row r="196" spans="1:11" ht="12.75">
      <c r="A196" t="s">
        <v>310</v>
      </c>
      <c r="C196" t="s">
        <v>498</v>
      </c>
      <c r="D196" t="s">
        <v>321</v>
      </c>
      <c r="E196">
        <v>1</v>
      </c>
      <c r="F196" s="11">
        <v>3</v>
      </c>
      <c r="G196" s="3">
        <f t="shared" si="12"/>
        <v>3</v>
      </c>
      <c r="H196" s="11">
        <v>1</v>
      </c>
      <c r="I196" s="3">
        <f t="shared" si="13"/>
        <v>0.75</v>
      </c>
      <c r="J196" s="12">
        <f t="shared" si="14"/>
        <v>0.47619047619047616</v>
      </c>
      <c r="K196" s="12">
        <f t="shared" si="15"/>
        <v>0.35714285714285715</v>
      </c>
    </row>
    <row r="197" spans="1:11" ht="12.75">
      <c r="A197" t="s">
        <v>310</v>
      </c>
      <c r="C197" t="s">
        <v>502</v>
      </c>
      <c r="D197" t="s">
        <v>322</v>
      </c>
      <c r="E197">
        <v>1</v>
      </c>
      <c r="F197" s="11">
        <v>2</v>
      </c>
      <c r="G197" s="3">
        <f t="shared" si="12"/>
        <v>2</v>
      </c>
      <c r="H197" s="11">
        <v>1</v>
      </c>
      <c r="I197" s="3">
        <f t="shared" si="13"/>
        <v>0.5</v>
      </c>
      <c r="J197" s="12">
        <f t="shared" si="14"/>
        <v>0.47619047619047616</v>
      </c>
      <c r="K197" s="12">
        <f t="shared" si="15"/>
        <v>0.23809523809523808</v>
      </c>
    </row>
    <row r="198" spans="1:11" ht="12.75">
      <c r="A198" t="s">
        <v>310</v>
      </c>
      <c r="C198" t="s">
        <v>450</v>
      </c>
      <c r="D198" t="s">
        <v>322</v>
      </c>
      <c r="E198">
        <v>1</v>
      </c>
      <c r="F198" s="11">
        <v>2</v>
      </c>
      <c r="G198" s="3">
        <f t="shared" si="12"/>
        <v>2</v>
      </c>
      <c r="H198" s="11">
        <v>1</v>
      </c>
      <c r="I198" s="3">
        <f t="shared" si="13"/>
        <v>0.5</v>
      </c>
      <c r="J198" s="12">
        <f t="shared" si="14"/>
        <v>0.47619047619047616</v>
      </c>
      <c r="K198" s="12">
        <f t="shared" si="15"/>
        <v>0.23809523809523808</v>
      </c>
    </row>
    <row r="199" spans="1:11" ht="12.75">
      <c r="A199" t="s">
        <v>310</v>
      </c>
      <c r="C199" t="s">
        <v>158</v>
      </c>
      <c r="D199" t="s">
        <v>322</v>
      </c>
      <c r="E199">
        <v>1</v>
      </c>
      <c r="F199" s="11">
        <v>2</v>
      </c>
      <c r="G199" s="3">
        <f t="shared" si="12"/>
        <v>2</v>
      </c>
      <c r="H199" s="11">
        <v>1</v>
      </c>
      <c r="I199" s="3">
        <f t="shared" si="13"/>
        <v>0.5</v>
      </c>
      <c r="J199" s="12">
        <f t="shared" si="14"/>
        <v>0.47619047619047616</v>
      </c>
      <c r="K199" s="12">
        <f t="shared" si="15"/>
        <v>0.23809523809523808</v>
      </c>
    </row>
    <row r="200" spans="1:11" ht="12.75">
      <c r="A200" t="s">
        <v>310</v>
      </c>
      <c r="C200" t="s">
        <v>449</v>
      </c>
      <c r="D200" t="s">
        <v>322</v>
      </c>
      <c r="E200">
        <v>1</v>
      </c>
      <c r="F200" s="11">
        <v>0</v>
      </c>
      <c r="G200" s="3">
        <f t="shared" si="12"/>
        <v>0</v>
      </c>
      <c r="H200" s="11">
        <v>0</v>
      </c>
      <c r="I200" s="3">
        <f t="shared" si="13"/>
        <v>0</v>
      </c>
      <c r="J200" s="12">
        <f t="shared" si="14"/>
        <v>0.47619047619047616</v>
      </c>
      <c r="K200" s="12">
        <f t="shared" si="15"/>
        <v>0</v>
      </c>
    </row>
    <row r="201" spans="1:11" ht="12.75">
      <c r="A201" t="s">
        <v>310</v>
      </c>
      <c r="C201" t="s">
        <v>483</v>
      </c>
      <c r="D201" t="s">
        <v>322</v>
      </c>
      <c r="E201">
        <v>1</v>
      </c>
      <c r="F201" s="11">
        <v>0</v>
      </c>
      <c r="G201" s="3">
        <f t="shared" si="12"/>
        <v>0</v>
      </c>
      <c r="H201" s="11">
        <v>0</v>
      </c>
      <c r="I201" s="3">
        <f t="shared" si="13"/>
        <v>0</v>
      </c>
      <c r="J201" s="12">
        <f t="shared" si="14"/>
        <v>0.47619047619047616</v>
      </c>
      <c r="K201" s="12">
        <f t="shared" si="15"/>
        <v>0</v>
      </c>
    </row>
    <row r="202" spans="1:11" ht="12.75">
      <c r="A202" t="s">
        <v>310</v>
      </c>
      <c r="C202" t="s">
        <v>464</v>
      </c>
      <c r="D202" t="s">
        <v>322</v>
      </c>
      <c r="E202">
        <v>1</v>
      </c>
      <c r="F202" s="11">
        <v>0</v>
      </c>
      <c r="G202" s="3">
        <f t="shared" si="12"/>
        <v>0</v>
      </c>
      <c r="H202" s="11">
        <v>0</v>
      </c>
      <c r="I202" s="3">
        <f t="shared" si="13"/>
        <v>0</v>
      </c>
      <c r="J202" s="12">
        <f t="shared" si="14"/>
        <v>0.47619047619047616</v>
      </c>
      <c r="K202" s="12">
        <f t="shared" si="15"/>
        <v>0</v>
      </c>
    </row>
    <row r="203" spans="1:11" ht="12.75">
      <c r="A203" t="s">
        <v>311</v>
      </c>
      <c r="B203">
        <v>1</v>
      </c>
      <c r="C203" t="s">
        <v>157</v>
      </c>
      <c r="D203" t="s">
        <v>322</v>
      </c>
      <c r="E203">
        <v>135</v>
      </c>
      <c r="F203" s="11">
        <v>501</v>
      </c>
      <c r="G203" s="3">
        <f t="shared" si="12"/>
        <v>3.7111111111111112</v>
      </c>
      <c r="H203" s="11">
        <v>11</v>
      </c>
      <c r="I203" s="3">
        <f t="shared" si="13"/>
        <v>1.2370370370370372</v>
      </c>
      <c r="J203" s="12">
        <f t="shared" si="14"/>
        <v>20.897832817337463</v>
      </c>
      <c r="K203" s="12">
        <f t="shared" si="15"/>
        <v>25.851393188854487</v>
      </c>
    </row>
    <row r="204" spans="1:11" ht="12.75">
      <c r="A204" t="s">
        <v>311</v>
      </c>
      <c r="B204">
        <v>2</v>
      </c>
      <c r="C204" t="s">
        <v>163</v>
      </c>
      <c r="D204" t="s">
        <v>322</v>
      </c>
      <c r="E204">
        <v>55</v>
      </c>
      <c r="F204" s="11">
        <v>194</v>
      </c>
      <c r="G204" s="3">
        <f t="shared" si="12"/>
        <v>3.5272727272727273</v>
      </c>
      <c r="H204" s="11">
        <v>9</v>
      </c>
      <c r="I204" s="3">
        <f t="shared" si="13"/>
        <v>1.1757575757575758</v>
      </c>
      <c r="J204" s="12">
        <f t="shared" si="14"/>
        <v>8.513931888544892</v>
      </c>
      <c r="K204" s="12">
        <f t="shared" si="15"/>
        <v>10.010319917440661</v>
      </c>
    </row>
    <row r="205" spans="1:11" ht="12.75">
      <c r="A205" t="s">
        <v>311</v>
      </c>
      <c r="B205">
        <v>3</v>
      </c>
      <c r="C205" t="s">
        <v>161</v>
      </c>
      <c r="D205" t="s">
        <v>322</v>
      </c>
      <c r="E205">
        <v>52</v>
      </c>
      <c r="F205" s="11">
        <v>169</v>
      </c>
      <c r="G205" s="3">
        <f t="shared" si="12"/>
        <v>3.25</v>
      </c>
      <c r="H205" s="11">
        <v>7</v>
      </c>
      <c r="I205" s="3">
        <f t="shared" si="13"/>
        <v>1.0833333333333333</v>
      </c>
      <c r="J205" s="12">
        <f t="shared" si="14"/>
        <v>8.04953560371517</v>
      </c>
      <c r="K205" s="12">
        <f t="shared" si="15"/>
        <v>8.720330237358102</v>
      </c>
    </row>
    <row r="206" spans="1:11" ht="12.75">
      <c r="A206" t="s">
        <v>311</v>
      </c>
      <c r="B206">
        <v>4</v>
      </c>
      <c r="C206" t="s">
        <v>155</v>
      </c>
      <c r="D206" t="s">
        <v>322</v>
      </c>
      <c r="E206">
        <v>50</v>
      </c>
      <c r="F206" s="11">
        <v>172</v>
      </c>
      <c r="G206" s="3">
        <f t="shared" si="12"/>
        <v>3.44</v>
      </c>
      <c r="H206" s="11">
        <v>8</v>
      </c>
      <c r="I206" s="3">
        <f t="shared" si="13"/>
        <v>1.1466666666666667</v>
      </c>
      <c r="J206" s="12">
        <f t="shared" si="14"/>
        <v>7.739938080495356</v>
      </c>
      <c r="K206" s="12">
        <f t="shared" si="15"/>
        <v>8.875128998968009</v>
      </c>
    </row>
    <row r="207" spans="1:11" ht="12.75">
      <c r="A207" t="s">
        <v>311</v>
      </c>
      <c r="B207">
        <v>5</v>
      </c>
      <c r="C207" t="s">
        <v>488</v>
      </c>
      <c r="D207" t="s">
        <v>322</v>
      </c>
      <c r="E207">
        <v>36</v>
      </c>
      <c r="F207" s="11">
        <v>105</v>
      </c>
      <c r="G207" s="3">
        <f t="shared" si="12"/>
        <v>2.9166666666666665</v>
      </c>
      <c r="H207" s="11">
        <v>6</v>
      </c>
      <c r="I207" s="3">
        <f t="shared" si="13"/>
        <v>0.9722222222222222</v>
      </c>
      <c r="J207" s="12">
        <f t="shared" si="14"/>
        <v>5.572755417956657</v>
      </c>
      <c r="K207" s="12">
        <f t="shared" si="15"/>
        <v>5.41795665634675</v>
      </c>
    </row>
    <row r="208" spans="1:11" ht="12.75">
      <c r="A208" t="s">
        <v>311</v>
      </c>
      <c r="B208">
        <v>6</v>
      </c>
      <c r="C208" t="s">
        <v>451</v>
      </c>
      <c r="D208" t="s">
        <v>322</v>
      </c>
      <c r="E208">
        <v>29</v>
      </c>
      <c r="F208" s="11">
        <v>32</v>
      </c>
      <c r="G208" s="3">
        <f t="shared" si="12"/>
        <v>1.103448275862069</v>
      </c>
      <c r="H208" s="11">
        <v>3</v>
      </c>
      <c r="I208" s="3">
        <f t="shared" si="13"/>
        <v>0.367816091954023</v>
      </c>
      <c r="J208" s="12">
        <f t="shared" si="14"/>
        <v>4.489164086687307</v>
      </c>
      <c r="K208" s="12">
        <f t="shared" si="15"/>
        <v>1.6511867905056758</v>
      </c>
    </row>
    <row r="209" spans="1:11" ht="12.75">
      <c r="A209" t="s">
        <v>311</v>
      </c>
      <c r="B209">
        <v>7</v>
      </c>
      <c r="C209" t="s">
        <v>442</v>
      </c>
      <c r="D209" t="s">
        <v>321</v>
      </c>
      <c r="E209">
        <v>26</v>
      </c>
      <c r="F209" s="11">
        <v>128</v>
      </c>
      <c r="G209" s="3">
        <f t="shared" si="12"/>
        <v>4.923076923076923</v>
      </c>
      <c r="H209" s="11">
        <v>6</v>
      </c>
      <c r="I209" s="3">
        <f t="shared" si="13"/>
        <v>1.6410256410256412</v>
      </c>
      <c r="J209" s="12">
        <f t="shared" si="14"/>
        <v>4.024767801857585</v>
      </c>
      <c r="K209" s="12">
        <f t="shared" si="15"/>
        <v>6.604747162022703</v>
      </c>
    </row>
    <row r="210" spans="1:11" ht="12.75">
      <c r="A210" t="s">
        <v>311</v>
      </c>
      <c r="B210">
        <v>8</v>
      </c>
      <c r="C210" t="s">
        <v>156</v>
      </c>
      <c r="D210" t="s">
        <v>322</v>
      </c>
      <c r="E210">
        <v>25</v>
      </c>
      <c r="F210" s="11">
        <v>62</v>
      </c>
      <c r="G210" s="3">
        <f t="shared" si="12"/>
        <v>2.48</v>
      </c>
      <c r="H210" s="11">
        <v>4</v>
      </c>
      <c r="I210" s="3">
        <f t="shared" si="13"/>
        <v>0.8266666666666667</v>
      </c>
      <c r="J210" s="12">
        <f t="shared" si="14"/>
        <v>3.869969040247678</v>
      </c>
      <c r="K210" s="12">
        <f t="shared" si="15"/>
        <v>3.199174406604747</v>
      </c>
    </row>
    <row r="211" spans="1:11" ht="12.75">
      <c r="A211" t="s">
        <v>311</v>
      </c>
      <c r="B211">
        <v>9</v>
      </c>
      <c r="C211" t="s">
        <v>438</v>
      </c>
      <c r="D211" t="s">
        <v>322</v>
      </c>
      <c r="E211">
        <v>23</v>
      </c>
      <c r="F211" s="11">
        <v>99</v>
      </c>
      <c r="G211" s="3">
        <f t="shared" si="12"/>
        <v>4.304347826086956</v>
      </c>
      <c r="H211" s="11">
        <v>5</v>
      </c>
      <c r="I211" s="3">
        <f t="shared" si="13"/>
        <v>1.434782608695652</v>
      </c>
      <c r="J211" s="12">
        <f t="shared" si="14"/>
        <v>3.5603715170278636</v>
      </c>
      <c r="K211" s="12">
        <f t="shared" si="15"/>
        <v>5.108359133126935</v>
      </c>
    </row>
    <row r="212" spans="1:11" ht="12.75">
      <c r="A212" t="s">
        <v>311</v>
      </c>
      <c r="B212">
        <v>10</v>
      </c>
      <c r="C212" t="s">
        <v>433</v>
      </c>
      <c r="D212" t="s">
        <v>322</v>
      </c>
      <c r="E212">
        <v>19</v>
      </c>
      <c r="F212" s="11">
        <v>81</v>
      </c>
      <c r="G212" s="3">
        <f t="shared" si="12"/>
        <v>4.2631578947368425</v>
      </c>
      <c r="H212" s="11">
        <v>5</v>
      </c>
      <c r="I212" s="3">
        <f t="shared" si="13"/>
        <v>1.4210526315789476</v>
      </c>
      <c r="J212" s="12">
        <f t="shared" si="14"/>
        <v>2.9411764705882355</v>
      </c>
      <c r="K212" s="12">
        <f t="shared" si="15"/>
        <v>4.179566563467493</v>
      </c>
    </row>
    <row r="213" spans="1:11" ht="12.75">
      <c r="A213" t="s">
        <v>311</v>
      </c>
      <c r="B213">
        <v>11</v>
      </c>
      <c r="C213" t="s">
        <v>328</v>
      </c>
      <c r="D213" t="s">
        <v>321</v>
      </c>
      <c r="E213">
        <v>17</v>
      </c>
      <c r="F213" s="11">
        <v>74</v>
      </c>
      <c r="G213" s="3">
        <f t="shared" si="12"/>
        <v>4.352941176470588</v>
      </c>
      <c r="H213" s="11">
        <v>5</v>
      </c>
      <c r="I213" s="3">
        <f t="shared" si="13"/>
        <v>1.4509803921568627</v>
      </c>
      <c r="J213" s="12">
        <f t="shared" si="14"/>
        <v>2.6315789473684212</v>
      </c>
      <c r="K213" s="12">
        <f t="shared" si="15"/>
        <v>3.8183694530443755</v>
      </c>
    </row>
    <row r="214" spans="1:11" ht="12.75">
      <c r="A214" t="s">
        <v>311</v>
      </c>
      <c r="B214">
        <v>12</v>
      </c>
      <c r="C214" t="s">
        <v>160</v>
      </c>
      <c r="D214" t="s">
        <v>322</v>
      </c>
      <c r="E214">
        <v>17</v>
      </c>
      <c r="F214" s="11">
        <v>24</v>
      </c>
      <c r="G214" s="3">
        <f t="shared" si="12"/>
        <v>1.411764705882353</v>
      </c>
      <c r="H214" s="11">
        <v>3</v>
      </c>
      <c r="I214" s="3">
        <f t="shared" si="13"/>
        <v>0.4705882352941177</v>
      </c>
      <c r="J214" s="12">
        <f t="shared" si="14"/>
        <v>2.6315789473684212</v>
      </c>
      <c r="K214" s="12">
        <f t="shared" si="15"/>
        <v>1.238390092879257</v>
      </c>
    </row>
    <row r="215" spans="1:11" ht="12.75">
      <c r="A215" t="s">
        <v>311</v>
      </c>
      <c r="B215">
        <v>13</v>
      </c>
      <c r="C215" t="s">
        <v>162</v>
      </c>
      <c r="D215" t="s">
        <v>322</v>
      </c>
      <c r="E215">
        <v>16</v>
      </c>
      <c r="F215" s="11">
        <v>71</v>
      </c>
      <c r="G215" s="3">
        <f t="shared" si="12"/>
        <v>4.4375</v>
      </c>
      <c r="H215" s="11">
        <v>6</v>
      </c>
      <c r="I215" s="3">
        <f t="shared" si="13"/>
        <v>1.4791666666666667</v>
      </c>
      <c r="J215" s="12">
        <f t="shared" si="14"/>
        <v>2.476780185758514</v>
      </c>
      <c r="K215" s="12">
        <f t="shared" si="15"/>
        <v>3.6635706914344683</v>
      </c>
    </row>
    <row r="216" spans="1:11" ht="12.75">
      <c r="A216" t="s">
        <v>311</v>
      </c>
      <c r="B216">
        <v>14</v>
      </c>
      <c r="C216" t="s">
        <v>152</v>
      </c>
      <c r="D216" t="s">
        <v>322</v>
      </c>
      <c r="E216">
        <v>15</v>
      </c>
      <c r="F216" s="11">
        <v>56</v>
      </c>
      <c r="G216" s="3">
        <f t="shared" si="12"/>
        <v>3.7333333333333334</v>
      </c>
      <c r="H216" s="11">
        <v>4</v>
      </c>
      <c r="I216" s="3">
        <f t="shared" si="13"/>
        <v>1.2444444444444445</v>
      </c>
      <c r="J216" s="12">
        <f t="shared" si="14"/>
        <v>2.321981424148607</v>
      </c>
      <c r="K216" s="12">
        <f t="shared" si="15"/>
        <v>2.889576883384933</v>
      </c>
    </row>
    <row r="217" spans="1:11" ht="12.75">
      <c r="A217" t="s">
        <v>311</v>
      </c>
      <c r="B217">
        <v>15</v>
      </c>
      <c r="C217" t="s">
        <v>465</v>
      </c>
      <c r="D217" t="s">
        <v>322</v>
      </c>
      <c r="E217">
        <v>13</v>
      </c>
      <c r="F217" s="11">
        <v>43</v>
      </c>
      <c r="G217" s="3">
        <f t="shared" si="12"/>
        <v>3.3076923076923075</v>
      </c>
      <c r="H217" s="11">
        <v>4</v>
      </c>
      <c r="I217" s="3">
        <f t="shared" si="13"/>
        <v>1.1025641025641024</v>
      </c>
      <c r="J217" s="12">
        <f t="shared" si="14"/>
        <v>2.0123839009287927</v>
      </c>
      <c r="K217" s="12">
        <f t="shared" si="15"/>
        <v>2.218782249742002</v>
      </c>
    </row>
    <row r="218" spans="1:11" ht="12.75">
      <c r="A218" t="s">
        <v>311</v>
      </c>
      <c r="B218">
        <v>16</v>
      </c>
      <c r="C218" t="s">
        <v>441</v>
      </c>
      <c r="D218" t="s">
        <v>322</v>
      </c>
      <c r="E218">
        <v>13</v>
      </c>
      <c r="F218" s="11">
        <v>29</v>
      </c>
      <c r="G218" s="3">
        <f t="shared" si="12"/>
        <v>2.230769230769231</v>
      </c>
      <c r="H218" s="11">
        <v>3</v>
      </c>
      <c r="I218" s="3">
        <f t="shared" si="13"/>
        <v>0.7435897435897436</v>
      </c>
      <c r="J218" s="12">
        <f t="shared" si="14"/>
        <v>2.0123839009287927</v>
      </c>
      <c r="K218" s="12">
        <f t="shared" si="15"/>
        <v>1.496388028895769</v>
      </c>
    </row>
    <row r="219" spans="1:11" ht="12.75">
      <c r="A219" t="s">
        <v>311</v>
      </c>
      <c r="B219">
        <v>17</v>
      </c>
      <c r="C219" t="s">
        <v>481</v>
      </c>
      <c r="D219" t="s">
        <v>322</v>
      </c>
      <c r="E219">
        <v>11</v>
      </c>
      <c r="F219" s="11">
        <v>52</v>
      </c>
      <c r="G219" s="3">
        <f t="shared" si="12"/>
        <v>4.7272727272727275</v>
      </c>
      <c r="H219" s="11">
        <v>4</v>
      </c>
      <c r="I219" s="3">
        <f t="shared" si="13"/>
        <v>1.575757575757576</v>
      </c>
      <c r="J219" s="12">
        <f t="shared" si="14"/>
        <v>1.7027863777089782</v>
      </c>
      <c r="K219" s="12">
        <f t="shared" si="15"/>
        <v>2.6831785345717236</v>
      </c>
    </row>
    <row r="220" spans="1:11" ht="12.75">
      <c r="A220" t="s">
        <v>311</v>
      </c>
      <c r="B220">
        <v>18</v>
      </c>
      <c r="C220" t="s">
        <v>456</v>
      </c>
      <c r="D220" t="s">
        <v>322</v>
      </c>
      <c r="E220">
        <v>11</v>
      </c>
      <c r="F220" s="11">
        <v>24</v>
      </c>
      <c r="G220" s="3">
        <f t="shared" si="12"/>
        <v>2.1818181818181817</v>
      </c>
      <c r="H220" s="11">
        <v>3</v>
      </c>
      <c r="I220" s="3">
        <f t="shared" si="13"/>
        <v>0.7272727272727272</v>
      </c>
      <c r="J220" s="12">
        <f t="shared" si="14"/>
        <v>1.7027863777089782</v>
      </c>
      <c r="K220" s="12">
        <f t="shared" si="15"/>
        <v>1.238390092879257</v>
      </c>
    </row>
    <row r="221" spans="1:11" ht="12.75">
      <c r="A221" t="s">
        <v>311</v>
      </c>
      <c r="B221">
        <v>19</v>
      </c>
      <c r="C221" t="s">
        <v>498</v>
      </c>
      <c r="D221" t="s">
        <v>321</v>
      </c>
      <c r="E221">
        <v>11</v>
      </c>
      <c r="F221" s="11">
        <v>22</v>
      </c>
      <c r="G221" s="3">
        <f t="shared" si="12"/>
        <v>2</v>
      </c>
      <c r="H221" s="11">
        <v>3</v>
      </c>
      <c r="I221" s="3">
        <f t="shared" si="13"/>
        <v>0.6666666666666666</v>
      </c>
      <c r="J221" s="12">
        <f t="shared" si="14"/>
        <v>1.7027863777089782</v>
      </c>
      <c r="K221" s="12">
        <f t="shared" si="15"/>
        <v>1.1351909184726523</v>
      </c>
    </row>
    <row r="222" spans="1:11" ht="12.75">
      <c r="A222" t="s">
        <v>311</v>
      </c>
      <c r="B222">
        <v>20</v>
      </c>
      <c r="C222" t="s">
        <v>461</v>
      </c>
      <c r="D222" t="s">
        <v>322</v>
      </c>
      <c r="E222">
        <v>11</v>
      </c>
      <c r="F222" s="11">
        <v>12</v>
      </c>
      <c r="G222" s="3">
        <f t="shared" si="12"/>
        <v>1.0909090909090908</v>
      </c>
      <c r="H222" s="11">
        <v>2</v>
      </c>
      <c r="I222" s="3">
        <f t="shared" si="13"/>
        <v>0.3636363636363636</v>
      </c>
      <c r="J222" s="12">
        <f t="shared" si="14"/>
        <v>1.7027863777089782</v>
      </c>
      <c r="K222" s="12">
        <f t="shared" si="15"/>
        <v>0.6191950464396285</v>
      </c>
    </row>
    <row r="223" spans="1:11" ht="12.75">
      <c r="A223" t="s">
        <v>311</v>
      </c>
      <c r="B223">
        <v>21</v>
      </c>
      <c r="C223" t="s">
        <v>467</v>
      </c>
      <c r="D223" t="s">
        <v>322</v>
      </c>
      <c r="E223">
        <v>10</v>
      </c>
      <c r="F223" s="11">
        <v>43</v>
      </c>
      <c r="G223" s="3">
        <f t="shared" si="12"/>
        <v>4.3</v>
      </c>
      <c r="H223" s="11">
        <v>5</v>
      </c>
      <c r="I223" s="3">
        <f t="shared" si="13"/>
        <v>1.4333333333333333</v>
      </c>
      <c r="J223" s="12">
        <f t="shared" si="14"/>
        <v>1.5479876160990713</v>
      </c>
      <c r="K223" s="12">
        <f t="shared" si="15"/>
        <v>2.218782249742002</v>
      </c>
    </row>
    <row r="224" spans="1:11" ht="12.75">
      <c r="A224" t="s">
        <v>311</v>
      </c>
      <c r="B224">
        <v>22</v>
      </c>
      <c r="C224" t="s">
        <v>449</v>
      </c>
      <c r="D224" t="s">
        <v>322</v>
      </c>
      <c r="E224">
        <v>10</v>
      </c>
      <c r="F224" s="11">
        <v>20</v>
      </c>
      <c r="G224" s="3">
        <f t="shared" si="12"/>
        <v>2</v>
      </c>
      <c r="H224" s="11">
        <v>2</v>
      </c>
      <c r="I224" s="3">
        <f t="shared" si="13"/>
        <v>0.6666666666666666</v>
      </c>
      <c r="J224" s="12">
        <f t="shared" si="14"/>
        <v>1.5479876160990713</v>
      </c>
      <c r="K224" s="12">
        <f t="shared" si="15"/>
        <v>1.0319917440660475</v>
      </c>
    </row>
    <row r="225" spans="1:11" ht="12.75">
      <c r="A225" t="s">
        <v>311</v>
      </c>
      <c r="B225">
        <v>23</v>
      </c>
      <c r="C225" t="s">
        <v>466</v>
      </c>
      <c r="D225" t="s">
        <v>322</v>
      </c>
      <c r="E225">
        <v>10</v>
      </c>
      <c r="F225" s="11">
        <v>18</v>
      </c>
      <c r="G225" s="3">
        <f t="shared" si="12"/>
        <v>1.8</v>
      </c>
      <c r="H225" s="11">
        <v>3</v>
      </c>
      <c r="I225" s="3">
        <f t="shared" si="13"/>
        <v>0.6</v>
      </c>
      <c r="J225" s="12">
        <f t="shared" si="14"/>
        <v>1.5479876160990713</v>
      </c>
      <c r="K225" s="12">
        <f t="shared" si="15"/>
        <v>0.9287925696594427</v>
      </c>
    </row>
    <row r="226" spans="1:11" ht="12.75">
      <c r="A226" t="s">
        <v>311</v>
      </c>
      <c r="B226">
        <v>24</v>
      </c>
      <c r="C226" t="s">
        <v>135</v>
      </c>
      <c r="D226" t="s">
        <v>322</v>
      </c>
      <c r="E226">
        <v>10</v>
      </c>
      <c r="F226" s="11">
        <v>16</v>
      </c>
      <c r="G226" s="3">
        <f t="shared" si="12"/>
        <v>1.6</v>
      </c>
      <c r="H226" s="11">
        <v>2</v>
      </c>
      <c r="I226" s="3">
        <f t="shared" si="13"/>
        <v>0.5333333333333333</v>
      </c>
      <c r="J226" s="12">
        <f t="shared" si="14"/>
        <v>1.5479876160990713</v>
      </c>
      <c r="K226" s="12">
        <f t="shared" si="15"/>
        <v>0.8255933952528379</v>
      </c>
    </row>
    <row r="227" spans="1:11" ht="12.75">
      <c r="A227" t="s">
        <v>311</v>
      </c>
      <c r="B227">
        <v>25</v>
      </c>
      <c r="C227" t="s">
        <v>49</v>
      </c>
      <c r="D227" t="s">
        <v>327</v>
      </c>
      <c r="E227">
        <v>9</v>
      </c>
      <c r="F227" s="11">
        <v>20</v>
      </c>
      <c r="G227" s="3">
        <f t="shared" si="12"/>
        <v>2.2222222222222223</v>
      </c>
      <c r="H227" s="11">
        <v>3</v>
      </c>
      <c r="I227" s="3">
        <f t="shared" si="13"/>
        <v>0.7407407407407408</v>
      </c>
      <c r="J227" s="12">
        <f t="shared" si="14"/>
        <v>1.3931888544891642</v>
      </c>
      <c r="K227" s="12">
        <f t="shared" si="15"/>
        <v>1.0319917440660475</v>
      </c>
    </row>
    <row r="228" spans="1:11" ht="12.75">
      <c r="A228" t="s">
        <v>311</v>
      </c>
      <c r="B228">
        <v>26</v>
      </c>
      <c r="C228" t="s">
        <v>454</v>
      </c>
      <c r="D228" t="s">
        <v>322</v>
      </c>
      <c r="E228">
        <v>9</v>
      </c>
      <c r="F228" s="11">
        <v>14</v>
      </c>
      <c r="G228" s="3">
        <f t="shared" si="12"/>
        <v>1.5555555555555556</v>
      </c>
      <c r="H228" s="11">
        <v>2</v>
      </c>
      <c r="I228" s="3">
        <f t="shared" si="13"/>
        <v>0.5185185185185185</v>
      </c>
      <c r="J228" s="12">
        <f t="shared" si="14"/>
        <v>1.3931888544891642</v>
      </c>
      <c r="K228" s="12">
        <f t="shared" si="15"/>
        <v>0.7223942208462333</v>
      </c>
    </row>
    <row r="229" spans="1:11" ht="12.75">
      <c r="A229" t="s">
        <v>311</v>
      </c>
      <c r="B229">
        <v>27</v>
      </c>
      <c r="C229" t="s">
        <v>45</v>
      </c>
      <c r="D229" t="s">
        <v>322</v>
      </c>
      <c r="E229">
        <v>9</v>
      </c>
      <c r="F229" s="11">
        <v>13</v>
      </c>
      <c r="G229" s="3">
        <f t="shared" si="12"/>
        <v>1.4444444444444444</v>
      </c>
      <c r="H229" s="11">
        <v>3</v>
      </c>
      <c r="I229" s="3">
        <f t="shared" si="13"/>
        <v>0.48148148148148145</v>
      </c>
      <c r="J229" s="12">
        <f t="shared" si="14"/>
        <v>1.3931888544891642</v>
      </c>
      <c r="K229" s="12">
        <f t="shared" si="15"/>
        <v>0.6707946336429309</v>
      </c>
    </row>
    <row r="230" spans="1:11" ht="12.75">
      <c r="A230" t="s">
        <v>311</v>
      </c>
      <c r="B230">
        <v>28</v>
      </c>
      <c r="C230" t="s">
        <v>455</v>
      </c>
      <c r="D230" t="s">
        <v>322</v>
      </c>
      <c r="E230">
        <v>8</v>
      </c>
      <c r="F230" s="11">
        <v>38</v>
      </c>
      <c r="G230" s="3">
        <f t="shared" si="12"/>
        <v>4.75</v>
      </c>
      <c r="H230" s="11">
        <v>3</v>
      </c>
      <c r="I230" s="3">
        <f t="shared" si="13"/>
        <v>1.5833333333333333</v>
      </c>
      <c r="J230" s="12">
        <f t="shared" si="14"/>
        <v>1.238390092879257</v>
      </c>
      <c r="K230" s="12">
        <f t="shared" si="15"/>
        <v>1.9607843137254901</v>
      </c>
    </row>
    <row r="231" spans="1:11" ht="12.75">
      <c r="A231" t="s">
        <v>311</v>
      </c>
      <c r="B231">
        <v>29</v>
      </c>
      <c r="C231" t="s">
        <v>158</v>
      </c>
      <c r="D231" t="s">
        <v>322</v>
      </c>
      <c r="E231">
        <v>8</v>
      </c>
      <c r="F231" s="11">
        <v>31</v>
      </c>
      <c r="G231" s="3">
        <f t="shared" si="12"/>
        <v>3.875</v>
      </c>
      <c r="H231" s="11">
        <v>3</v>
      </c>
      <c r="I231" s="3">
        <f t="shared" si="13"/>
        <v>1.2916666666666667</v>
      </c>
      <c r="J231" s="12">
        <f t="shared" si="14"/>
        <v>1.238390092879257</v>
      </c>
      <c r="K231" s="12">
        <f t="shared" si="15"/>
        <v>1.5995872033023735</v>
      </c>
    </row>
    <row r="232" spans="1:11" ht="12.75">
      <c r="A232" t="s">
        <v>311</v>
      </c>
      <c r="B232">
        <v>30</v>
      </c>
      <c r="C232" t="s">
        <v>453</v>
      </c>
      <c r="D232" t="s">
        <v>322</v>
      </c>
      <c r="E232">
        <v>8</v>
      </c>
      <c r="F232" s="11">
        <v>21</v>
      </c>
      <c r="G232" s="3">
        <f t="shared" si="12"/>
        <v>2.625</v>
      </c>
      <c r="H232" s="11">
        <v>2</v>
      </c>
      <c r="I232" s="3">
        <f t="shared" si="13"/>
        <v>0.875</v>
      </c>
      <c r="J232" s="12">
        <f t="shared" si="14"/>
        <v>1.238390092879257</v>
      </c>
      <c r="K232" s="12">
        <f t="shared" si="15"/>
        <v>1.08359133126935</v>
      </c>
    </row>
    <row r="233" spans="1:11" ht="12.75">
      <c r="A233" t="s">
        <v>311</v>
      </c>
      <c r="B233">
        <v>31</v>
      </c>
      <c r="C233" t="s">
        <v>484</v>
      </c>
      <c r="D233" t="s">
        <v>322</v>
      </c>
      <c r="E233">
        <v>8</v>
      </c>
      <c r="F233" s="11">
        <v>13</v>
      </c>
      <c r="G233" s="3">
        <f t="shared" si="12"/>
        <v>1.625</v>
      </c>
      <c r="H233" s="11">
        <v>2</v>
      </c>
      <c r="I233" s="3">
        <f t="shared" si="13"/>
        <v>0.5416666666666666</v>
      </c>
      <c r="J233" s="12">
        <f t="shared" si="14"/>
        <v>1.238390092879257</v>
      </c>
      <c r="K233" s="12">
        <f t="shared" si="15"/>
        <v>0.6707946336429309</v>
      </c>
    </row>
    <row r="234" spans="1:11" ht="12.75">
      <c r="A234" t="s">
        <v>311</v>
      </c>
      <c r="B234">
        <v>32</v>
      </c>
      <c r="C234" t="s">
        <v>159</v>
      </c>
      <c r="D234" t="s">
        <v>322</v>
      </c>
      <c r="E234">
        <v>7</v>
      </c>
      <c r="F234" s="11">
        <v>16</v>
      </c>
      <c r="G234" s="3">
        <f t="shared" si="12"/>
        <v>2.2857142857142856</v>
      </c>
      <c r="H234" s="11">
        <v>3</v>
      </c>
      <c r="I234" s="3">
        <f t="shared" si="13"/>
        <v>0.7619047619047619</v>
      </c>
      <c r="J234" s="12">
        <f t="shared" si="14"/>
        <v>1.08359133126935</v>
      </c>
      <c r="K234" s="12">
        <f t="shared" si="15"/>
        <v>0.8255933952528379</v>
      </c>
    </row>
    <row r="235" spans="1:11" ht="12.75">
      <c r="A235" t="s">
        <v>311</v>
      </c>
      <c r="B235">
        <v>33</v>
      </c>
      <c r="C235" t="s">
        <v>107</v>
      </c>
      <c r="D235" t="s">
        <v>321</v>
      </c>
      <c r="E235">
        <v>7</v>
      </c>
      <c r="F235" s="11">
        <v>8</v>
      </c>
      <c r="G235" s="3">
        <f t="shared" si="12"/>
        <v>1.1428571428571428</v>
      </c>
      <c r="H235" s="11">
        <v>1</v>
      </c>
      <c r="I235" s="3">
        <f t="shared" si="13"/>
        <v>0.38095238095238093</v>
      </c>
      <c r="J235" s="12">
        <f t="shared" si="14"/>
        <v>1.08359133126935</v>
      </c>
      <c r="K235" s="12">
        <f t="shared" si="15"/>
        <v>0.41279669762641896</v>
      </c>
    </row>
    <row r="236" spans="1:11" ht="12.75">
      <c r="A236" t="s">
        <v>311</v>
      </c>
      <c r="B236">
        <v>34</v>
      </c>
      <c r="C236" t="s">
        <v>40</v>
      </c>
      <c r="D236" t="s">
        <v>322</v>
      </c>
      <c r="E236">
        <v>7</v>
      </c>
      <c r="F236" s="11">
        <v>8</v>
      </c>
      <c r="G236" s="3">
        <f t="shared" si="12"/>
        <v>1.1428571428571428</v>
      </c>
      <c r="H236" s="11">
        <v>2</v>
      </c>
      <c r="I236" s="3">
        <f t="shared" si="13"/>
        <v>0.38095238095238093</v>
      </c>
      <c r="J236" s="12">
        <f t="shared" si="14"/>
        <v>1.08359133126935</v>
      </c>
      <c r="K236" s="12">
        <f t="shared" si="15"/>
        <v>0.41279669762641896</v>
      </c>
    </row>
    <row r="237" spans="1:11" ht="12.75">
      <c r="A237" t="s">
        <v>311</v>
      </c>
      <c r="B237">
        <v>35</v>
      </c>
      <c r="C237" t="s">
        <v>30</v>
      </c>
      <c r="D237" t="s">
        <v>322</v>
      </c>
      <c r="E237">
        <v>7</v>
      </c>
      <c r="F237" s="11">
        <v>6</v>
      </c>
      <c r="G237" s="3">
        <f t="shared" si="12"/>
        <v>0.8571428571428571</v>
      </c>
      <c r="H237" s="11">
        <v>1</v>
      </c>
      <c r="I237" s="3">
        <f t="shared" si="13"/>
        <v>0.2857142857142857</v>
      </c>
      <c r="J237" s="12">
        <f t="shared" si="14"/>
        <v>1.08359133126935</v>
      </c>
      <c r="K237" s="12">
        <f t="shared" si="15"/>
        <v>0.30959752321981426</v>
      </c>
    </row>
    <row r="238" spans="1:11" ht="12.75">
      <c r="A238" t="s">
        <v>311</v>
      </c>
      <c r="B238">
        <v>36</v>
      </c>
      <c r="C238" t="s">
        <v>446</v>
      </c>
      <c r="D238" t="s">
        <v>322</v>
      </c>
      <c r="E238">
        <v>7</v>
      </c>
      <c r="F238" s="11">
        <v>6</v>
      </c>
      <c r="G238" s="3">
        <f t="shared" si="12"/>
        <v>0.8571428571428571</v>
      </c>
      <c r="H238" s="11">
        <v>1</v>
      </c>
      <c r="I238" s="3">
        <f t="shared" si="13"/>
        <v>0.2857142857142857</v>
      </c>
      <c r="J238" s="12">
        <f t="shared" si="14"/>
        <v>1.08359133126935</v>
      </c>
      <c r="K238" s="12">
        <f t="shared" si="15"/>
        <v>0.30959752321981426</v>
      </c>
    </row>
    <row r="239" spans="1:11" ht="12.75">
      <c r="A239" t="s">
        <v>311</v>
      </c>
      <c r="B239">
        <v>37</v>
      </c>
      <c r="C239" t="s">
        <v>473</v>
      </c>
      <c r="D239" t="s">
        <v>322</v>
      </c>
      <c r="E239">
        <v>6</v>
      </c>
      <c r="F239" s="11">
        <v>24</v>
      </c>
      <c r="G239" s="3">
        <f t="shared" si="12"/>
        <v>4</v>
      </c>
      <c r="H239" s="11">
        <v>2</v>
      </c>
      <c r="I239" s="3">
        <f t="shared" si="13"/>
        <v>1.3333333333333333</v>
      </c>
      <c r="J239" s="12">
        <f t="shared" si="14"/>
        <v>0.9287925696594427</v>
      </c>
      <c r="K239" s="12">
        <f t="shared" si="15"/>
        <v>1.238390092879257</v>
      </c>
    </row>
    <row r="240" spans="1:11" ht="12.75">
      <c r="A240" t="s">
        <v>311</v>
      </c>
      <c r="B240">
        <v>38</v>
      </c>
      <c r="C240" t="s">
        <v>462</v>
      </c>
      <c r="D240" t="s">
        <v>322</v>
      </c>
      <c r="E240">
        <v>6</v>
      </c>
      <c r="F240" s="11">
        <v>18</v>
      </c>
      <c r="G240" s="3">
        <f t="shared" si="12"/>
        <v>3</v>
      </c>
      <c r="H240" s="11">
        <v>3</v>
      </c>
      <c r="I240" s="3">
        <f t="shared" si="13"/>
        <v>1</v>
      </c>
      <c r="J240" s="12">
        <f t="shared" si="14"/>
        <v>0.9287925696594427</v>
      </c>
      <c r="K240" s="12">
        <f t="shared" si="15"/>
        <v>0.9287925696594427</v>
      </c>
    </row>
    <row r="241" spans="1:11" ht="12.75">
      <c r="A241" t="s">
        <v>311</v>
      </c>
      <c r="B241">
        <v>39</v>
      </c>
      <c r="C241" t="s">
        <v>153</v>
      </c>
      <c r="D241" t="s">
        <v>322</v>
      </c>
      <c r="E241">
        <v>6</v>
      </c>
      <c r="F241" s="11">
        <v>1</v>
      </c>
      <c r="G241" s="3">
        <f t="shared" si="12"/>
        <v>0.16666666666666666</v>
      </c>
      <c r="H241" s="11">
        <v>1</v>
      </c>
      <c r="I241" s="3">
        <f t="shared" si="13"/>
        <v>0.05555555555555555</v>
      </c>
      <c r="J241" s="12">
        <f t="shared" si="14"/>
        <v>0.9287925696594427</v>
      </c>
      <c r="K241" s="12">
        <f t="shared" si="15"/>
        <v>0.05159958720330237</v>
      </c>
    </row>
    <row r="242" spans="1:11" ht="12.75">
      <c r="A242" t="s">
        <v>311</v>
      </c>
      <c r="B242">
        <v>40</v>
      </c>
      <c r="C242" t="s">
        <v>469</v>
      </c>
      <c r="D242" t="s">
        <v>322</v>
      </c>
      <c r="E242">
        <v>5</v>
      </c>
      <c r="F242" s="11">
        <v>13</v>
      </c>
      <c r="G242" s="3">
        <f t="shared" si="12"/>
        <v>2.6</v>
      </c>
      <c r="H242" s="11">
        <v>2</v>
      </c>
      <c r="I242" s="3">
        <f t="shared" si="13"/>
        <v>0.8666666666666667</v>
      </c>
      <c r="J242" s="12">
        <f t="shared" si="14"/>
        <v>0.7739938080495357</v>
      </c>
      <c r="K242" s="12">
        <f t="shared" si="15"/>
        <v>0.6707946336429309</v>
      </c>
    </row>
    <row r="243" spans="1:11" ht="12.75">
      <c r="A243" t="s">
        <v>311</v>
      </c>
      <c r="B243">
        <v>41</v>
      </c>
      <c r="C243" t="s">
        <v>464</v>
      </c>
      <c r="D243" t="s">
        <v>322</v>
      </c>
      <c r="E243">
        <v>5</v>
      </c>
      <c r="F243" s="11">
        <v>12</v>
      </c>
      <c r="G243" s="3">
        <f t="shared" si="12"/>
        <v>2.4</v>
      </c>
      <c r="H243" s="11">
        <v>2</v>
      </c>
      <c r="I243" s="3">
        <f t="shared" si="13"/>
        <v>0.7999999999999999</v>
      </c>
      <c r="J243" s="12">
        <f t="shared" si="14"/>
        <v>0.7739938080495357</v>
      </c>
      <c r="K243" s="12">
        <f t="shared" si="15"/>
        <v>0.6191950464396285</v>
      </c>
    </row>
    <row r="244" spans="1:11" ht="12.75">
      <c r="A244" t="s">
        <v>311</v>
      </c>
      <c r="B244">
        <v>42</v>
      </c>
      <c r="C244" t="s">
        <v>444</v>
      </c>
      <c r="D244" t="s">
        <v>322</v>
      </c>
      <c r="E244">
        <v>5</v>
      </c>
      <c r="F244" s="11">
        <v>11</v>
      </c>
      <c r="G244" s="3">
        <f t="shared" si="12"/>
        <v>2.2</v>
      </c>
      <c r="H244" s="11">
        <v>1</v>
      </c>
      <c r="I244" s="3">
        <f t="shared" si="13"/>
        <v>0.7333333333333334</v>
      </c>
      <c r="J244" s="12">
        <f t="shared" si="14"/>
        <v>0.7739938080495357</v>
      </c>
      <c r="K244" s="12">
        <f t="shared" si="15"/>
        <v>0.5675954592363261</v>
      </c>
    </row>
    <row r="245" spans="1:11" ht="12.75">
      <c r="A245" t="s">
        <v>311</v>
      </c>
      <c r="C245" t="s">
        <v>450</v>
      </c>
      <c r="D245" t="s">
        <v>322</v>
      </c>
      <c r="E245">
        <v>4</v>
      </c>
      <c r="F245" s="11">
        <v>12</v>
      </c>
      <c r="G245" s="3">
        <f t="shared" si="12"/>
        <v>3</v>
      </c>
      <c r="H245" s="11">
        <v>1</v>
      </c>
      <c r="I245" s="3">
        <f t="shared" si="13"/>
        <v>1</v>
      </c>
      <c r="J245" s="12">
        <f t="shared" si="14"/>
        <v>0.6191950464396285</v>
      </c>
      <c r="K245" s="12">
        <f t="shared" si="15"/>
        <v>0.6191950464396285</v>
      </c>
    </row>
    <row r="246" spans="1:11" ht="12.75">
      <c r="A246" t="s">
        <v>311</v>
      </c>
      <c r="C246" t="s">
        <v>166</v>
      </c>
      <c r="D246" t="s">
        <v>322</v>
      </c>
      <c r="E246">
        <v>4</v>
      </c>
      <c r="F246" s="11">
        <v>6</v>
      </c>
      <c r="G246" s="3">
        <f t="shared" si="12"/>
        <v>1.5</v>
      </c>
      <c r="H246" s="11">
        <v>2</v>
      </c>
      <c r="I246" s="3">
        <f t="shared" si="13"/>
        <v>0.5</v>
      </c>
      <c r="J246" s="12">
        <f t="shared" si="14"/>
        <v>0.6191950464396285</v>
      </c>
      <c r="K246" s="12">
        <f t="shared" si="15"/>
        <v>0.30959752321981426</v>
      </c>
    </row>
    <row r="247" spans="1:11" ht="12.75">
      <c r="A247" t="s">
        <v>311</v>
      </c>
      <c r="C247" t="s">
        <v>50</v>
      </c>
      <c r="D247" t="s">
        <v>322</v>
      </c>
      <c r="E247">
        <v>4</v>
      </c>
      <c r="F247" s="11">
        <v>4</v>
      </c>
      <c r="G247" s="3">
        <f t="shared" si="12"/>
        <v>1</v>
      </c>
      <c r="H247" s="11">
        <v>1</v>
      </c>
      <c r="I247" s="3">
        <f t="shared" si="13"/>
        <v>0.3333333333333333</v>
      </c>
      <c r="J247" s="12">
        <f t="shared" si="14"/>
        <v>0.6191950464396285</v>
      </c>
      <c r="K247" s="12">
        <f t="shared" si="15"/>
        <v>0.20639834881320948</v>
      </c>
    </row>
    <row r="248" spans="1:11" ht="12.75">
      <c r="A248" t="s">
        <v>311</v>
      </c>
      <c r="C248" t="s">
        <v>479</v>
      </c>
      <c r="D248" t="s">
        <v>322</v>
      </c>
      <c r="E248">
        <v>4</v>
      </c>
      <c r="F248" s="11">
        <v>3</v>
      </c>
      <c r="G248" s="3">
        <f t="shared" si="12"/>
        <v>0.75</v>
      </c>
      <c r="H248" s="11">
        <v>1</v>
      </c>
      <c r="I248" s="3">
        <f t="shared" si="13"/>
        <v>0.25</v>
      </c>
      <c r="J248" s="12">
        <f t="shared" si="14"/>
        <v>0.6191950464396285</v>
      </c>
      <c r="K248" s="12">
        <f t="shared" si="15"/>
        <v>0.15479876160990713</v>
      </c>
    </row>
    <row r="249" spans="1:11" ht="12.75">
      <c r="A249" t="s">
        <v>311</v>
      </c>
      <c r="C249" t="s">
        <v>489</v>
      </c>
      <c r="D249" t="s">
        <v>322</v>
      </c>
      <c r="E249">
        <v>4</v>
      </c>
      <c r="F249" s="11">
        <v>3</v>
      </c>
      <c r="G249" s="3">
        <f t="shared" si="12"/>
        <v>0.75</v>
      </c>
      <c r="H249" s="11">
        <v>1</v>
      </c>
      <c r="I249" s="3">
        <f t="shared" si="13"/>
        <v>0.25</v>
      </c>
      <c r="J249" s="12">
        <f t="shared" si="14"/>
        <v>0.6191950464396285</v>
      </c>
      <c r="K249" s="12">
        <f t="shared" si="15"/>
        <v>0.15479876160990713</v>
      </c>
    </row>
    <row r="250" spans="1:11" ht="12.75">
      <c r="A250" t="s">
        <v>311</v>
      </c>
      <c r="C250" t="s">
        <v>21</v>
      </c>
      <c r="D250" t="s">
        <v>327</v>
      </c>
      <c r="E250">
        <v>3</v>
      </c>
      <c r="F250" s="11">
        <v>14</v>
      </c>
      <c r="G250" s="3">
        <f t="shared" si="12"/>
        <v>4.666666666666667</v>
      </c>
      <c r="H250" s="11">
        <v>1</v>
      </c>
      <c r="I250" s="3">
        <f t="shared" si="13"/>
        <v>1.5555555555555556</v>
      </c>
      <c r="J250" s="12">
        <f t="shared" si="14"/>
        <v>0.46439628482972134</v>
      </c>
      <c r="K250" s="12">
        <f t="shared" si="15"/>
        <v>0.7223942208462333</v>
      </c>
    </row>
    <row r="251" spans="1:11" ht="12.75">
      <c r="A251" t="s">
        <v>311</v>
      </c>
      <c r="C251" t="s">
        <v>482</v>
      </c>
      <c r="D251" t="s">
        <v>322</v>
      </c>
      <c r="E251">
        <v>3</v>
      </c>
      <c r="F251" s="11">
        <v>6</v>
      </c>
      <c r="G251" s="3">
        <f t="shared" si="12"/>
        <v>2</v>
      </c>
      <c r="H251" s="11">
        <v>1</v>
      </c>
      <c r="I251" s="3">
        <f t="shared" si="13"/>
        <v>0.6666666666666666</v>
      </c>
      <c r="J251" s="12">
        <f t="shared" si="14"/>
        <v>0.46439628482972134</v>
      </c>
      <c r="K251" s="12">
        <f t="shared" si="15"/>
        <v>0.30959752321981426</v>
      </c>
    </row>
    <row r="252" spans="1:11" ht="12.75">
      <c r="A252" t="s">
        <v>311</v>
      </c>
      <c r="C252" t="s">
        <v>146</v>
      </c>
      <c r="D252" t="s">
        <v>321</v>
      </c>
      <c r="E252">
        <v>3</v>
      </c>
      <c r="F252" s="11">
        <v>2</v>
      </c>
      <c r="G252" s="3">
        <f t="shared" si="12"/>
        <v>0.6666666666666666</v>
      </c>
      <c r="H252" s="11">
        <v>1</v>
      </c>
      <c r="I252" s="3">
        <f t="shared" si="13"/>
        <v>0.2222222222222222</v>
      </c>
      <c r="J252" s="12">
        <f t="shared" si="14"/>
        <v>0.46439628482972134</v>
      </c>
      <c r="K252" s="12">
        <f t="shared" si="15"/>
        <v>0.10319917440660474</v>
      </c>
    </row>
    <row r="253" spans="1:11" ht="12.75">
      <c r="A253" t="s">
        <v>311</v>
      </c>
      <c r="C253" t="s">
        <v>165</v>
      </c>
      <c r="D253" t="s">
        <v>322</v>
      </c>
      <c r="E253">
        <v>2</v>
      </c>
      <c r="F253" s="11">
        <v>9</v>
      </c>
      <c r="G253" s="3">
        <f t="shared" si="12"/>
        <v>4.5</v>
      </c>
      <c r="H253" s="11">
        <v>1</v>
      </c>
      <c r="I253" s="3">
        <f t="shared" si="13"/>
        <v>1.5</v>
      </c>
      <c r="J253" s="12">
        <f t="shared" si="14"/>
        <v>0.30959752321981426</v>
      </c>
      <c r="K253" s="12">
        <f t="shared" si="15"/>
        <v>0.46439628482972134</v>
      </c>
    </row>
    <row r="254" spans="1:11" ht="12.75">
      <c r="A254" t="s">
        <v>311</v>
      </c>
      <c r="C254" t="s">
        <v>167</v>
      </c>
      <c r="D254" t="s">
        <v>327</v>
      </c>
      <c r="E254">
        <v>2</v>
      </c>
      <c r="F254" s="11">
        <v>3</v>
      </c>
      <c r="G254" s="3">
        <f t="shared" si="12"/>
        <v>1.5</v>
      </c>
      <c r="H254" s="11">
        <v>1</v>
      </c>
      <c r="I254" s="3">
        <f t="shared" si="13"/>
        <v>0.5</v>
      </c>
      <c r="J254" s="12">
        <f t="shared" si="14"/>
        <v>0.30959752321981426</v>
      </c>
      <c r="K254" s="12">
        <f t="shared" si="15"/>
        <v>0.15479876160990713</v>
      </c>
    </row>
    <row r="255" spans="1:11" ht="12.75">
      <c r="A255" t="s">
        <v>311</v>
      </c>
      <c r="C255" t="s">
        <v>329</v>
      </c>
      <c r="D255" t="s">
        <v>321</v>
      </c>
      <c r="E255">
        <v>2</v>
      </c>
      <c r="F255" s="11">
        <v>1</v>
      </c>
      <c r="G255" s="3">
        <f t="shared" si="12"/>
        <v>0.5</v>
      </c>
      <c r="H255" s="11">
        <v>1</v>
      </c>
      <c r="I255" s="3">
        <f t="shared" si="13"/>
        <v>0.16666666666666666</v>
      </c>
      <c r="J255" s="12">
        <f t="shared" si="14"/>
        <v>0.30959752321981426</v>
      </c>
      <c r="K255" s="12">
        <f t="shared" si="15"/>
        <v>0.05159958720330237</v>
      </c>
    </row>
    <row r="256" spans="1:11" ht="12.75">
      <c r="A256" t="s">
        <v>311</v>
      </c>
      <c r="C256" t="s">
        <v>164</v>
      </c>
      <c r="D256" t="s">
        <v>322</v>
      </c>
      <c r="E256">
        <v>2</v>
      </c>
      <c r="F256" s="11">
        <v>1</v>
      </c>
      <c r="G256" s="3">
        <f t="shared" si="12"/>
        <v>0.5</v>
      </c>
      <c r="H256" s="11">
        <v>1</v>
      </c>
      <c r="I256" s="3">
        <f t="shared" si="13"/>
        <v>0.16666666666666666</v>
      </c>
      <c r="J256" s="12">
        <f t="shared" si="14"/>
        <v>0.30959752321981426</v>
      </c>
      <c r="K256" s="12">
        <f t="shared" si="15"/>
        <v>0.05159958720330237</v>
      </c>
    </row>
    <row r="257" spans="1:11" ht="12.75">
      <c r="A257" t="s">
        <v>311</v>
      </c>
      <c r="C257" t="s">
        <v>493</v>
      </c>
      <c r="D257" t="s">
        <v>322</v>
      </c>
      <c r="E257">
        <v>2</v>
      </c>
      <c r="F257" s="11">
        <v>0</v>
      </c>
      <c r="G257" s="3">
        <f t="shared" si="12"/>
        <v>0</v>
      </c>
      <c r="H257" s="11">
        <v>0</v>
      </c>
      <c r="I257" s="3">
        <f t="shared" si="13"/>
        <v>0</v>
      </c>
      <c r="J257" s="12">
        <f t="shared" si="14"/>
        <v>0.30959752321981426</v>
      </c>
      <c r="K257" s="12">
        <f t="shared" si="15"/>
        <v>0</v>
      </c>
    </row>
    <row r="258" spans="1:11" ht="12.75">
      <c r="A258" t="s">
        <v>311</v>
      </c>
      <c r="C258" t="s">
        <v>457</v>
      </c>
      <c r="D258" t="s">
        <v>322</v>
      </c>
      <c r="E258">
        <v>2</v>
      </c>
      <c r="F258" s="11">
        <v>0</v>
      </c>
      <c r="G258" s="3">
        <f aca="true" t="shared" si="16" ref="G258:G321">+F258/E258</f>
        <v>0</v>
      </c>
      <c r="H258" s="11">
        <v>0</v>
      </c>
      <c r="I258" s="3">
        <f aca="true" t="shared" si="17" ref="I258:I321">+G258/VLOOKUP(A258,lcategorias,5)</f>
        <v>0</v>
      </c>
      <c r="J258" s="12">
        <f aca="true" t="shared" si="18" ref="J258:J321">+E258*100/(VLOOKUP(A258,lcategorias,3))</f>
        <v>0.30959752321981426</v>
      </c>
      <c r="K258" s="12">
        <f aca="true" t="shared" si="19" ref="K258:K321">+F258*100/(VLOOKUP(A258,lcategorias,4))</f>
        <v>0</v>
      </c>
    </row>
    <row r="259" spans="1:11" ht="12.75">
      <c r="A259" t="s">
        <v>311</v>
      </c>
      <c r="C259" t="s">
        <v>44</v>
      </c>
      <c r="D259" t="s">
        <v>322</v>
      </c>
      <c r="E259">
        <v>1</v>
      </c>
      <c r="F259" s="11">
        <v>10</v>
      </c>
      <c r="G259" s="3">
        <f t="shared" si="16"/>
        <v>10</v>
      </c>
      <c r="H259" s="11">
        <v>1</v>
      </c>
      <c r="I259" s="3">
        <f t="shared" si="17"/>
        <v>3.3333333333333335</v>
      </c>
      <c r="J259" s="12">
        <f t="shared" si="18"/>
        <v>0.15479876160990713</v>
      </c>
      <c r="K259" s="12">
        <f t="shared" si="19"/>
        <v>0.5159958720330238</v>
      </c>
    </row>
    <row r="260" spans="1:11" ht="12.75">
      <c r="A260" t="s">
        <v>311</v>
      </c>
      <c r="C260" t="s">
        <v>54</v>
      </c>
      <c r="D260" t="s">
        <v>321</v>
      </c>
      <c r="E260">
        <v>1</v>
      </c>
      <c r="F260" s="11">
        <v>3</v>
      </c>
      <c r="G260" s="3">
        <f t="shared" si="16"/>
        <v>3</v>
      </c>
      <c r="H260" s="11">
        <v>1</v>
      </c>
      <c r="I260" s="3">
        <f t="shared" si="17"/>
        <v>1</v>
      </c>
      <c r="J260" s="12">
        <f t="shared" si="18"/>
        <v>0.15479876160990713</v>
      </c>
      <c r="K260" s="12">
        <f t="shared" si="19"/>
        <v>0.15479876160990713</v>
      </c>
    </row>
    <row r="261" spans="1:11" ht="12.75">
      <c r="A261" t="s">
        <v>311</v>
      </c>
      <c r="C261" t="s">
        <v>502</v>
      </c>
      <c r="D261" t="s">
        <v>322</v>
      </c>
      <c r="E261">
        <v>1</v>
      </c>
      <c r="F261" s="11">
        <v>2</v>
      </c>
      <c r="G261" s="3">
        <f t="shared" si="16"/>
        <v>2</v>
      </c>
      <c r="H261" s="11">
        <v>1</v>
      </c>
      <c r="I261" s="3">
        <f t="shared" si="17"/>
        <v>0.6666666666666666</v>
      </c>
      <c r="J261" s="12">
        <f t="shared" si="18"/>
        <v>0.15479876160990713</v>
      </c>
      <c r="K261" s="12">
        <f t="shared" si="19"/>
        <v>0.10319917440660474</v>
      </c>
    </row>
    <row r="262" spans="1:11" ht="12.75">
      <c r="A262" t="s">
        <v>311</v>
      </c>
      <c r="C262" t="s">
        <v>491</v>
      </c>
      <c r="D262" t="s">
        <v>322</v>
      </c>
      <c r="E262">
        <v>1</v>
      </c>
      <c r="F262" s="11">
        <v>1</v>
      </c>
      <c r="G262" s="3">
        <f t="shared" si="16"/>
        <v>1</v>
      </c>
      <c r="H262" s="11">
        <v>1</v>
      </c>
      <c r="I262" s="3">
        <f t="shared" si="17"/>
        <v>0.3333333333333333</v>
      </c>
      <c r="J262" s="12">
        <f t="shared" si="18"/>
        <v>0.15479876160990713</v>
      </c>
      <c r="K262" s="12">
        <f t="shared" si="19"/>
        <v>0.05159958720330237</v>
      </c>
    </row>
    <row r="263" spans="1:11" ht="12.75">
      <c r="A263" t="s">
        <v>311</v>
      </c>
      <c r="C263" t="s">
        <v>331</v>
      </c>
      <c r="D263" t="s">
        <v>321</v>
      </c>
      <c r="E263">
        <v>1</v>
      </c>
      <c r="F263" s="11">
        <v>0</v>
      </c>
      <c r="G263" s="3">
        <f t="shared" si="16"/>
        <v>0</v>
      </c>
      <c r="H263" s="11">
        <v>0</v>
      </c>
      <c r="I263" s="3">
        <f t="shared" si="17"/>
        <v>0</v>
      </c>
      <c r="J263" s="12">
        <f t="shared" si="18"/>
        <v>0.15479876160990713</v>
      </c>
      <c r="K263" s="12">
        <f t="shared" si="19"/>
        <v>0</v>
      </c>
    </row>
    <row r="264" spans="1:11" ht="12.75">
      <c r="A264" t="s">
        <v>311</v>
      </c>
      <c r="C264" t="s">
        <v>74</v>
      </c>
      <c r="D264" t="s">
        <v>321</v>
      </c>
      <c r="E264">
        <v>1</v>
      </c>
      <c r="F264" s="11">
        <v>0</v>
      </c>
      <c r="G264" s="3">
        <f t="shared" si="16"/>
        <v>0</v>
      </c>
      <c r="H264" s="11">
        <v>0</v>
      </c>
      <c r="I264" s="3">
        <f t="shared" si="17"/>
        <v>0</v>
      </c>
      <c r="J264" s="12">
        <f t="shared" si="18"/>
        <v>0.15479876160990713</v>
      </c>
      <c r="K264" s="12">
        <f t="shared" si="19"/>
        <v>0</v>
      </c>
    </row>
    <row r="265" spans="1:11" ht="12.75">
      <c r="A265" t="s">
        <v>311</v>
      </c>
      <c r="C265" t="s">
        <v>154</v>
      </c>
      <c r="D265" t="s">
        <v>322</v>
      </c>
      <c r="E265">
        <v>1</v>
      </c>
      <c r="F265" s="11">
        <v>0</v>
      </c>
      <c r="G265" s="3">
        <f t="shared" si="16"/>
        <v>0</v>
      </c>
      <c r="H265" s="11">
        <v>0</v>
      </c>
      <c r="I265" s="3">
        <f t="shared" si="17"/>
        <v>0</v>
      </c>
      <c r="J265" s="12">
        <f t="shared" si="18"/>
        <v>0.15479876160990713</v>
      </c>
      <c r="K265" s="12">
        <f t="shared" si="19"/>
        <v>0</v>
      </c>
    </row>
    <row r="266" spans="1:11" ht="12.75">
      <c r="A266" t="s">
        <v>311</v>
      </c>
      <c r="C266" t="s">
        <v>459</v>
      </c>
      <c r="D266" t="s">
        <v>322</v>
      </c>
      <c r="E266">
        <v>1</v>
      </c>
      <c r="F266" s="11">
        <v>0</v>
      </c>
      <c r="G266" s="3">
        <f t="shared" si="16"/>
        <v>0</v>
      </c>
      <c r="H266" s="11">
        <v>0</v>
      </c>
      <c r="I266" s="3">
        <f t="shared" si="17"/>
        <v>0</v>
      </c>
      <c r="J266" s="12">
        <f t="shared" si="18"/>
        <v>0.15479876160990713</v>
      </c>
      <c r="K266" s="12">
        <f t="shared" si="19"/>
        <v>0</v>
      </c>
    </row>
    <row r="267" spans="1:11" ht="12.75">
      <c r="A267" t="s">
        <v>312</v>
      </c>
      <c r="B267">
        <v>1</v>
      </c>
      <c r="C267" t="s">
        <v>155</v>
      </c>
      <c r="D267" t="s">
        <v>322</v>
      </c>
      <c r="E267">
        <v>255</v>
      </c>
      <c r="F267" s="11">
        <v>932</v>
      </c>
      <c r="G267" s="3">
        <f t="shared" si="16"/>
        <v>3.6549019607843136</v>
      </c>
      <c r="H267" s="11">
        <v>14</v>
      </c>
      <c r="I267" s="3">
        <f t="shared" si="17"/>
        <v>0.7500767502582693</v>
      </c>
      <c r="J267" s="12">
        <f t="shared" si="18"/>
        <v>10.892780862879112</v>
      </c>
      <c r="K267" s="12">
        <f t="shared" si="19"/>
        <v>8.170421670903831</v>
      </c>
    </row>
    <row r="268" spans="1:11" ht="12.75">
      <c r="A268" t="s">
        <v>312</v>
      </c>
      <c r="B268">
        <v>2</v>
      </c>
      <c r="C268" t="s">
        <v>157</v>
      </c>
      <c r="D268" t="s">
        <v>322</v>
      </c>
      <c r="E268">
        <v>213</v>
      </c>
      <c r="F268" s="11">
        <v>951</v>
      </c>
      <c r="G268" s="3">
        <f t="shared" si="16"/>
        <v>4.464788732394366</v>
      </c>
      <c r="H268" s="11">
        <v>13</v>
      </c>
      <c r="I268" s="3">
        <f t="shared" si="17"/>
        <v>0.9162856511383546</v>
      </c>
      <c r="J268" s="12">
        <f t="shared" si="18"/>
        <v>9.098675779581376</v>
      </c>
      <c r="K268" s="12">
        <f t="shared" si="19"/>
        <v>8.336986061190498</v>
      </c>
    </row>
    <row r="269" spans="1:11" ht="12.75">
      <c r="A269" t="s">
        <v>312</v>
      </c>
      <c r="B269">
        <v>3</v>
      </c>
      <c r="C269" t="s">
        <v>433</v>
      </c>
      <c r="D269" t="s">
        <v>322</v>
      </c>
      <c r="E269">
        <v>143</v>
      </c>
      <c r="F269" s="11">
        <v>772</v>
      </c>
      <c r="G269" s="3">
        <f t="shared" si="16"/>
        <v>5.398601398601398</v>
      </c>
      <c r="H269" s="11">
        <v>14</v>
      </c>
      <c r="I269" s="3">
        <f t="shared" si="17"/>
        <v>1.107927226626271</v>
      </c>
      <c r="J269" s="12">
        <f t="shared" si="18"/>
        <v>6.108500640751815</v>
      </c>
      <c r="K269" s="12">
        <f t="shared" si="19"/>
        <v>6.767774173752959</v>
      </c>
    </row>
    <row r="270" spans="1:11" ht="12.75">
      <c r="A270" t="s">
        <v>312</v>
      </c>
      <c r="B270">
        <v>4</v>
      </c>
      <c r="C270" t="s">
        <v>442</v>
      </c>
      <c r="D270" t="s">
        <v>321</v>
      </c>
      <c r="E270">
        <v>132</v>
      </c>
      <c r="F270" s="11">
        <v>832</v>
      </c>
      <c r="G270" s="3">
        <f t="shared" si="16"/>
        <v>6.303030303030303</v>
      </c>
      <c r="H270" s="11">
        <v>14</v>
      </c>
      <c r="I270" s="3">
        <f t="shared" si="17"/>
        <v>1.2935385236603785</v>
      </c>
      <c r="J270" s="12">
        <f t="shared" si="18"/>
        <v>5.638615976078599</v>
      </c>
      <c r="K270" s="12">
        <f t="shared" si="19"/>
        <v>7.2937669851845355</v>
      </c>
    </row>
    <row r="271" spans="1:11" ht="12.75">
      <c r="A271" t="s">
        <v>312</v>
      </c>
      <c r="B271">
        <v>5</v>
      </c>
      <c r="C271" t="s">
        <v>156</v>
      </c>
      <c r="D271" t="s">
        <v>322</v>
      </c>
      <c r="E271">
        <v>124</v>
      </c>
      <c r="F271" s="11">
        <v>615</v>
      </c>
      <c r="G271" s="3">
        <f t="shared" si="16"/>
        <v>4.959677419354839</v>
      </c>
      <c r="H271" s="11">
        <v>11</v>
      </c>
      <c r="I271" s="3">
        <f t="shared" si="17"/>
        <v>1.017849113588996</v>
      </c>
      <c r="J271" s="12">
        <f t="shared" si="18"/>
        <v>5.296881674498078</v>
      </c>
      <c r="K271" s="12">
        <f t="shared" si="19"/>
        <v>5.391426317173665</v>
      </c>
    </row>
    <row r="272" spans="1:11" ht="12.75">
      <c r="A272" t="s">
        <v>312</v>
      </c>
      <c r="B272">
        <v>6</v>
      </c>
      <c r="C272" t="s">
        <v>163</v>
      </c>
      <c r="D272" t="s">
        <v>322</v>
      </c>
      <c r="E272">
        <v>100</v>
      </c>
      <c r="F272" s="11">
        <v>396</v>
      </c>
      <c r="G272" s="3">
        <f t="shared" si="16"/>
        <v>3.96</v>
      </c>
      <c r="H272" s="11">
        <v>11</v>
      </c>
      <c r="I272" s="3">
        <f t="shared" si="17"/>
        <v>0.8126904532304725</v>
      </c>
      <c r="J272" s="12">
        <f t="shared" si="18"/>
        <v>4.271678769756514</v>
      </c>
      <c r="K272" s="12">
        <f t="shared" si="19"/>
        <v>3.471552555448409</v>
      </c>
    </row>
    <row r="273" spans="1:11" ht="12.75">
      <c r="A273" t="s">
        <v>312</v>
      </c>
      <c r="B273">
        <v>7</v>
      </c>
      <c r="C273" t="s">
        <v>455</v>
      </c>
      <c r="D273" t="s">
        <v>322</v>
      </c>
      <c r="E273">
        <v>96</v>
      </c>
      <c r="F273" s="11">
        <v>507</v>
      </c>
      <c r="G273" s="3">
        <f t="shared" si="16"/>
        <v>5.28125</v>
      </c>
      <c r="H273" s="11">
        <v>12</v>
      </c>
      <c r="I273" s="3">
        <f t="shared" si="17"/>
        <v>1.0838438020513719</v>
      </c>
      <c r="J273" s="12">
        <f t="shared" si="18"/>
        <v>4.100811618966254</v>
      </c>
      <c r="K273" s="12">
        <f t="shared" si="19"/>
        <v>4.444639256596827</v>
      </c>
    </row>
    <row r="274" spans="1:11" ht="12.75">
      <c r="A274" t="s">
        <v>312</v>
      </c>
      <c r="B274">
        <v>8</v>
      </c>
      <c r="C274" t="s">
        <v>462</v>
      </c>
      <c r="D274" t="s">
        <v>322</v>
      </c>
      <c r="E274">
        <v>91</v>
      </c>
      <c r="F274" s="11">
        <v>1267</v>
      </c>
      <c r="G274" s="3">
        <f t="shared" si="16"/>
        <v>13.923076923076923</v>
      </c>
      <c r="H274" s="11">
        <v>13</v>
      </c>
      <c r="I274" s="3">
        <f t="shared" si="17"/>
        <v>2.8573615391358884</v>
      </c>
      <c r="J274" s="12">
        <f t="shared" si="18"/>
        <v>3.887227680478428</v>
      </c>
      <c r="K274" s="12">
        <f t="shared" si="19"/>
        <v>11.107214868063469</v>
      </c>
    </row>
    <row r="275" spans="1:11" ht="12.75">
      <c r="A275" t="s">
        <v>312</v>
      </c>
      <c r="B275">
        <v>9</v>
      </c>
      <c r="C275" t="s">
        <v>161</v>
      </c>
      <c r="D275" t="s">
        <v>322</v>
      </c>
      <c r="E275">
        <v>90</v>
      </c>
      <c r="F275" s="11">
        <v>303</v>
      </c>
      <c r="G275" s="3">
        <f t="shared" si="16"/>
        <v>3.3666666666666667</v>
      </c>
      <c r="H275" s="11">
        <v>8</v>
      </c>
      <c r="I275" s="3">
        <f t="shared" si="17"/>
        <v>0.6909237018205195</v>
      </c>
      <c r="J275" s="12">
        <f t="shared" si="18"/>
        <v>3.8445108927808627</v>
      </c>
      <c r="K275" s="12">
        <f t="shared" si="19"/>
        <v>2.6562636977294645</v>
      </c>
    </row>
    <row r="276" spans="1:11" ht="12.75">
      <c r="A276" t="s">
        <v>312</v>
      </c>
      <c r="B276">
        <v>10</v>
      </c>
      <c r="C276" t="s">
        <v>441</v>
      </c>
      <c r="D276" t="s">
        <v>322</v>
      </c>
      <c r="E276">
        <v>79</v>
      </c>
      <c r="F276" s="11">
        <v>461</v>
      </c>
      <c r="G276" s="3">
        <f t="shared" si="16"/>
        <v>5.8354430379746836</v>
      </c>
      <c r="H276" s="11">
        <v>12</v>
      </c>
      <c r="I276" s="3">
        <f t="shared" si="17"/>
        <v>1.1975779917505684</v>
      </c>
      <c r="J276" s="12">
        <f t="shared" si="18"/>
        <v>3.3746262281076462</v>
      </c>
      <c r="K276" s="12">
        <f t="shared" si="19"/>
        <v>4.041378101165951</v>
      </c>
    </row>
    <row r="277" spans="1:11" ht="12.75">
      <c r="A277" t="s">
        <v>312</v>
      </c>
      <c r="B277">
        <v>11</v>
      </c>
      <c r="C277" t="s">
        <v>450</v>
      </c>
      <c r="D277" t="s">
        <v>322</v>
      </c>
      <c r="E277">
        <v>76</v>
      </c>
      <c r="F277" s="11">
        <v>395</v>
      </c>
      <c r="G277" s="3">
        <f t="shared" si="16"/>
        <v>5.197368421052632</v>
      </c>
      <c r="H277" s="11">
        <v>10</v>
      </c>
      <c r="I277" s="3">
        <f t="shared" si="17"/>
        <v>1.066629216593689</v>
      </c>
      <c r="J277" s="12">
        <f t="shared" si="18"/>
        <v>3.246475865014951</v>
      </c>
      <c r="K277" s="12">
        <f t="shared" si="19"/>
        <v>3.462786008591216</v>
      </c>
    </row>
    <row r="278" spans="1:11" ht="12.75">
      <c r="A278" t="s">
        <v>312</v>
      </c>
      <c r="B278">
        <v>12</v>
      </c>
      <c r="C278" t="s">
        <v>162</v>
      </c>
      <c r="D278" t="s">
        <v>322</v>
      </c>
      <c r="E278">
        <v>73</v>
      </c>
      <c r="F278" s="11">
        <v>295</v>
      </c>
      <c r="G278" s="3">
        <f t="shared" si="16"/>
        <v>4.041095890410959</v>
      </c>
      <c r="H278" s="11">
        <v>10</v>
      </c>
      <c r="I278" s="3">
        <f t="shared" si="17"/>
        <v>0.8293333461428994</v>
      </c>
      <c r="J278" s="12">
        <f t="shared" si="18"/>
        <v>3.1183255019222553</v>
      </c>
      <c r="K278" s="12">
        <f t="shared" si="19"/>
        <v>2.5861313228719207</v>
      </c>
    </row>
    <row r="279" spans="1:11" ht="12.75">
      <c r="A279" t="s">
        <v>312</v>
      </c>
      <c r="B279">
        <v>13</v>
      </c>
      <c r="C279" t="s">
        <v>446</v>
      </c>
      <c r="D279" t="s">
        <v>322</v>
      </c>
      <c r="E279">
        <v>68</v>
      </c>
      <c r="F279" s="11">
        <v>278</v>
      </c>
      <c r="G279" s="3">
        <f t="shared" si="16"/>
        <v>4.088235294117647</v>
      </c>
      <c r="H279" s="11">
        <v>6</v>
      </c>
      <c r="I279" s="3">
        <f t="shared" si="17"/>
        <v>0.8390075237599203</v>
      </c>
      <c r="J279" s="12">
        <f t="shared" si="18"/>
        <v>2.90474156343443</v>
      </c>
      <c r="K279" s="12">
        <f t="shared" si="19"/>
        <v>2.4371000262996407</v>
      </c>
    </row>
    <row r="280" spans="1:11" ht="12.75">
      <c r="A280" t="s">
        <v>312</v>
      </c>
      <c r="B280">
        <v>14</v>
      </c>
      <c r="C280" t="s">
        <v>488</v>
      </c>
      <c r="D280" t="s">
        <v>322</v>
      </c>
      <c r="E280">
        <v>65</v>
      </c>
      <c r="F280" s="11">
        <v>232</v>
      </c>
      <c r="G280" s="3">
        <f t="shared" si="16"/>
        <v>3.5692307692307694</v>
      </c>
      <c r="H280" s="11">
        <v>7</v>
      </c>
      <c r="I280" s="3">
        <f t="shared" si="17"/>
        <v>0.7324948918005814</v>
      </c>
      <c r="J280" s="12">
        <f t="shared" si="18"/>
        <v>2.776591200341734</v>
      </c>
      <c r="K280" s="12">
        <f t="shared" si="19"/>
        <v>2.033838870868765</v>
      </c>
    </row>
    <row r="281" spans="1:11" ht="12.75">
      <c r="A281" t="s">
        <v>312</v>
      </c>
      <c r="B281">
        <v>15</v>
      </c>
      <c r="C281" t="s">
        <v>466</v>
      </c>
      <c r="D281" t="s">
        <v>322</v>
      </c>
      <c r="E281">
        <v>62</v>
      </c>
      <c r="F281" s="11">
        <v>521</v>
      </c>
      <c r="G281" s="3">
        <f t="shared" si="16"/>
        <v>8.403225806451612</v>
      </c>
      <c r="H281" s="11">
        <v>14</v>
      </c>
      <c r="I281" s="3">
        <f t="shared" si="17"/>
        <v>1.7245508558694858</v>
      </c>
      <c r="J281" s="12">
        <f t="shared" si="18"/>
        <v>2.648440837249039</v>
      </c>
      <c r="K281" s="12">
        <f t="shared" si="19"/>
        <v>4.567370912597528</v>
      </c>
    </row>
    <row r="282" spans="1:11" ht="12.75">
      <c r="A282" t="s">
        <v>312</v>
      </c>
      <c r="B282">
        <v>16</v>
      </c>
      <c r="C282" t="s">
        <v>454</v>
      </c>
      <c r="D282" t="s">
        <v>322</v>
      </c>
      <c r="E282">
        <v>62</v>
      </c>
      <c r="F282" s="11">
        <v>504</v>
      </c>
      <c r="G282" s="3">
        <f t="shared" si="16"/>
        <v>8.129032258064516</v>
      </c>
      <c r="H282" s="11">
        <v>12</v>
      </c>
      <c r="I282" s="3">
        <f t="shared" si="17"/>
        <v>1.6682795227605007</v>
      </c>
      <c r="J282" s="12">
        <f t="shared" si="18"/>
        <v>2.648440837249039</v>
      </c>
      <c r="K282" s="12">
        <f t="shared" si="19"/>
        <v>4.418339616025247</v>
      </c>
    </row>
    <row r="283" spans="1:11" ht="12.75">
      <c r="A283" t="s">
        <v>312</v>
      </c>
      <c r="B283">
        <v>17</v>
      </c>
      <c r="C283" t="s">
        <v>453</v>
      </c>
      <c r="D283" t="s">
        <v>322</v>
      </c>
      <c r="E283">
        <v>60</v>
      </c>
      <c r="F283" s="11">
        <v>219</v>
      </c>
      <c r="G283" s="3">
        <f t="shared" si="16"/>
        <v>3.65</v>
      </c>
      <c r="H283" s="11">
        <v>8</v>
      </c>
      <c r="I283" s="3">
        <f t="shared" si="17"/>
        <v>0.7490707460331375</v>
      </c>
      <c r="J283" s="12">
        <f t="shared" si="18"/>
        <v>2.5630072618539086</v>
      </c>
      <c r="K283" s="12">
        <f t="shared" si="19"/>
        <v>1.9198737617252564</v>
      </c>
    </row>
    <row r="284" spans="1:11" ht="12.75">
      <c r="A284" t="s">
        <v>312</v>
      </c>
      <c r="B284">
        <v>18</v>
      </c>
      <c r="C284" t="s">
        <v>160</v>
      </c>
      <c r="D284" t="s">
        <v>322</v>
      </c>
      <c r="E284">
        <v>57</v>
      </c>
      <c r="F284" s="11">
        <v>269</v>
      </c>
      <c r="G284" s="3">
        <f t="shared" si="16"/>
        <v>4.719298245614035</v>
      </c>
      <c r="H284" s="11">
        <v>9</v>
      </c>
      <c r="I284" s="3">
        <f t="shared" si="17"/>
        <v>0.9685173308479403</v>
      </c>
      <c r="J284" s="12">
        <f t="shared" si="18"/>
        <v>2.4348568987612134</v>
      </c>
      <c r="K284" s="12">
        <f t="shared" si="19"/>
        <v>2.358201104584904</v>
      </c>
    </row>
    <row r="285" spans="1:11" ht="12.75">
      <c r="A285" t="s">
        <v>312</v>
      </c>
      <c r="B285">
        <v>19</v>
      </c>
      <c r="C285" t="s">
        <v>159</v>
      </c>
      <c r="D285" t="s">
        <v>322</v>
      </c>
      <c r="E285">
        <v>55</v>
      </c>
      <c r="F285" s="11">
        <v>372</v>
      </c>
      <c r="G285" s="3">
        <f t="shared" si="16"/>
        <v>6.763636363636364</v>
      </c>
      <c r="H285" s="11">
        <v>8</v>
      </c>
      <c r="I285" s="3">
        <f t="shared" si="17"/>
        <v>1.3880663388509447</v>
      </c>
      <c r="J285" s="12">
        <f t="shared" si="18"/>
        <v>2.349423323366083</v>
      </c>
      <c r="K285" s="12">
        <f t="shared" si="19"/>
        <v>3.261155430875778</v>
      </c>
    </row>
    <row r="286" spans="1:11" ht="12.75">
      <c r="A286" t="s">
        <v>312</v>
      </c>
      <c r="B286">
        <v>20</v>
      </c>
      <c r="C286" t="s">
        <v>481</v>
      </c>
      <c r="D286" t="s">
        <v>322</v>
      </c>
      <c r="E286">
        <v>53</v>
      </c>
      <c r="F286" s="11">
        <v>174</v>
      </c>
      <c r="G286" s="3">
        <f t="shared" si="16"/>
        <v>3.2830188679245285</v>
      </c>
      <c r="H286" s="11">
        <v>6</v>
      </c>
      <c r="I286" s="3">
        <f t="shared" si="17"/>
        <v>0.6737570938731762</v>
      </c>
      <c r="J286" s="12">
        <f t="shared" si="18"/>
        <v>2.2639897479709528</v>
      </c>
      <c r="K286" s="12">
        <f t="shared" si="19"/>
        <v>1.5253791531515737</v>
      </c>
    </row>
    <row r="287" spans="1:11" ht="12.75">
      <c r="A287" t="s">
        <v>312</v>
      </c>
      <c r="B287">
        <v>21</v>
      </c>
      <c r="C287" t="s">
        <v>438</v>
      </c>
      <c r="D287" t="s">
        <v>322</v>
      </c>
      <c r="E287">
        <v>52</v>
      </c>
      <c r="F287" s="11">
        <v>237</v>
      </c>
      <c r="G287" s="3">
        <f t="shared" si="16"/>
        <v>4.5576923076923075</v>
      </c>
      <c r="H287" s="11">
        <v>9</v>
      </c>
      <c r="I287" s="3">
        <f t="shared" si="17"/>
        <v>0.9353517745513887</v>
      </c>
      <c r="J287" s="12">
        <f t="shared" si="18"/>
        <v>2.2212729602733874</v>
      </c>
      <c r="K287" s="12">
        <f t="shared" si="19"/>
        <v>2.0776716051547295</v>
      </c>
    </row>
    <row r="288" spans="1:11" ht="12.75">
      <c r="A288" t="s">
        <v>312</v>
      </c>
      <c r="B288">
        <v>22</v>
      </c>
      <c r="C288" t="s">
        <v>457</v>
      </c>
      <c r="D288" t="s">
        <v>322</v>
      </c>
      <c r="E288">
        <v>45</v>
      </c>
      <c r="F288" s="11">
        <v>270</v>
      </c>
      <c r="G288" s="3">
        <f t="shared" si="16"/>
        <v>6</v>
      </c>
      <c r="H288" s="11">
        <v>7</v>
      </c>
      <c r="I288" s="3">
        <f t="shared" si="17"/>
        <v>1.231349171561322</v>
      </c>
      <c r="J288" s="12">
        <f t="shared" si="18"/>
        <v>1.9222554463904313</v>
      </c>
      <c r="K288" s="12">
        <f t="shared" si="19"/>
        <v>2.366967651442097</v>
      </c>
    </row>
    <row r="289" spans="1:11" ht="12.75">
      <c r="A289" t="s">
        <v>312</v>
      </c>
      <c r="B289">
        <v>23</v>
      </c>
      <c r="C289" t="s">
        <v>467</v>
      </c>
      <c r="D289" t="s">
        <v>322</v>
      </c>
      <c r="E289">
        <v>43</v>
      </c>
      <c r="F289" s="11">
        <v>149</v>
      </c>
      <c r="G289" s="3">
        <f t="shared" si="16"/>
        <v>3.4651162790697674</v>
      </c>
      <c r="H289" s="11">
        <v>6</v>
      </c>
      <c r="I289" s="3">
        <f t="shared" si="17"/>
        <v>0.7111280099327014</v>
      </c>
      <c r="J289" s="12">
        <f t="shared" si="18"/>
        <v>1.8368218709953013</v>
      </c>
      <c r="K289" s="12">
        <f t="shared" si="19"/>
        <v>1.3062154817217497</v>
      </c>
    </row>
    <row r="290" spans="1:11" ht="12.75">
      <c r="A290" t="s">
        <v>312</v>
      </c>
      <c r="B290">
        <v>24</v>
      </c>
      <c r="C290" t="s">
        <v>456</v>
      </c>
      <c r="D290" t="s">
        <v>322</v>
      </c>
      <c r="E290">
        <v>41</v>
      </c>
      <c r="F290" s="11">
        <v>120</v>
      </c>
      <c r="G290" s="3">
        <f t="shared" si="16"/>
        <v>2.926829268292683</v>
      </c>
      <c r="H290" s="11">
        <v>6</v>
      </c>
      <c r="I290" s="3">
        <f t="shared" si="17"/>
        <v>0.6006581324689375</v>
      </c>
      <c r="J290" s="12">
        <f t="shared" si="18"/>
        <v>1.751388295600171</v>
      </c>
      <c r="K290" s="12">
        <f t="shared" si="19"/>
        <v>1.0519856228631541</v>
      </c>
    </row>
    <row r="291" spans="1:11" ht="12.75">
      <c r="A291" t="s">
        <v>312</v>
      </c>
      <c r="B291">
        <v>25</v>
      </c>
      <c r="C291" t="s">
        <v>444</v>
      </c>
      <c r="D291" t="s">
        <v>322</v>
      </c>
      <c r="E291">
        <v>39</v>
      </c>
      <c r="F291" s="11">
        <v>170</v>
      </c>
      <c r="G291" s="3">
        <f t="shared" si="16"/>
        <v>4.358974358974359</v>
      </c>
      <c r="H291" s="11">
        <v>6</v>
      </c>
      <c r="I291" s="3">
        <f t="shared" si="17"/>
        <v>0.8945699109633535</v>
      </c>
      <c r="J291" s="12">
        <f t="shared" si="18"/>
        <v>1.6659547202050407</v>
      </c>
      <c r="K291" s="12">
        <f t="shared" si="19"/>
        <v>1.4903129657228018</v>
      </c>
    </row>
    <row r="292" spans="1:11" ht="12.75">
      <c r="A292" t="s">
        <v>312</v>
      </c>
      <c r="B292">
        <v>26</v>
      </c>
      <c r="C292" t="s">
        <v>469</v>
      </c>
      <c r="D292" t="s">
        <v>322</v>
      </c>
      <c r="E292">
        <v>38</v>
      </c>
      <c r="F292" s="11">
        <v>249</v>
      </c>
      <c r="G292" s="3">
        <f t="shared" si="16"/>
        <v>6.552631578947368</v>
      </c>
      <c r="H292" s="11">
        <v>6</v>
      </c>
      <c r="I292" s="3">
        <f t="shared" si="17"/>
        <v>1.3447629110472332</v>
      </c>
      <c r="J292" s="12">
        <f t="shared" si="18"/>
        <v>1.6232379325074755</v>
      </c>
      <c r="K292" s="12">
        <f t="shared" si="19"/>
        <v>2.182870167441045</v>
      </c>
    </row>
    <row r="293" spans="1:11" ht="12.75">
      <c r="A293" t="s">
        <v>312</v>
      </c>
      <c r="B293">
        <v>27</v>
      </c>
      <c r="C293" t="s">
        <v>165</v>
      </c>
      <c r="D293" t="s">
        <v>322</v>
      </c>
      <c r="E293">
        <v>36</v>
      </c>
      <c r="F293" s="11">
        <v>170</v>
      </c>
      <c r="G293" s="3">
        <f t="shared" si="16"/>
        <v>4.722222222222222</v>
      </c>
      <c r="H293" s="11">
        <v>7</v>
      </c>
      <c r="I293" s="3">
        <f t="shared" si="17"/>
        <v>0.9691174035436331</v>
      </c>
      <c r="J293" s="12">
        <f t="shared" si="18"/>
        <v>1.5378043571123452</v>
      </c>
      <c r="K293" s="12">
        <f t="shared" si="19"/>
        <v>1.4903129657228018</v>
      </c>
    </row>
    <row r="294" spans="1:11" ht="12.75">
      <c r="A294" t="s">
        <v>312</v>
      </c>
      <c r="B294">
        <v>28</v>
      </c>
      <c r="C294" t="s">
        <v>30</v>
      </c>
      <c r="D294" t="s">
        <v>322</v>
      </c>
      <c r="E294">
        <v>36</v>
      </c>
      <c r="F294" s="11">
        <v>88</v>
      </c>
      <c r="G294" s="3">
        <f t="shared" si="16"/>
        <v>2.4444444444444446</v>
      </c>
      <c r="H294" s="11">
        <v>5</v>
      </c>
      <c r="I294" s="3">
        <f t="shared" si="17"/>
        <v>0.5016607735990571</v>
      </c>
      <c r="J294" s="12">
        <f t="shared" si="18"/>
        <v>1.5378043571123452</v>
      </c>
      <c r="K294" s="12">
        <f t="shared" si="19"/>
        <v>0.7714561234329798</v>
      </c>
    </row>
    <row r="295" spans="1:11" ht="12.75">
      <c r="A295" t="s">
        <v>312</v>
      </c>
      <c r="B295">
        <v>29</v>
      </c>
      <c r="C295" t="s">
        <v>449</v>
      </c>
      <c r="D295" t="s">
        <v>322</v>
      </c>
      <c r="E295">
        <v>34</v>
      </c>
      <c r="F295" s="11">
        <v>132</v>
      </c>
      <c r="G295" s="3">
        <f t="shared" si="16"/>
        <v>3.8823529411764706</v>
      </c>
      <c r="H295" s="11">
        <v>6</v>
      </c>
      <c r="I295" s="3">
        <f t="shared" si="17"/>
        <v>0.7967553463043848</v>
      </c>
      <c r="J295" s="12">
        <f t="shared" si="18"/>
        <v>1.452370781717215</v>
      </c>
      <c r="K295" s="12">
        <f t="shared" si="19"/>
        <v>1.1571841851494695</v>
      </c>
    </row>
    <row r="296" spans="1:11" ht="12.75">
      <c r="A296" t="s">
        <v>312</v>
      </c>
      <c r="B296">
        <v>30</v>
      </c>
      <c r="C296" t="s">
        <v>158</v>
      </c>
      <c r="D296" t="s">
        <v>322</v>
      </c>
      <c r="E296">
        <v>34</v>
      </c>
      <c r="F296" s="11">
        <v>80</v>
      </c>
      <c r="G296" s="3">
        <f t="shared" si="16"/>
        <v>2.3529411764705883</v>
      </c>
      <c r="H296" s="11">
        <v>5</v>
      </c>
      <c r="I296" s="3">
        <f t="shared" si="17"/>
        <v>0.4828820280632635</v>
      </c>
      <c r="J296" s="12">
        <f t="shared" si="18"/>
        <v>1.452370781717215</v>
      </c>
      <c r="K296" s="12">
        <f t="shared" si="19"/>
        <v>0.7013237485754361</v>
      </c>
    </row>
    <row r="297" spans="1:11" ht="12.75">
      <c r="A297" t="s">
        <v>312</v>
      </c>
      <c r="B297">
        <v>31</v>
      </c>
      <c r="C297" t="s">
        <v>459</v>
      </c>
      <c r="D297" t="s">
        <v>322</v>
      </c>
      <c r="E297">
        <v>33</v>
      </c>
      <c r="F297" s="11">
        <v>119</v>
      </c>
      <c r="G297" s="3">
        <f t="shared" si="16"/>
        <v>3.606060606060606</v>
      </c>
      <c r="H297" s="11">
        <v>6</v>
      </c>
      <c r="I297" s="3">
        <f t="shared" si="17"/>
        <v>0.7400532899787743</v>
      </c>
      <c r="J297" s="12">
        <f t="shared" si="18"/>
        <v>1.4096539940196497</v>
      </c>
      <c r="K297" s="12">
        <f t="shared" si="19"/>
        <v>1.0432190760059612</v>
      </c>
    </row>
    <row r="298" spans="1:11" ht="12.75">
      <c r="A298" t="s">
        <v>312</v>
      </c>
      <c r="B298">
        <v>32</v>
      </c>
      <c r="C298" t="s">
        <v>451</v>
      </c>
      <c r="D298" t="s">
        <v>322</v>
      </c>
      <c r="E298">
        <v>32</v>
      </c>
      <c r="F298" s="11">
        <v>117</v>
      </c>
      <c r="G298" s="3">
        <f t="shared" si="16"/>
        <v>3.65625</v>
      </c>
      <c r="H298" s="11">
        <v>7</v>
      </c>
      <c r="I298" s="3">
        <f t="shared" si="17"/>
        <v>0.7503534014201806</v>
      </c>
      <c r="J298" s="12">
        <f t="shared" si="18"/>
        <v>1.3669372063220846</v>
      </c>
      <c r="K298" s="12">
        <f t="shared" si="19"/>
        <v>1.0256859822915754</v>
      </c>
    </row>
    <row r="299" spans="1:11" ht="12.75">
      <c r="A299" t="s">
        <v>312</v>
      </c>
      <c r="B299">
        <v>33</v>
      </c>
      <c r="C299" t="s">
        <v>464</v>
      </c>
      <c r="D299" t="s">
        <v>322</v>
      </c>
      <c r="E299">
        <v>31</v>
      </c>
      <c r="F299" s="11">
        <v>222</v>
      </c>
      <c r="G299" s="3">
        <f t="shared" si="16"/>
        <v>7.161290322580645</v>
      </c>
      <c r="H299" s="11">
        <v>8</v>
      </c>
      <c r="I299" s="3">
        <f t="shared" si="17"/>
        <v>1.469674817669965</v>
      </c>
      <c r="J299" s="12">
        <f t="shared" si="18"/>
        <v>1.3242204186245194</v>
      </c>
      <c r="K299" s="12">
        <f t="shared" si="19"/>
        <v>1.9461734022968353</v>
      </c>
    </row>
    <row r="300" spans="1:11" ht="12.75">
      <c r="A300" t="s">
        <v>312</v>
      </c>
      <c r="B300">
        <v>34</v>
      </c>
      <c r="C300" t="s">
        <v>465</v>
      </c>
      <c r="D300" t="s">
        <v>322</v>
      </c>
      <c r="E300">
        <v>30</v>
      </c>
      <c r="F300" s="11">
        <v>153</v>
      </c>
      <c r="G300" s="3">
        <f t="shared" si="16"/>
        <v>5.1</v>
      </c>
      <c r="H300" s="11">
        <v>7</v>
      </c>
      <c r="I300" s="3">
        <f t="shared" si="17"/>
        <v>1.0466467958271235</v>
      </c>
      <c r="J300" s="12">
        <f t="shared" si="18"/>
        <v>1.2815036309269543</v>
      </c>
      <c r="K300" s="12">
        <f t="shared" si="19"/>
        <v>1.3412816691505216</v>
      </c>
    </row>
    <row r="301" spans="1:11" ht="12.75">
      <c r="A301" t="s">
        <v>312</v>
      </c>
      <c r="B301">
        <v>35</v>
      </c>
      <c r="C301" t="s">
        <v>489</v>
      </c>
      <c r="D301" t="s">
        <v>322</v>
      </c>
      <c r="E301">
        <v>26</v>
      </c>
      <c r="F301" s="11">
        <v>130</v>
      </c>
      <c r="G301" s="3">
        <f t="shared" si="16"/>
        <v>5</v>
      </c>
      <c r="H301" s="11">
        <v>6</v>
      </c>
      <c r="I301" s="3">
        <f t="shared" si="17"/>
        <v>1.026124309634435</v>
      </c>
      <c r="J301" s="12">
        <f t="shared" si="18"/>
        <v>1.1106364801366937</v>
      </c>
      <c r="K301" s="12">
        <f t="shared" si="19"/>
        <v>1.1396510914350837</v>
      </c>
    </row>
    <row r="302" spans="1:11" ht="12.75">
      <c r="A302" t="s">
        <v>312</v>
      </c>
      <c r="B302">
        <v>36</v>
      </c>
      <c r="C302" t="s">
        <v>461</v>
      </c>
      <c r="D302" t="s">
        <v>322</v>
      </c>
      <c r="E302">
        <v>25</v>
      </c>
      <c r="F302" s="11">
        <v>117</v>
      </c>
      <c r="G302" s="3">
        <f t="shared" si="16"/>
        <v>4.68</v>
      </c>
      <c r="H302" s="11">
        <v>6</v>
      </c>
      <c r="I302" s="3">
        <f t="shared" si="17"/>
        <v>0.9604523538178311</v>
      </c>
      <c r="J302" s="12">
        <f t="shared" si="18"/>
        <v>1.0679196924391285</v>
      </c>
      <c r="K302" s="12">
        <f t="shared" si="19"/>
        <v>1.0256859822915754</v>
      </c>
    </row>
    <row r="303" spans="1:11" ht="12.75">
      <c r="A303" t="s">
        <v>312</v>
      </c>
      <c r="B303">
        <v>37</v>
      </c>
      <c r="C303" t="s">
        <v>152</v>
      </c>
      <c r="D303" t="s">
        <v>322</v>
      </c>
      <c r="E303">
        <v>24</v>
      </c>
      <c r="F303" s="11">
        <v>165</v>
      </c>
      <c r="G303" s="3">
        <f t="shared" si="16"/>
        <v>6.875</v>
      </c>
      <c r="H303" s="11">
        <v>7</v>
      </c>
      <c r="I303" s="3">
        <f t="shared" si="17"/>
        <v>1.410920925747348</v>
      </c>
      <c r="J303" s="12">
        <f t="shared" si="18"/>
        <v>1.0252029047415634</v>
      </c>
      <c r="K303" s="12">
        <f t="shared" si="19"/>
        <v>1.446480231436837</v>
      </c>
    </row>
    <row r="304" spans="1:11" ht="12.75">
      <c r="A304" t="s">
        <v>312</v>
      </c>
      <c r="B304">
        <v>38</v>
      </c>
      <c r="C304" t="s">
        <v>153</v>
      </c>
      <c r="D304" t="s">
        <v>322</v>
      </c>
      <c r="E304">
        <v>22</v>
      </c>
      <c r="F304" s="11">
        <v>59</v>
      </c>
      <c r="G304" s="3">
        <f t="shared" si="16"/>
        <v>2.6818181818181817</v>
      </c>
      <c r="H304" s="11">
        <v>4</v>
      </c>
      <c r="I304" s="3">
        <f t="shared" si="17"/>
        <v>0.5503757660766515</v>
      </c>
      <c r="J304" s="12">
        <f t="shared" si="18"/>
        <v>0.9397693293464332</v>
      </c>
      <c r="K304" s="12">
        <f t="shared" si="19"/>
        <v>0.5172262645743841</v>
      </c>
    </row>
    <row r="305" spans="1:11" ht="12.75">
      <c r="A305" t="s">
        <v>312</v>
      </c>
      <c r="B305">
        <v>39</v>
      </c>
      <c r="C305" t="s">
        <v>40</v>
      </c>
      <c r="D305" t="s">
        <v>322</v>
      </c>
      <c r="E305">
        <v>20</v>
      </c>
      <c r="F305" s="11">
        <v>70</v>
      </c>
      <c r="G305" s="3">
        <f t="shared" si="16"/>
        <v>3.5</v>
      </c>
      <c r="H305" s="11">
        <v>5</v>
      </c>
      <c r="I305" s="3">
        <f t="shared" si="17"/>
        <v>0.7182870167441044</v>
      </c>
      <c r="J305" s="12">
        <f t="shared" si="18"/>
        <v>0.8543357539513029</v>
      </c>
      <c r="K305" s="12">
        <f t="shared" si="19"/>
        <v>0.6136582800035066</v>
      </c>
    </row>
    <row r="306" spans="1:11" ht="12.75">
      <c r="A306" t="s">
        <v>312</v>
      </c>
      <c r="B306">
        <v>40</v>
      </c>
      <c r="C306" t="s">
        <v>473</v>
      </c>
      <c r="D306" t="s">
        <v>322</v>
      </c>
      <c r="E306">
        <v>20</v>
      </c>
      <c r="F306" s="11">
        <v>23</v>
      </c>
      <c r="G306" s="3">
        <f t="shared" si="16"/>
        <v>1.15</v>
      </c>
      <c r="H306" s="11">
        <v>2</v>
      </c>
      <c r="I306" s="3">
        <f t="shared" si="17"/>
        <v>0.23600859121592002</v>
      </c>
      <c r="J306" s="12">
        <f t="shared" si="18"/>
        <v>0.8543357539513029</v>
      </c>
      <c r="K306" s="12">
        <f t="shared" si="19"/>
        <v>0.20163057771543788</v>
      </c>
    </row>
    <row r="307" spans="1:11" ht="12.75">
      <c r="A307" t="s">
        <v>312</v>
      </c>
      <c r="B307">
        <v>41</v>
      </c>
      <c r="C307" t="s">
        <v>45</v>
      </c>
      <c r="D307" t="s">
        <v>322</v>
      </c>
      <c r="E307">
        <v>18</v>
      </c>
      <c r="F307" s="11">
        <v>94</v>
      </c>
      <c r="G307" s="3">
        <f t="shared" si="16"/>
        <v>5.222222222222222</v>
      </c>
      <c r="H307" s="11">
        <v>6</v>
      </c>
      <c r="I307" s="3">
        <f t="shared" si="17"/>
        <v>1.0717298345070765</v>
      </c>
      <c r="J307" s="12">
        <f t="shared" si="18"/>
        <v>0.7689021785561726</v>
      </c>
      <c r="K307" s="12">
        <f t="shared" si="19"/>
        <v>0.8240554045761375</v>
      </c>
    </row>
    <row r="308" spans="1:11" ht="12.75">
      <c r="A308" t="s">
        <v>312</v>
      </c>
      <c r="B308">
        <v>42</v>
      </c>
      <c r="C308" t="s">
        <v>484</v>
      </c>
      <c r="D308" t="s">
        <v>322</v>
      </c>
      <c r="E308">
        <v>17</v>
      </c>
      <c r="F308" s="11">
        <v>92</v>
      </c>
      <c r="G308" s="3">
        <f t="shared" si="16"/>
        <v>5.411764705882353</v>
      </c>
      <c r="H308" s="11">
        <v>6</v>
      </c>
      <c r="I308" s="3">
        <f t="shared" si="17"/>
        <v>1.1106286645455061</v>
      </c>
      <c r="J308" s="12">
        <f t="shared" si="18"/>
        <v>0.7261853908586074</v>
      </c>
      <c r="K308" s="12">
        <f t="shared" si="19"/>
        <v>0.8065223108617515</v>
      </c>
    </row>
    <row r="309" spans="1:11" ht="12.75">
      <c r="A309" t="s">
        <v>312</v>
      </c>
      <c r="B309">
        <v>43</v>
      </c>
      <c r="C309" t="s">
        <v>482</v>
      </c>
      <c r="D309" t="s">
        <v>322</v>
      </c>
      <c r="E309">
        <v>17</v>
      </c>
      <c r="F309" s="11">
        <v>53</v>
      </c>
      <c r="G309" s="3">
        <f t="shared" si="16"/>
        <v>3.1176470588235294</v>
      </c>
      <c r="H309" s="11">
        <v>4</v>
      </c>
      <c r="I309" s="3">
        <f t="shared" si="17"/>
        <v>0.6398186871838242</v>
      </c>
      <c r="J309" s="12">
        <f t="shared" si="18"/>
        <v>0.7261853908586074</v>
      </c>
      <c r="K309" s="12">
        <f t="shared" si="19"/>
        <v>0.46462698343122644</v>
      </c>
    </row>
    <row r="310" spans="1:11" ht="12.75">
      <c r="A310" t="s">
        <v>312</v>
      </c>
      <c r="B310">
        <v>44</v>
      </c>
      <c r="C310" t="s">
        <v>479</v>
      </c>
      <c r="D310" t="s">
        <v>322</v>
      </c>
      <c r="E310">
        <v>14</v>
      </c>
      <c r="F310" s="11">
        <v>63</v>
      </c>
      <c r="G310" s="3">
        <f t="shared" si="16"/>
        <v>4.5</v>
      </c>
      <c r="H310" s="11">
        <v>4</v>
      </c>
      <c r="I310" s="3">
        <f t="shared" si="17"/>
        <v>0.9235118786709915</v>
      </c>
      <c r="J310" s="12">
        <f t="shared" si="18"/>
        <v>0.598035027765912</v>
      </c>
      <c r="K310" s="12">
        <f t="shared" si="19"/>
        <v>0.5522924520031559</v>
      </c>
    </row>
    <row r="311" spans="1:11" ht="12.75">
      <c r="A311" t="s">
        <v>312</v>
      </c>
      <c r="B311">
        <v>45</v>
      </c>
      <c r="C311" t="s">
        <v>135</v>
      </c>
      <c r="D311" t="s">
        <v>322</v>
      </c>
      <c r="E311">
        <v>14</v>
      </c>
      <c r="F311" s="11">
        <v>40</v>
      </c>
      <c r="G311" s="3">
        <f t="shared" si="16"/>
        <v>2.857142857142857</v>
      </c>
      <c r="H311" s="11">
        <v>4</v>
      </c>
      <c r="I311" s="3">
        <f t="shared" si="17"/>
        <v>0.5863567483625343</v>
      </c>
      <c r="J311" s="12">
        <f t="shared" si="18"/>
        <v>0.598035027765912</v>
      </c>
      <c r="K311" s="12">
        <f t="shared" si="19"/>
        <v>0.35066187428771806</v>
      </c>
    </row>
    <row r="312" spans="1:11" ht="12.75">
      <c r="A312" t="s">
        <v>312</v>
      </c>
      <c r="B312">
        <v>46</v>
      </c>
      <c r="C312" t="s">
        <v>328</v>
      </c>
      <c r="D312" t="s">
        <v>321</v>
      </c>
      <c r="E312">
        <v>13</v>
      </c>
      <c r="F312" s="11">
        <v>42</v>
      </c>
      <c r="G312" s="3">
        <f t="shared" si="16"/>
        <v>3.230769230769231</v>
      </c>
      <c r="H312" s="11">
        <v>5</v>
      </c>
      <c r="I312" s="3">
        <f t="shared" si="17"/>
        <v>0.6630341693022503</v>
      </c>
      <c r="J312" s="12">
        <f t="shared" si="18"/>
        <v>0.5553182400683468</v>
      </c>
      <c r="K312" s="12">
        <f t="shared" si="19"/>
        <v>0.368194968002104</v>
      </c>
    </row>
    <row r="313" spans="1:11" ht="12.75">
      <c r="A313" t="s">
        <v>312</v>
      </c>
      <c r="B313">
        <v>47</v>
      </c>
      <c r="C313" t="s">
        <v>483</v>
      </c>
      <c r="D313" t="s">
        <v>322</v>
      </c>
      <c r="E313">
        <v>12</v>
      </c>
      <c r="F313" s="11">
        <v>66</v>
      </c>
      <c r="G313" s="3">
        <f t="shared" si="16"/>
        <v>5.5</v>
      </c>
      <c r="H313" s="11">
        <v>4</v>
      </c>
      <c r="I313" s="3">
        <f t="shared" si="17"/>
        <v>1.1287367405978785</v>
      </c>
      <c r="J313" s="12">
        <f t="shared" si="18"/>
        <v>0.5126014523707817</v>
      </c>
      <c r="K313" s="12">
        <f t="shared" si="19"/>
        <v>0.5785920925747348</v>
      </c>
    </row>
    <row r="314" spans="1:11" ht="12.75">
      <c r="A314" t="s">
        <v>312</v>
      </c>
      <c r="B314">
        <v>48</v>
      </c>
      <c r="C314" t="s">
        <v>146</v>
      </c>
      <c r="D314" t="s">
        <v>321</v>
      </c>
      <c r="E314">
        <v>11</v>
      </c>
      <c r="F314" s="11">
        <v>34</v>
      </c>
      <c r="G314" s="3">
        <f t="shared" si="16"/>
        <v>3.090909090909091</v>
      </c>
      <c r="H314" s="11">
        <v>4</v>
      </c>
      <c r="I314" s="3">
        <f t="shared" si="17"/>
        <v>0.634331391410378</v>
      </c>
      <c r="J314" s="12">
        <f t="shared" si="18"/>
        <v>0.4698846646732166</v>
      </c>
      <c r="K314" s="12">
        <f t="shared" si="19"/>
        <v>0.29806259314456035</v>
      </c>
    </row>
    <row r="315" spans="1:11" ht="12.75">
      <c r="A315" t="s">
        <v>312</v>
      </c>
      <c r="B315">
        <v>49</v>
      </c>
      <c r="C315" t="s">
        <v>330</v>
      </c>
      <c r="D315" t="s">
        <v>321</v>
      </c>
      <c r="E315">
        <v>10</v>
      </c>
      <c r="F315" s="11">
        <v>66</v>
      </c>
      <c r="G315" s="3">
        <f t="shared" si="16"/>
        <v>6.6</v>
      </c>
      <c r="H315" s="11">
        <v>4</v>
      </c>
      <c r="I315" s="3">
        <f t="shared" si="17"/>
        <v>1.354484088717454</v>
      </c>
      <c r="J315" s="12">
        <f t="shared" si="18"/>
        <v>0.42716787697565145</v>
      </c>
      <c r="K315" s="12">
        <f t="shared" si="19"/>
        <v>0.5785920925747348</v>
      </c>
    </row>
    <row r="316" spans="1:11" ht="12.75">
      <c r="A316" t="s">
        <v>312</v>
      </c>
      <c r="B316">
        <v>50</v>
      </c>
      <c r="C316" t="s">
        <v>29</v>
      </c>
      <c r="D316" t="s">
        <v>321</v>
      </c>
      <c r="E316">
        <v>8</v>
      </c>
      <c r="F316" s="11">
        <v>105</v>
      </c>
      <c r="G316" s="3">
        <f t="shared" si="16"/>
        <v>13.125</v>
      </c>
      <c r="H316" s="11">
        <v>7</v>
      </c>
      <c r="I316" s="3">
        <f t="shared" si="17"/>
        <v>2.693576312790392</v>
      </c>
      <c r="J316" s="12">
        <f t="shared" si="18"/>
        <v>0.34173430158052115</v>
      </c>
      <c r="K316" s="12">
        <f t="shared" si="19"/>
        <v>0.92048742000526</v>
      </c>
    </row>
    <row r="317" spans="1:11" ht="12.75">
      <c r="A317" t="s">
        <v>312</v>
      </c>
      <c r="B317">
        <v>51</v>
      </c>
      <c r="C317" t="s">
        <v>323</v>
      </c>
      <c r="D317" t="s">
        <v>321</v>
      </c>
      <c r="E317">
        <v>8</v>
      </c>
      <c r="F317" s="11">
        <v>81</v>
      </c>
      <c r="G317" s="3">
        <f t="shared" si="16"/>
        <v>10.125</v>
      </c>
      <c r="H317" s="11">
        <v>5</v>
      </c>
      <c r="I317" s="3">
        <f t="shared" si="17"/>
        <v>2.077901727009731</v>
      </c>
      <c r="J317" s="12">
        <f t="shared" si="18"/>
        <v>0.34173430158052115</v>
      </c>
      <c r="K317" s="12">
        <f t="shared" si="19"/>
        <v>0.7100902954326291</v>
      </c>
    </row>
    <row r="318" spans="1:11" ht="12.75">
      <c r="A318" t="s">
        <v>312</v>
      </c>
      <c r="B318">
        <v>52</v>
      </c>
      <c r="C318" t="s">
        <v>507</v>
      </c>
      <c r="D318" t="s">
        <v>322</v>
      </c>
      <c r="E318">
        <v>8</v>
      </c>
      <c r="F318" s="11">
        <v>15</v>
      </c>
      <c r="G318" s="3">
        <f t="shared" si="16"/>
        <v>1.875</v>
      </c>
      <c r="H318" s="11">
        <v>2</v>
      </c>
      <c r="I318" s="3">
        <f t="shared" si="17"/>
        <v>0.3847966161129131</v>
      </c>
      <c r="J318" s="12">
        <f t="shared" si="18"/>
        <v>0.34173430158052115</v>
      </c>
      <c r="K318" s="12">
        <f t="shared" si="19"/>
        <v>0.13149820285789426</v>
      </c>
    </row>
    <row r="319" spans="1:11" ht="12.75">
      <c r="A319" t="s">
        <v>312</v>
      </c>
      <c r="B319">
        <v>53</v>
      </c>
      <c r="C319" t="s">
        <v>54</v>
      </c>
      <c r="D319" t="s">
        <v>321</v>
      </c>
      <c r="E319">
        <v>8</v>
      </c>
      <c r="F319" s="11">
        <v>10</v>
      </c>
      <c r="G319" s="3">
        <f t="shared" si="16"/>
        <v>1.25</v>
      </c>
      <c r="H319" s="11">
        <v>2</v>
      </c>
      <c r="I319" s="3">
        <f t="shared" si="17"/>
        <v>0.25653107740860875</v>
      </c>
      <c r="J319" s="12">
        <f t="shared" si="18"/>
        <v>0.34173430158052115</v>
      </c>
      <c r="K319" s="12">
        <f t="shared" si="19"/>
        <v>0.08766546857192951</v>
      </c>
    </row>
    <row r="320" spans="1:11" ht="12.75">
      <c r="A320" t="s">
        <v>312</v>
      </c>
      <c r="B320">
        <v>54</v>
      </c>
      <c r="C320" t="s">
        <v>169</v>
      </c>
      <c r="D320" t="s">
        <v>321</v>
      </c>
      <c r="E320">
        <v>7</v>
      </c>
      <c r="F320" s="11">
        <v>65</v>
      </c>
      <c r="G320" s="3">
        <f t="shared" si="16"/>
        <v>9.285714285714286</v>
      </c>
      <c r="H320" s="11">
        <v>5</v>
      </c>
      <c r="I320" s="3">
        <f t="shared" si="17"/>
        <v>1.9056594321782365</v>
      </c>
      <c r="J320" s="12">
        <f t="shared" si="18"/>
        <v>0.299017513882956</v>
      </c>
      <c r="K320" s="12">
        <f t="shared" si="19"/>
        <v>0.5698255457175418</v>
      </c>
    </row>
    <row r="321" spans="1:11" ht="12.75">
      <c r="A321" t="s">
        <v>312</v>
      </c>
      <c r="B321">
        <v>55</v>
      </c>
      <c r="C321" t="s">
        <v>44</v>
      </c>
      <c r="D321" t="s">
        <v>322</v>
      </c>
      <c r="E321">
        <v>7</v>
      </c>
      <c r="F321" s="11">
        <v>16</v>
      </c>
      <c r="G321" s="3">
        <f t="shared" si="16"/>
        <v>2.2857142857142856</v>
      </c>
      <c r="H321" s="11">
        <v>3</v>
      </c>
      <c r="I321" s="3">
        <f t="shared" si="17"/>
        <v>0.4690853986900274</v>
      </c>
      <c r="J321" s="12">
        <f t="shared" si="18"/>
        <v>0.299017513882956</v>
      </c>
      <c r="K321" s="12">
        <f t="shared" si="19"/>
        <v>0.14026474971508723</v>
      </c>
    </row>
    <row r="322" spans="1:11" ht="12.75">
      <c r="A322" t="s">
        <v>312</v>
      </c>
      <c r="B322">
        <v>56</v>
      </c>
      <c r="C322" t="s">
        <v>491</v>
      </c>
      <c r="D322" t="s">
        <v>322</v>
      </c>
      <c r="E322">
        <v>6</v>
      </c>
      <c r="F322" s="11">
        <v>144</v>
      </c>
      <c r="G322" s="3">
        <f aca="true" t="shared" si="20" ref="G322:G385">+F322/E322</f>
        <v>24</v>
      </c>
      <c r="H322" s="11">
        <v>5</v>
      </c>
      <c r="I322" s="3">
        <f aca="true" t="shared" si="21" ref="I322:I385">+G322/VLOOKUP(A322,lcategorias,5)</f>
        <v>4.925396686245288</v>
      </c>
      <c r="J322" s="12">
        <f aca="true" t="shared" si="22" ref="J322:J385">+E322*100/(VLOOKUP(A322,lcategorias,3))</f>
        <v>0.25630072618539085</v>
      </c>
      <c r="K322" s="12">
        <f aca="true" t="shared" si="23" ref="K322:K385">+F322*100/(VLOOKUP(A322,lcategorias,4))</f>
        <v>1.262382747435785</v>
      </c>
    </row>
    <row r="323" spans="1:11" ht="12.75">
      <c r="A323" t="s">
        <v>312</v>
      </c>
      <c r="B323">
        <v>57</v>
      </c>
      <c r="C323" t="s">
        <v>493</v>
      </c>
      <c r="D323" t="s">
        <v>322</v>
      </c>
      <c r="E323">
        <v>6</v>
      </c>
      <c r="F323" s="11">
        <v>15</v>
      </c>
      <c r="G323" s="3">
        <f t="shared" si="20"/>
        <v>2.5</v>
      </c>
      <c r="H323" s="11">
        <v>2</v>
      </c>
      <c r="I323" s="3">
        <f t="shared" si="21"/>
        <v>0.5130621548172175</v>
      </c>
      <c r="J323" s="12">
        <f t="shared" si="22"/>
        <v>0.25630072618539085</v>
      </c>
      <c r="K323" s="12">
        <f t="shared" si="23"/>
        <v>0.13149820285789426</v>
      </c>
    </row>
    <row r="324" spans="1:11" ht="12.75">
      <c r="A324" t="s">
        <v>312</v>
      </c>
      <c r="B324">
        <v>58</v>
      </c>
      <c r="C324" t="s">
        <v>28</v>
      </c>
      <c r="D324" t="s">
        <v>321</v>
      </c>
      <c r="E324">
        <v>5</v>
      </c>
      <c r="F324" s="11">
        <v>31</v>
      </c>
      <c r="G324" s="3">
        <f t="shared" si="20"/>
        <v>6.2</v>
      </c>
      <c r="H324" s="11">
        <v>3</v>
      </c>
      <c r="I324" s="3">
        <f t="shared" si="21"/>
        <v>1.2723941439466995</v>
      </c>
      <c r="J324" s="12">
        <f t="shared" si="22"/>
        <v>0.21358393848782573</v>
      </c>
      <c r="K324" s="12">
        <f t="shared" si="23"/>
        <v>0.2717629525729815</v>
      </c>
    </row>
    <row r="325" spans="1:11" ht="12.75">
      <c r="A325" t="s">
        <v>312</v>
      </c>
      <c r="B325">
        <v>59</v>
      </c>
      <c r="C325" t="s">
        <v>508</v>
      </c>
      <c r="D325" t="s">
        <v>322</v>
      </c>
      <c r="E325">
        <v>5</v>
      </c>
      <c r="F325" s="11">
        <v>5</v>
      </c>
      <c r="G325" s="3">
        <f t="shared" si="20"/>
        <v>1</v>
      </c>
      <c r="H325" s="11">
        <v>1</v>
      </c>
      <c r="I325" s="3">
        <f t="shared" si="21"/>
        <v>0.205224861926887</v>
      </c>
      <c r="J325" s="12">
        <f t="shared" si="22"/>
        <v>0.21358393848782573</v>
      </c>
      <c r="K325" s="12">
        <f t="shared" si="23"/>
        <v>0.04383273428596476</v>
      </c>
    </row>
    <row r="326" spans="1:11" ht="12.75">
      <c r="A326" t="s">
        <v>312</v>
      </c>
      <c r="C326" t="s">
        <v>57</v>
      </c>
      <c r="D326" t="s">
        <v>321</v>
      </c>
      <c r="E326">
        <v>4</v>
      </c>
      <c r="F326" s="11">
        <v>14</v>
      </c>
      <c r="G326" s="3">
        <f t="shared" si="20"/>
        <v>3.5</v>
      </c>
      <c r="H326" s="11">
        <v>2</v>
      </c>
      <c r="I326" s="3">
        <f t="shared" si="21"/>
        <v>0.7182870167441044</v>
      </c>
      <c r="J326" s="12">
        <f t="shared" si="22"/>
        <v>0.17086715079026057</v>
      </c>
      <c r="K326" s="12">
        <f t="shared" si="23"/>
        <v>0.12273165600070132</v>
      </c>
    </row>
    <row r="327" spans="1:11" ht="12.75">
      <c r="A327" t="s">
        <v>312</v>
      </c>
      <c r="C327" t="s">
        <v>43</v>
      </c>
      <c r="D327" t="s">
        <v>321</v>
      </c>
      <c r="E327">
        <v>3</v>
      </c>
      <c r="F327" s="11">
        <v>54</v>
      </c>
      <c r="G327" s="3">
        <f t="shared" si="20"/>
        <v>18</v>
      </c>
      <c r="H327" s="11">
        <v>3</v>
      </c>
      <c r="I327" s="3">
        <f t="shared" si="21"/>
        <v>3.694047514683966</v>
      </c>
      <c r="J327" s="12">
        <f t="shared" si="22"/>
        <v>0.12815036309269542</v>
      </c>
      <c r="K327" s="12">
        <f t="shared" si="23"/>
        <v>0.4733935302884194</v>
      </c>
    </row>
    <row r="328" spans="1:11" ht="12.75">
      <c r="A328" t="s">
        <v>312</v>
      </c>
      <c r="C328" t="s">
        <v>329</v>
      </c>
      <c r="D328" t="s">
        <v>321</v>
      </c>
      <c r="E328">
        <v>3</v>
      </c>
      <c r="F328" s="11">
        <v>26</v>
      </c>
      <c r="G328" s="3">
        <f t="shared" si="20"/>
        <v>8.666666666666666</v>
      </c>
      <c r="H328" s="11">
        <v>2</v>
      </c>
      <c r="I328" s="3">
        <f t="shared" si="21"/>
        <v>1.7786154700330206</v>
      </c>
      <c r="J328" s="12">
        <f t="shared" si="22"/>
        <v>0.12815036309269542</v>
      </c>
      <c r="K328" s="12">
        <f t="shared" si="23"/>
        <v>0.22793021828701673</v>
      </c>
    </row>
    <row r="329" spans="1:11" ht="12.75">
      <c r="A329" t="s">
        <v>312</v>
      </c>
      <c r="C329" t="s">
        <v>35</v>
      </c>
      <c r="D329" t="s">
        <v>325</v>
      </c>
      <c r="E329">
        <v>3</v>
      </c>
      <c r="F329" s="11">
        <v>23</v>
      </c>
      <c r="G329" s="3">
        <f t="shared" si="20"/>
        <v>7.666666666666667</v>
      </c>
      <c r="H329" s="11">
        <v>2</v>
      </c>
      <c r="I329" s="3">
        <f t="shared" si="21"/>
        <v>1.5733906081061337</v>
      </c>
      <c r="J329" s="12">
        <f t="shared" si="22"/>
        <v>0.12815036309269542</v>
      </c>
      <c r="K329" s="12">
        <f t="shared" si="23"/>
        <v>0.20163057771543788</v>
      </c>
    </row>
    <row r="330" spans="1:11" ht="12.75">
      <c r="A330" t="s">
        <v>312</v>
      </c>
      <c r="C330" t="s">
        <v>36</v>
      </c>
      <c r="D330" t="s">
        <v>325</v>
      </c>
      <c r="E330">
        <v>3</v>
      </c>
      <c r="F330" s="11">
        <v>17</v>
      </c>
      <c r="G330" s="3">
        <f t="shared" si="20"/>
        <v>5.666666666666667</v>
      </c>
      <c r="H330" s="11">
        <v>2</v>
      </c>
      <c r="I330" s="3">
        <f t="shared" si="21"/>
        <v>1.1629408842523596</v>
      </c>
      <c r="J330" s="12">
        <f t="shared" si="22"/>
        <v>0.12815036309269542</v>
      </c>
      <c r="K330" s="12">
        <f t="shared" si="23"/>
        <v>0.14903129657228018</v>
      </c>
    </row>
    <row r="331" spans="1:11" ht="12.75">
      <c r="A331" t="s">
        <v>312</v>
      </c>
      <c r="C331" t="s">
        <v>502</v>
      </c>
      <c r="D331" t="s">
        <v>322</v>
      </c>
      <c r="E331">
        <v>3</v>
      </c>
      <c r="F331" s="11">
        <v>12</v>
      </c>
      <c r="G331" s="3">
        <f t="shared" si="20"/>
        <v>4</v>
      </c>
      <c r="H331" s="11">
        <v>2</v>
      </c>
      <c r="I331" s="3">
        <f t="shared" si="21"/>
        <v>0.820899447707548</v>
      </c>
      <c r="J331" s="12">
        <f t="shared" si="22"/>
        <v>0.12815036309269542</v>
      </c>
      <c r="K331" s="12">
        <f t="shared" si="23"/>
        <v>0.10519856228631543</v>
      </c>
    </row>
    <row r="332" spans="1:11" ht="12.75">
      <c r="A332" t="s">
        <v>312</v>
      </c>
      <c r="C332" t="s">
        <v>498</v>
      </c>
      <c r="D332" t="s">
        <v>321</v>
      </c>
      <c r="E332">
        <v>3</v>
      </c>
      <c r="F332" s="11">
        <v>7</v>
      </c>
      <c r="G332" s="3">
        <f t="shared" si="20"/>
        <v>2.3333333333333335</v>
      </c>
      <c r="H332" s="11">
        <v>2</v>
      </c>
      <c r="I332" s="3">
        <f t="shared" si="21"/>
        <v>0.47885801116273635</v>
      </c>
      <c r="J332" s="12">
        <f t="shared" si="22"/>
        <v>0.12815036309269542</v>
      </c>
      <c r="K332" s="12">
        <f t="shared" si="23"/>
        <v>0.06136582800035066</v>
      </c>
    </row>
    <row r="333" spans="1:11" ht="12.75">
      <c r="A333" t="s">
        <v>312</v>
      </c>
      <c r="C333" t="s">
        <v>166</v>
      </c>
      <c r="D333" t="s">
        <v>322</v>
      </c>
      <c r="E333">
        <v>3</v>
      </c>
      <c r="F333" s="11">
        <v>6</v>
      </c>
      <c r="G333" s="3">
        <f t="shared" si="20"/>
        <v>2</v>
      </c>
      <c r="H333" s="11">
        <v>2</v>
      </c>
      <c r="I333" s="3">
        <f t="shared" si="21"/>
        <v>0.410449723853774</v>
      </c>
      <c r="J333" s="12">
        <f t="shared" si="22"/>
        <v>0.12815036309269542</v>
      </c>
      <c r="K333" s="12">
        <f t="shared" si="23"/>
        <v>0.05259928114315771</v>
      </c>
    </row>
    <row r="334" spans="1:11" ht="12.75">
      <c r="A334" t="s">
        <v>312</v>
      </c>
      <c r="C334" t="s">
        <v>154</v>
      </c>
      <c r="D334" t="s">
        <v>322</v>
      </c>
      <c r="E334">
        <v>2</v>
      </c>
      <c r="F334" s="11">
        <v>18</v>
      </c>
      <c r="G334" s="3">
        <f t="shared" si="20"/>
        <v>9</v>
      </c>
      <c r="H334" s="11">
        <v>1</v>
      </c>
      <c r="I334" s="3">
        <f t="shared" si="21"/>
        <v>1.847023757341983</v>
      </c>
      <c r="J334" s="12">
        <f t="shared" si="22"/>
        <v>0.08543357539513029</v>
      </c>
      <c r="K334" s="12">
        <f t="shared" si="23"/>
        <v>0.15779784342947312</v>
      </c>
    </row>
    <row r="335" spans="1:11" ht="12.75">
      <c r="A335" t="s">
        <v>312</v>
      </c>
      <c r="C335" t="s">
        <v>49</v>
      </c>
      <c r="D335" t="s">
        <v>327</v>
      </c>
      <c r="E335">
        <v>2</v>
      </c>
      <c r="F335" s="11">
        <v>12</v>
      </c>
      <c r="G335" s="3">
        <f t="shared" si="20"/>
        <v>6</v>
      </c>
      <c r="H335" s="11">
        <v>2</v>
      </c>
      <c r="I335" s="3">
        <f t="shared" si="21"/>
        <v>1.231349171561322</v>
      </c>
      <c r="J335" s="12">
        <f t="shared" si="22"/>
        <v>0.08543357539513029</v>
      </c>
      <c r="K335" s="12">
        <f t="shared" si="23"/>
        <v>0.10519856228631543</v>
      </c>
    </row>
    <row r="336" spans="1:11" ht="12.75">
      <c r="A336" t="s">
        <v>312</v>
      </c>
      <c r="C336" t="s">
        <v>164</v>
      </c>
      <c r="D336" t="s">
        <v>322</v>
      </c>
      <c r="E336">
        <v>2</v>
      </c>
      <c r="F336" s="11">
        <v>0</v>
      </c>
      <c r="G336" s="3">
        <f t="shared" si="20"/>
        <v>0</v>
      </c>
      <c r="H336" s="11">
        <v>0</v>
      </c>
      <c r="I336" s="3">
        <f t="shared" si="21"/>
        <v>0</v>
      </c>
      <c r="J336" s="12">
        <f t="shared" si="22"/>
        <v>0.08543357539513029</v>
      </c>
      <c r="K336" s="12">
        <f t="shared" si="23"/>
        <v>0</v>
      </c>
    </row>
    <row r="337" spans="1:11" ht="12.75">
      <c r="A337" t="s">
        <v>312</v>
      </c>
      <c r="C337" t="s">
        <v>324</v>
      </c>
      <c r="D337" t="s">
        <v>321</v>
      </c>
      <c r="E337">
        <v>1</v>
      </c>
      <c r="F337" s="11">
        <v>2</v>
      </c>
      <c r="G337" s="3">
        <f t="shared" si="20"/>
        <v>2</v>
      </c>
      <c r="H337" s="11">
        <v>1</v>
      </c>
      <c r="I337" s="3">
        <f t="shared" si="21"/>
        <v>0.410449723853774</v>
      </c>
      <c r="J337" s="12">
        <f t="shared" si="22"/>
        <v>0.042716787697565144</v>
      </c>
      <c r="K337" s="12">
        <f t="shared" si="23"/>
        <v>0.017533093714385904</v>
      </c>
    </row>
    <row r="338" spans="1:11" ht="12.75">
      <c r="A338" t="s">
        <v>313</v>
      </c>
      <c r="B338">
        <v>1</v>
      </c>
      <c r="C338" t="s">
        <v>157</v>
      </c>
      <c r="D338" t="s">
        <v>322</v>
      </c>
      <c r="E338">
        <v>176</v>
      </c>
      <c r="F338" s="11">
        <v>522</v>
      </c>
      <c r="G338" s="3">
        <f t="shared" si="20"/>
        <v>2.965909090909091</v>
      </c>
      <c r="H338" s="11">
        <v>11</v>
      </c>
      <c r="I338" s="3">
        <f t="shared" si="21"/>
        <v>0.8198958862366683</v>
      </c>
      <c r="J338" s="12">
        <f t="shared" si="22"/>
        <v>12.264808362369338</v>
      </c>
      <c r="K338" s="12">
        <f t="shared" si="23"/>
        <v>10.05586592178771</v>
      </c>
    </row>
    <row r="339" spans="1:11" ht="12.75">
      <c r="A339" t="s">
        <v>313</v>
      </c>
      <c r="B339">
        <v>2</v>
      </c>
      <c r="C339" t="s">
        <v>433</v>
      </c>
      <c r="D339" t="s">
        <v>322</v>
      </c>
      <c r="E339">
        <v>88</v>
      </c>
      <c r="F339" s="11">
        <v>450</v>
      </c>
      <c r="G339" s="3">
        <f t="shared" si="20"/>
        <v>5.113636363636363</v>
      </c>
      <c r="H339" s="11">
        <v>12</v>
      </c>
      <c r="I339" s="3">
        <f t="shared" si="21"/>
        <v>1.413613596959773</v>
      </c>
      <c r="J339" s="12">
        <f t="shared" si="22"/>
        <v>6.132404181184669</v>
      </c>
      <c r="K339" s="12">
        <f t="shared" si="23"/>
        <v>8.668849932575611</v>
      </c>
    </row>
    <row r="340" spans="1:11" ht="12.75">
      <c r="A340" t="s">
        <v>313</v>
      </c>
      <c r="B340">
        <v>3</v>
      </c>
      <c r="C340" t="s">
        <v>161</v>
      </c>
      <c r="D340" t="s">
        <v>322</v>
      </c>
      <c r="E340">
        <v>87</v>
      </c>
      <c r="F340" s="11">
        <v>210</v>
      </c>
      <c r="G340" s="3">
        <f t="shared" si="20"/>
        <v>2.413793103448276</v>
      </c>
      <c r="H340" s="11">
        <v>7</v>
      </c>
      <c r="I340" s="3">
        <f t="shared" si="21"/>
        <v>0.66726894691741</v>
      </c>
      <c r="J340" s="12">
        <f t="shared" si="22"/>
        <v>6.062717770034843</v>
      </c>
      <c r="K340" s="12">
        <f t="shared" si="23"/>
        <v>4.045463301868619</v>
      </c>
    </row>
    <row r="341" spans="1:11" ht="12.75">
      <c r="A341" t="s">
        <v>313</v>
      </c>
      <c r="B341">
        <v>4</v>
      </c>
      <c r="C341" t="s">
        <v>155</v>
      </c>
      <c r="D341" t="s">
        <v>322</v>
      </c>
      <c r="E341">
        <v>84</v>
      </c>
      <c r="F341" s="11">
        <v>198</v>
      </c>
      <c r="G341" s="3">
        <f t="shared" si="20"/>
        <v>2.357142857142857</v>
      </c>
      <c r="H341" s="11">
        <v>7</v>
      </c>
      <c r="I341" s="3">
        <f t="shared" si="21"/>
        <v>0.6516085532652668</v>
      </c>
      <c r="J341" s="12">
        <f t="shared" si="22"/>
        <v>5.853658536585366</v>
      </c>
      <c r="K341" s="12">
        <f t="shared" si="23"/>
        <v>3.814293970333269</v>
      </c>
    </row>
    <row r="342" spans="1:11" ht="12.75">
      <c r="A342" t="s">
        <v>313</v>
      </c>
      <c r="B342">
        <v>5</v>
      </c>
      <c r="C342" t="s">
        <v>156</v>
      </c>
      <c r="D342" t="s">
        <v>322</v>
      </c>
      <c r="E342">
        <v>81</v>
      </c>
      <c r="F342" s="11">
        <v>259</v>
      </c>
      <c r="G342" s="3">
        <f t="shared" si="20"/>
        <v>3.197530864197531</v>
      </c>
      <c r="H342" s="11">
        <v>8</v>
      </c>
      <c r="I342" s="3">
        <f t="shared" si="21"/>
        <v>0.8839254074597297</v>
      </c>
      <c r="J342" s="12">
        <f t="shared" si="22"/>
        <v>5.644599303135888</v>
      </c>
      <c r="K342" s="12">
        <f t="shared" si="23"/>
        <v>4.989404738971296</v>
      </c>
    </row>
    <row r="343" spans="1:11" ht="12.75">
      <c r="A343" t="s">
        <v>313</v>
      </c>
      <c r="B343">
        <v>6</v>
      </c>
      <c r="C343" t="s">
        <v>160</v>
      </c>
      <c r="D343" t="s">
        <v>322</v>
      </c>
      <c r="E343">
        <v>61</v>
      </c>
      <c r="F343" s="11">
        <v>226</v>
      </c>
      <c r="G343" s="3">
        <f t="shared" si="20"/>
        <v>3.7049180327868854</v>
      </c>
      <c r="H343" s="11">
        <v>7</v>
      </c>
      <c r="I343" s="3">
        <f t="shared" si="21"/>
        <v>1.0241875124348256</v>
      </c>
      <c r="J343" s="12">
        <f t="shared" si="22"/>
        <v>4.2508710801393725</v>
      </c>
      <c r="K343" s="12">
        <f t="shared" si="23"/>
        <v>4.353689077249085</v>
      </c>
    </row>
    <row r="344" spans="1:11" ht="12.75">
      <c r="A344" t="s">
        <v>313</v>
      </c>
      <c r="B344">
        <v>7</v>
      </c>
      <c r="C344" t="s">
        <v>438</v>
      </c>
      <c r="D344" t="s">
        <v>322</v>
      </c>
      <c r="E344">
        <v>57</v>
      </c>
      <c r="F344" s="11">
        <v>252</v>
      </c>
      <c r="G344" s="3">
        <f t="shared" si="20"/>
        <v>4.421052631578948</v>
      </c>
      <c r="H344" s="11">
        <v>8</v>
      </c>
      <c r="I344" s="3">
        <f t="shared" si="21"/>
        <v>1.222155755406625</v>
      </c>
      <c r="J344" s="12">
        <f t="shared" si="22"/>
        <v>3.9721254355400695</v>
      </c>
      <c r="K344" s="12">
        <f t="shared" si="23"/>
        <v>4.854555962242342</v>
      </c>
    </row>
    <row r="345" spans="1:11" ht="12.75">
      <c r="A345" t="s">
        <v>313</v>
      </c>
      <c r="B345">
        <v>8</v>
      </c>
      <c r="C345" t="s">
        <v>162</v>
      </c>
      <c r="D345" t="s">
        <v>322</v>
      </c>
      <c r="E345">
        <v>55</v>
      </c>
      <c r="F345" s="11">
        <v>235</v>
      </c>
      <c r="G345" s="3">
        <f t="shared" si="20"/>
        <v>4.2727272727272725</v>
      </c>
      <c r="H345" s="11">
        <v>9</v>
      </c>
      <c r="I345" s="3">
        <f t="shared" si="21"/>
        <v>1.1811526943486101</v>
      </c>
      <c r="J345" s="12">
        <f t="shared" si="22"/>
        <v>3.832752613240418</v>
      </c>
      <c r="K345" s="12">
        <f t="shared" si="23"/>
        <v>4.527066075900597</v>
      </c>
    </row>
    <row r="346" spans="1:11" ht="12.75">
      <c r="A346" t="s">
        <v>313</v>
      </c>
      <c r="B346">
        <v>9</v>
      </c>
      <c r="C346" t="s">
        <v>441</v>
      </c>
      <c r="D346" t="s">
        <v>322</v>
      </c>
      <c r="E346">
        <v>49</v>
      </c>
      <c r="F346" s="11">
        <v>176</v>
      </c>
      <c r="G346" s="3">
        <f t="shared" si="20"/>
        <v>3.5918367346938775</v>
      </c>
      <c r="H346" s="11">
        <v>8</v>
      </c>
      <c r="I346" s="3">
        <f t="shared" si="21"/>
        <v>0.9929273192613589</v>
      </c>
      <c r="J346" s="12">
        <f t="shared" si="22"/>
        <v>3.4146341463414633</v>
      </c>
      <c r="K346" s="12">
        <f t="shared" si="23"/>
        <v>3.3904835291851283</v>
      </c>
    </row>
    <row r="347" spans="1:11" ht="12.75">
      <c r="A347" t="s">
        <v>313</v>
      </c>
      <c r="B347">
        <v>10</v>
      </c>
      <c r="C347" t="s">
        <v>152</v>
      </c>
      <c r="D347" t="s">
        <v>322</v>
      </c>
      <c r="E347">
        <v>48</v>
      </c>
      <c r="F347" s="11">
        <v>193</v>
      </c>
      <c r="G347" s="3">
        <f t="shared" si="20"/>
        <v>4.020833333333333</v>
      </c>
      <c r="H347" s="11">
        <v>8</v>
      </c>
      <c r="I347" s="3">
        <f t="shared" si="21"/>
        <v>1.1115191356835548</v>
      </c>
      <c r="J347" s="12">
        <f t="shared" si="22"/>
        <v>3.3449477351916377</v>
      </c>
      <c r="K347" s="12">
        <f t="shared" si="23"/>
        <v>3.7179734155268735</v>
      </c>
    </row>
    <row r="348" spans="1:11" ht="12.75">
      <c r="A348" t="s">
        <v>313</v>
      </c>
      <c r="B348">
        <v>11</v>
      </c>
      <c r="C348" t="s">
        <v>451</v>
      </c>
      <c r="D348" t="s">
        <v>322</v>
      </c>
      <c r="E348">
        <v>45</v>
      </c>
      <c r="F348" s="11">
        <v>85</v>
      </c>
      <c r="G348" s="3">
        <f t="shared" si="20"/>
        <v>1.8888888888888888</v>
      </c>
      <c r="H348" s="11">
        <v>5</v>
      </c>
      <c r="I348" s="3">
        <f t="shared" si="21"/>
        <v>0.5221644298893383</v>
      </c>
      <c r="J348" s="12">
        <f t="shared" si="22"/>
        <v>3.1358885017421603</v>
      </c>
      <c r="K348" s="12">
        <f t="shared" si="23"/>
        <v>1.6374494317087267</v>
      </c>
    </row>
    <row r="349" spans="1:11" ht="12.75">
      <c r="A349" t="s">
        <v>313</v>
      </c>
      <c r="B349">
        <v>12</v>
      </c>
      <c r="C349" t="s">
        <v>444</v>
      </c>
      <c r="D349" t="s">
        <v>322</v>
      </c>
      <c r="E349">
        <v>39</v>
      </c>
      <c r="F349" s="11">
        <v>224</v>
      </c>
      <c r="G349" s="3">
        <f t="shared" si="20"/>
        <v>5.743589743589744</v>
      </c>
      <c r="H349" s="11">
        <v>8</v>
      </c>
      <c r="I349" s="3">
        <f t="shared" si="21"/>
        <v>1.5877579044598886</v>
      </c>
      <c r="J349" s="12">
        <f t="shared" si="22"/>
        <v>2.7177700348432055</v>
      </c>
      <c r="K349" s="12">
        <f t="shared" si="23"/>
        <v>4.315160855326527</v>
      </c>
    </row>
    <row r="350" spans="1:11" ht="12.75">
      <c r="A350" t="s">
        <v>313</v>
      </c>
      <c r="B350">
        <v>13</v>
      </c>
      <c r="C350" t="s">
        <v>442</v>
      </c>
      <c r="D350" t="s">
        <v>321</v>
      </c>
      <c r="E350">
        <v>39</v>
      </c>
      <c r="F350" s="11">
        <v>204</v>
      </c>
      <c r="G350" s="3">
        <f t="shared" si="20"/>
        <v>5.230769230769231</v>
      </c>
      <c r="H350" s="11">
        <v>8</v>
      </c>
      <c r="I350" s="3">
        <f t="shared" si="21"/>
        <v>1.4459938058473985</v>
      </c>
      <c r="J350" s="12">
        <f t="shared" si="22"/>
        <v>2.7177700348432055</v>
      </c>
      <c r="K350" s="12">
        <f t="shared" si="23"/>
        <v>3.929878636100944</v>
      </c>
    </row>
    <row r="351" spans="1:11" ht="12.75">
      <c r="A351" t="s">
        <v>313</v>
      </c>
      <c r="B351">
        <v>14</v>
      </c>
      <c r="C351" t="s">
        <v>163</v>
      </c>
      <c r="D351" t="s">
        <v>322</v>
      </c>
      <c r="E351">
        <v>39</v>
      </c>
      <c r="F351" s="11">
        <v>133</v>
      </c>
      <c r="G351" s="3">
        <f t="shared" si="20"/>
        <v>3.41025641025641</v>
      </c>
      <c r="H351" s="11">
        <v>6</v>
      </c>
      <c r="I351" s="3">
        <f t="shared" si="21"/>
        <v>0.9427312557730588</v>
      </c>
      <c r="J351" s="12">
        <f t="shared" si="22"/>
        <v>2.7177700348432055</v>
      </c>
      <c r="K351" s="12">
        <f t="shared" si="23"/>
        <v>2.562126757850125</v>
      </c>
    </row>
    <row r="352" spans="1:11" ht="12.75">
      <c r="A352" t="s">
        <v>313</v>
      </c>
      <c r="B352">
        <v>15</v>
      </c>
      <c r="C352" t="s">
        <v>453</v>
      </c>
      <c r="D352" t="s">
        <v>322</v>
      </c>
      <c r="E352">
        <v>37</v>
      </c>
      <c r="F352" s="11">
        <v>142</v>
      </c>
      <c r="G352" s="3">
        <f t="shared" si="20"/>
        <v>3.8378378378378377</v>
      </c>
      <c r="H352" s="11">
        <v>7</v>
      </c>
      <c r="I352" s="3">
        <f t="shared" si="21"/>
        <v>1.0609318623188781</v>
      </c>
      <c r="J352" s="12">
        <f t="shared" si="22"/>
        <v>2.578397212543554</v>
      </c>
      <c r="K352" s="12">
        <f t="shared" si="23"/>
        <v>2.7355037565016374</v>
      </c>
    </row>
    <row r="353" spans="1:11" ht="12.75">
      <c r="A353" t="s">
        <v>313</v>
      </c>
      <c r="B353">
        <v>16</v>
      </c>
      <c r="C353" t="s">
        <v>159</v>
      </c>
      <c r="D353" t="s">
        <v>322</v>
      </c>
      <c r="E353">
        <v>36</v>
      </c>
      <c r="F353" s="11">
        <v>82</v>
      </c>
      <c r="G353" s="3">
        <f t="shared" si="20"/>
        <v>2.2777777777777777</v>
      </c>
      <c r="H353" s="11">
        <v>5</v>
      </c>
      <c r="I353" s="3">
        <f t="shared" si="21"/>
        <v>0.6296688713371433</v>
      </c>
      <c r="J353" s="12">
        <f t="shared" si="22"/>
        <v>2.508710801393728</v>
      </c>
      <c r="K353" s="12">
        <f t="shared" si="23"/>
        <v>1.5796570988248892</v>
      </c>
    </row>
    <row r="354" spans="1:11" ht="12.75">
      <c r="A354" t="s">
        <v>313</v>
      </c>
      <c r="B354">
        <v>17</v>
      </c>
      <c r="C354" t="s">
        <v>488</v>
      </c>
      <c r="D354" t="s">
        <v>322</v>
      </c>
      <c r="E354">
        <v>35</v>
      </c>
      <c r="F354" s="11">
        <v>128</v>
      </c>
      <c r="G354" s="3">
        <f t="shared" si="20"/>
        <v>3.657142857142857</v>
      </c>
      <c r="H354" s="11">
        <v>7</v>
      </c>
      <c r="I354" s="3">
        <f t="shared" si="21"/>
        <v>1.010980543247929</v>
      </c>
      <c r="J354" s="12">
        <f t="shared" si="22"/>
        <v>2.4390243902439024</v>
      </c>
      <c r="K354" s="12">
        <f t="shared" si="23"/>
        <v>2.4658062030437295</v>
      </c>
    </row>
    <row r="355" spans="1:11" ht="12.75">
      <c r="A355" t="s">
        <v>313</v>
      </c>
      <c r="B355">
        <v>18</v>
      </c>
      <c r="C355" t="s">
        <v>481</v>
      </c>
      <c r="D355" t="s">
        <v>322</v>
      </c>
      <c r="E355">
        <v>29</v>
      </c>
      <c r="F355" s="11">
        <v>75</v>
      </c>
      <c r="G355" s="3">
        <f t="shared" si="20"/>
        <v>2.586206896551724</v>
      </c>
      <c r="H355" s="11">
        <v>5</v>
      </c>
      <c r="I355" s="3">
        <f t="shared" si="21"/>
        <v>0.7149310145543679</v>
      </c>
      <c r="J355" s="12">
        <f t="shared" si="22"/>
        <v>2.0209059233449476</v>
      </c>
      <c r="K355" s="12">
        <f t="shared" si="23"/>
        <v>1.4448083220959353</v>
      </c>
    </row>
    <row r="356" spans="1:11" ht="12.75">
      <c r="A356" t="s">
        <v>313</v>
      </c>
      <c r="B356">
        <v>19</v>
      </c>
      <c r="C356" t="s">
        <v>446</v>
      </c>
      <c r="D356" t="s">
        <v>322</v>
      </c>
      <c r="E356">
        <v>29</v>
      </c>
      <c r="F356" s="11">
        <v>72</v>
      </c>
      <c r="G356" s="3">
        <f t="shared" si="20"/>
        <v>2.4827586206896552</v>
      </c>
      <c r="H356" s="11">
        <v>4</v>
      </c>
      <c r="I356" s="3">
        <f t="shared" si="21"/>
        <v>0.6863337739721932</v>
      </c>
      <c r="J356" s="12">
        <f t="shared" si="22"/>
        <v>2.0209059233449476</v>
      </c>
      <c r="K356" s="12">
        <f t="shared" si="23"/>
        <v>1.387015989212098</v>
      </c>
    </row>
    <row r="357" spans="1:11" ht="12.75">
      <c r="A357" t="s">
        <v>313</v>
      </c>
      <c r="B357">
        <v>20</v>
      </c>
      <c r="C357" t="s">
        <v>454</v>
      </c>
      <c r="D357" t="s">
        <v>322</v>
      </c>
      <c r="E357">
        <v>28</v>
      </c>
      <c r="F357" s="11">
        <v>182</v>
      </c>
      <c r="G357" s="3">
        <f t="shared" si="20"/>
        <v>6.5</v>
      </c>
      <c r="H357" s="11">
        <v>8</v>
      </c>
      <c r="I357" s="3">
        <f t="shared" si="21"/>
        <v>1.7968599499133113</v>
      </c>
      <c r="J357" s="12">
        <f t="shared" si="22"/>
        <v>1.951219512195122</v>
      </c>
      <c r="K357" s="12">
        <f t="shared" si="23"/>
        <v>3.5060681949528028</v>
      </c>
    </row>
    <row r="358" spans="1:11" ht="12.75">
      <c r="A358" t="s">
        <v>313</v>
      </c>
      <c r="B358">
        <v>21</v>
      </c>
      <c r="C358" t="s">
        <v>30</v>
      </c>
      <c r="D358" t="s">
        <v>322</v>
      </c>
      <c r="E358">
        <v>28</v>
      </c>
      <c r="F358" s="11">
        <v>52</v>
      </c>
      <c r="G358" s="3">
        <f t="shared" si="20"/>
        <v>1.8571428571428572</v>
      </c>
      <c r="H358" s="11">
        <v>4</v>
      </c>
      <c r="I358" s="3">
        <f t="shared" si="21"/>
        <v>0.513388557118089</v>
      </c>
      <c r="J358" s="12">
        <f t="shared" si="22"/>
        <v>1.951219512195122</v>
      </c>
      <c r="K358" s="12">
        <f t="shared" si="23"/>
        <v>1.0017337699865152</v>
      </c>
    </row>
    <row r="359" spans="1:11" ht="12.75">
      <c r="A359" t="s">
        <v>313</v>
      </c>
      <c r="B359">
        <v>22</v>
      </c>
      <c r="C359" t="s">
        <v>457</v>
      </c>
      <c r="D359" t="s">
        <v>322</v>
      </c>
      <c r="E359">
        <v>25</v>
      </c>
      <c r="F359" s="11">
        <v>131</v>
      </c>
      <c r="G359" s="3">
        <f t="shared" si="20"/>
        <v>5.24</v>
      </c>
      <c r="H359" s="11">
        <v>6</v>
      </c>
      <c r="I359" s="3">
        <f t="shared" si="21"/>
        <v>1.4485455596224235</v>
      </c>
      <c r="J359" s="12">
        <f t="shared" si="22"/>
        <v>1.7421602787456445</v>
      </c>
      <c r="K359" s="12">
        <f t="shared" si="23"/>
        <v>2.523598535927567</v>
      </c>
    </row>
    <row r="360" spans="1:11" ht="12.75">
      <c r="A360" t="s">
        <v>313</v>
      </c>
      <c r="B360">
        <v>23</v>
      </c>
      <c r="C360" t="s">
        <v>449</v>
      </c>
      <c r="D360" t="s">
        <v>322</v>
      </c>
      <c r="E360">
        <v>24</v>
      </c>
      <c r="F360" s="11">
        <v>64</v>
      </c>
      <c r="G360" s="3">
        <f t="shared" si="20"/>
        <v>2.6666666666666665</v>
      </c>
      <c r="H360" s="11">
        <v>4</v>
      </c>
      <c r="I360" s="3">
        <f t="shared" si="21"/>
        <v>0.7371733127849482</v>
      </c>
      <c r="J360" s="12">
        <f t="shared" si="22"/>
        <v>1.6724738675958188</v>
      </c>
      <c r="K360" s="12">
        <f t="shared" si="23"/>
        <v>1.2329031015218648</v>
      </c>
    </row>
    <row r="361" spans="1:11" ht="12.75">
      <c r="A361" t="s">
        <v>313</v>
      </c>
      <c r="B361">
        <v>24</v>
      </c>
      <c r="C361" t="s">
        <v>40</v>
      </c>
      <c r="D361" t="s">
        <v>322</v>
      </c>
      <c r="E361">
        <v>24</v>
      </c>
      <c r="F361" s="11">
        <v>63</v>
      </c>
      <c r="G361" s="3">
        <f t="shared" si="20"/>
        <v>2.625</v>
      </c>
      <c r="H361" s="11">
        <v>5</v>
      </c>
      <c r="I361" s="3">
        <f t="shared" si="21"/>
        <v>0.7256549797726835</v>
      </c>
      <c r="J361" s="12">
        <f t="shared" si="22"/>
        <v>1.6724738675958188</v>
      </c>
      <c r="K361" s="12">
        <f t="shared" si="23"/>
        <v>1.2136389905605856</v>
      </c>
    </row>
    <row r="362" spans="1:11" ht="12.75">
      <c r="A362" t="s">
        <v>313</v>
      </c>
      <c r="B362">
        <v>25</v>
      </c>
      <c r="C362" t="s">
        <v>462</v>
      </c>
      <c r="D362" t="s">
        <v>322</v>
      </c>
      <c r="E362">
        <v>22</v>
      </c>
      <c r="F362" s="11">
        <v>210</v>
      </c>
      <c r="G362" s="3">
        <f t="shared" si="20"/>
        <v>9.545454545454545</v>
      </c>
      <c r="H362" s="11">
        <v>7</v>
      </c>
      <c r="I362" s="3">
        <f t="shared" si="21"/>
        <v>2.638745380991576</v>
      </c>
      <c r="J362" s="12">
        <f t="shared" si="22"/>
        <v>1.5331010452961673</v>
      </c>
      <c r="K362" s="12">
        <f t="shared" si="23"/>
        <v>4.045463301868619</v>
      </c>
    </row>
    <row r="363" spans="1:11" ht="12.75">
      <c r="A363" t="s">
        <v>313</v>
      </c>
      <c r="B363">
        <v>26</v>
      </c>
      <c r="C363" t="s">
        <v>49</v>
      </c>
      <c r="D363" t="s">
        <v>327</v>
      </c>
      <c r="E363">
        <v>22</v>
      </c>
      <c r="F363" s="11">
        <v>96</v>
      </c>
      <c r="G363" s="3">
        <f t="shared" si="20"/>
        <v>4.363636363636363</v>
      </c>
      <c r="H363" s="11">
        <v>4</v>
      </c>
      <c r="I363" s="3">
        <f t="shared" si="21"/>
        <v>1.2062836027390063</v>
      </c>
      <c r="J363" s="12">
        <f t="shared" si="22"/>
        <v>1.5331010452961673</v>
      </c>
      <c r="K363" s="12">
        <f t="shared" si="23"/>
        <v>1.849354652282797</v>
      </c>
    </row>
    <row r="364" spans="1:11" ht="12.75">
      <c r="A364" t="s">
        <v>313</v>
      </c>
      <c r="B364">
        <v>27</v>
      </c>
      <c r="C364" t="s">
        <v>153</v>
      </c>
      <c r="D364" t="s">
        <v>322</v>
      </c>
      <c r="E364">
        <v>22</v>
      </c>
      <c r="F364" s="11">
        <v>92</v>
      </c>
      <c r="G364" s="3">
        <f t="shared" si="20"/>
        <v>4.181818181818182</v>
      </c>
      <c r="H364" s="11">
        <v>4</v>
      </c>
      <c r="I364" s="3">
        <f t="shared" si="21"/>
        <v>1.1560217859582143</v>
      </c>
      <c r="J364" s="12">
        <f t="shared" si="22"/>
        <v>1.5331010452961673</v>
      </c>
      <c r="K364" s="12">
        <f t="shared" si="23"/>
        <v>1.7722982084376806</v>
      </c>
    </row>
    <row r="365" spans="1:11" ht="12.75">
      <c r="A365" t="s">
        <v>313</v>
      </c>
      <c r="B365">
        <v>28</v>
      </c>
      <c r="C365" t="s">
        <v>461</v>
      </c>
      <c r="D365" t="s">
        <v>322</v>
      </c>
      <c r="E365">
        <v>22</v>
      </c>
      <c r="F365" s="11">
        <v>74</v>
      </c>
      <c r="G365" s="3">
        <f t="shared" si="20"/>
        <v>3.3636363636363638</v>
      </c>
      <c r="H365" s="11">
        <v>5</v>
      </c>
      <c r="I365" s="3">
        <f t="shared" si="21"/>
        <v>0.9298436104446507</v>
      </c>
      <c r="J365" s="12">
        <f t="shared" si="22"/>
        <v>1.5331010452961673</v>
      </c>
      <c r="K365" s="12">
        <f t="shared" si="23"/>
        <v>1.4255442111346561</v>
      </c>
    </row>
    <row r="366" spans="1:11" ht="12.75">
      <c r="A366" t="s">
        <v>313</v>
      </c>
      <c r="B366">
        <v>29</v>
      </c>
      <c r="C366" t="s">
        <v>465</v>
      </c>
      <c r="D366" t="s">
        <v>322</v>
      </c>
      <c r="E366">
        <v>22</v>
      </c>
      <c r="F366" s="11">
        <v>55</v>
      </c>
      <c r="G366" s="3">
        <f t="shared" si="20"/>
        <v>2.5</v>
      </c>
      <c r="H366" s="11">
        <v>4</v>
      </c>
      <c r="I366" s="3">
        <f t="shared" si="21"/>
        <v>0.691099980735889</v>
      </c>
      <c r="J366" s="12">
        <f t="shared" si="22"/>
        <v>1.5331010452961673</v>
      </c>
      <c r="K366" s="12">
        <f t="shared" si="23"/>
        <v>1.0595261028703524</v>
      </c>
    </row>
    <row r="367" spans="1:11" ht="12.75">
      <c r="A367" t="s">
        <v>313</v>
      </c>
      <c r="B367">
        <v>30</v>
      </c>
      <c r="C367" t="s">
        <v>466</v>
      </c>
      <c r="D367" t="s">
        <v>322</v>
      </c>
      <c r="E367">
        <v>21</v>
      </c>
      <c r="F367" s="11">
        <v>107</v>
      </c>
      <c r="G367" s="3">
        <f t="shared" si="20"/>
        <v>5.095238095238095</v>
      </c>
      <c r="H367" s="11">
        <v>6</v>
      </c>
      <c r="I367" s="3">
        <f t="shared" si="21"/>
        <v>1.4085275797855261</v>
      </c>
      <c r="J367" s="12">
        <f t="shared" si="22"/>
        <v>1.4634146341463414</v>
      </c>
      <c r="K367" s="12">
        <f t="shared" si="23"/>
        <v>2.061259872856868</v>
      </c>
    </row>
    <row r="368" spans="1:11" ht="12.75">
      <c r="A368" t="s">
        <v>313</v>
      </c>
      <c r="B368">
        <v>31</v>
      </c>
      <c r="C368" t="s">
        <v>450</v>
      </c>
      <c r="D368" t="s">
        <v>322</v>
      </c>
      <c r="E368">
        <v>21</v>
      </c>
      <c r="F368" s="11">
        <v>62</v>
      </c>
      <c r="G368" s="3">
        <f t="shared" si="20"/>
        <v>2.9523809523809526</v>
      </c>
      <c r="H368" s="11">
        <v>5</v>
      </c>
      <c r="I368" s="3">
        <f t="shared" si="21"/>
        <v>0.8161561677261928</v>
      </c>
      <c r="J368" s="12">
        <f t="shared" si="22"/>
        <v>1.4634146341463414</v>
      </c>
      <c r="K368" s="12">
        <f t="shared" si="23"/>
        <v>1.1943748795993065</v>
      </c>
    </row>
    <row r="369" spans="1:11" ht="12.75">
      <c r="A369" t="s">
        <v>313</v>
      </c>
      <c r="B369">
        <v>32</v>
      </c>
      <c r="C369" t="s">
        <v>167</v>
      </c>
      <c r="D369" t="s">
        <v>327</v>
      </c>
      <c r="E369">
        <v>21</v>
      </c>
      <c r="F369" s="11">
        <v>43</v>
      </c>
      <c r="G369" s="3">
        <f t="shared" si="20"/>
        <v>2.0476190476190474</v>
      </c>
      <c r="H369" s="11">
        <v>4</v>
      </c>
      <c r="I369" s="3">
        <f t="shared" si="21"/>
        <v>0.5660437937455852</v>
      </c>
      <c r="J369" s="12">
        <f t="shared" si="22"/>
        <v>1.4634146341463414</v>
      </c>
      <c r="K369" s="12">
        <f t="shared" si="23"/>
        <v>0.8283567713350029</v>
      </c>
    </row>
    <row r="370" spans="1:11" ht="12.75">
      <c r="A370" t="s">
        <v>313</v>
      </c>
      <c r="B370">
        <v>33</v>
      </c>
      <c r="C370" t="s">
        <v>455</v>
      </c>
      <c r="D370" t="s">
        <v>322</v>
      </c>
      <c r="E370">
        <v>19</v>
      </c>
      <c r="F370" s="11">
        <v>68</v>
      </c>
      <c r="G370" s="3">
        <f t="shared" si="20"/>
        <v>3.5789473684210527</v>
      </c>
      <c r="H370" s="11">
        <v>4</v>
      </c>
      <c r="I370" s="3">
        <f t="shared" si="21"/>
        <v>0.98936418294822</v>
      </c>
      <c r="J370" s="12">
        <f t="shared" si="22"/>
        <v>1.32404181184669</v>
      </c>
      <c r="K370" s="12">
        <f t="shared" si="23"/>
        <v>1.3099595453669812</v>
      </c>
    </row>
    <row r="371" spans="1:11" ht="12.75">
      <c r="A371" t="s">
        <v>313</v>
      </c>
      <c r="B371">
        <v>34</v>
      </c>
      <c r="C371" t="s">
        <v>498</v>
      </c>
      <c r="D371" t="s">
        <v>321</v>
      </c>
      <c r="E371">
        <v>18</v>
      </c>
      <c r="F371" s="11">
        <v>45</v>
      </c>
      <c r="G371" s="3">
        <f t="shared" si="20"/>
        <v>2.5</v>
      </c>
      <c r="H371" s="11">
        <v>4</v>
      </c>
      <c r="I371" s="3">
        <f t="shared" si="21"/>
        <v>0.691099980735889</v>
      </c>
      <c r="J371" s="12">
        <f t="shared" si="22"/>
        <v>1.254355400696864</v>
      </c>
      <c r="K371" s="12">
        <f t="shared" si="23"/>
        <v>0.8668849932575612</v>
      </c>
    </row>
    <row r="372" spans="1:11" ht="12.75">
      <c r="A372" t="s">
        <v>313</v>
      </c>
      <c r="B372">
        <v>35</v>
      </c>
      <c r="C372" t="s">
        <v>459</v>
      </c>
      <c r="D372" t="s">
        <v>322</v>
      </c>
      <c r="E372">
        <v>17</v>
      </c>
      <c r="F372" s="11">
        <v>98</v>
      </c>
      <c r="G372" s="3">
        <f t="shared" si="20"/>
        <v>5.764705882352941</v>
      </c>
      <c r="H372" s="11">
        <v>6</v>
      </c>
      <c r="I372" s="3">
        <f t="shared" si="21"/>
        <v>1.5935952496968735</v>
      </c>
      <c r="J372" s="12">
        <f t="shared" si="22"/>
        <v>1.1846689895470384</v>
      </c>
      <c r="K372" s="12">
        <f t="shared" si="23"/>
        <v>1.8878828742053555</v>
      </c>
    </row>
    <row r="373" spans="1:11" ht="12.75">
      <c r="A373" t="s">
        <v>313</v>
      </c>
      <c r="B373">
        <v>36</v>
      </c>
      <c r="C373" t="s">
        <v>464</v>
      </c>
      <c r="D373" t="s">
        <v>322</v>
      </c>
      <c r="E373">
        <v>17</v>
      </c>
      <c r="F373" s="11">
        <v>82</v>
      </c>
      <c r="G373" s="3">
        <f t="shared" si="20"/>
        <v>4.823529411764706</v>
      </c>
      <c r="H373" s="11">
        <v>6</v>
      </c>
      <c r="I373" s="3">
        <f t="shared" si="21"/>
        <v>1.3334164334198328</v>
      </c>
      <c r="J373" s="12">
        <f t="shared" si="22"/>
        <v>1.1846689895470384</v>
      </c>
      <c r="K373" s="12">
        <f t="shared" si="23"/>
        <v>1.5796570988248892</v>
      </c>
    </row>
    <row r="374" spans="1:11" ht="12.75">
      <c r="A374" t="s">
        <v>313</v>
      </c>
      <c r="B374">
        <v>37</v>
      </c>
      <c r="C374" t="s">
        <v>166</v>
      </c>
      <c r="D374" t="s">
        <v>322</v>
      </c>
      <c r="E374">
        <v>16</v>
      </c>
      <c r="F374" s="11">
        <v>43</v>
      </c>
      <c r="G374" s="3">
        <f t="shared" si="20"/>
        <v>2.6875</v>
      </c>
      <c r="H374" s="11">
        <v>3</v>
      </c>
      <c r="I374" s="3">
        <f t="shared" si="21"/>
        <v>0.7429324792910806</v>
      </c>
      <c r="J374" s="12">
        <f t="shared" si="22"/>
        <v>1.1149825783972125</v>
      </c>
      <c r="K374" s="12">
        <f t="shared" si="23"/>
        <v>0.8283567713350029</v>
      </c>
    </row>
    <row r="375" spans="1:11" ht="12.75">
      <c r="A375" t="s">
        <v>313</v>
      </c>
      <c r="B375">
        <v>38</v>
      </c>
      <c r="C375" t="s">
        <v>456</v>
      </c>
      <c r="D375" t="s">
        <v>322</v>
      </c>
      <c r="E375">
        <v>15</v>
      </c>
      <c r="F375" s="11">
        <v>40</v>
      </c>
      <c r="G375" s="3">
        <f t="shared" si="20"/>
        <v>2.6666666666666665</v>
      </c>
      <c r="H375" s="11">
        <v>5</v>
      </c>
      <c r="I375" s="3">
        <f t="shared" si="21"/>
        <v>0.7371733127849482</v>
      </c>
      <c r="J375" s="12">
        <f t="shared" si="22"/>
        <v>1.0452961672473868</v>
      </c>
      <c r="K375" s="12">
        <f t="shared" si="23"/>
        <v>0.7705644384511655</v>
      </c>
    </row>
    <row r="376" spans="1:11" ht="12.75">
      <c r="A376" t="s">
        <v>313</v>
      </c>
      <c r="B376">
        <v>39</v>
      </c>
      <c r="C376" t="s">
        <v>473</v>
      </c>
      <c r="D376" t="s">
        <v>322</v>
      </c>
      <c r="E376">
        <v>13</v>
      </c>
      <c r="F376" s="11">
        <v>51</v>
      </c>
      <c r="G376" s="3">
        <f t="shared" si="20"/>
        <v>3.923076923076923</v>
      </c>
      <c r="H376" s="11">
        <v>5</v>
      </c>
      <c r="I376" s="3">
        <f t="shared" si="21"/>
        <v>1.084495354385549</v>
      </c>
      <c r="J376" s="12">
        <f t="shared" si="22"/>
        <v>0.9059233449477352</v>
      </c>
      <c r="K376" s="12">
        <f t="shared" si="23"/>
        <v>0.982469659025236</v>
      </c>
    </row>
    <row r="377" spans="1:11" ht="12.75">
      <c r="A377" t="s">
        <v>313</v>
      </c>
      <c r="B377">
        <v>40</v>
      </c>
      <c r="C377" t="s">
        <v>146</v>
      </c>
      <c r="D377" t="s">
        <v>321</v>
      </c>
      <c r="E377">
        <v>13</v>
      </c>
      <c r="F377" s="11">
        <v>33</v>
      </c>
      <c r="G377" s="3">
        <f t="shared" si="20"/>
        <v>2.5384615384615383</v>
      </c>
      <c r="H377" s="11">
        <v>4</v>
      </c>
      <c r="I377" s="3">
        <f t="shared" si="21"/>
        <v>0.7017322881318258</v>
      </c>
      <c r="J377" s="12">
        <f t="shared" si="22"/>
        <v>0.9059233449477352</v>
      </c>
      <c r="K377" s="12">
        <f t="shared" si="23"/>
        <v>0.6357156617222115</v>
      </c>
    </row>
    <row r="378" spans="1:11" ht="12.75">
      <c r="A378" t="s">
        <v>313</v>
      </c>
      <c r="B378">
        <v>41</v>
      </c>
      <c r="C378" t="s">
        <v>479</v>
      </c>
      <c r="D378" t="s">
        <v>322</v>
      </c>
      <c r="E378">
        <v>13</v>
      </c>
      <c r="F378" s="11">
        <v>22</v>
      </c>
      <c r="G378" s="3">
        <f t="shared" si="20"/>
        <v>1.6923076923076923</v>
      </c>
      <c r="H378" s="11">
        <v>3</v>
      </c>
      <c r="I378" s="3">
        <f t="shared" si="21"/>
        <v>0.4678215254212172</v>
      </c>
      <c r="J378" s="12">
        <f t="shared" si="22"/>
        <v>0.9059233449477352</v>
      </c>
      <c r="K378" s="12">
        <f t="shared" si="23"/>
        <v>0.42381044114814104</v>
      </c>
    </row>
    <row r="379" spans="1:11" ht="12.75">
      <c r="A379" t="s">
        <v>313</v>
      </c>
      <c r="B379">
        <v>42</v>
      </c>
      <c r="C379" t="s">
        <v>491</v>
      </c>
      <c r="D379" t="s">
        <v>322</v>
      </c>
      <c r="E379">
        <v>11</v>
      </c>
      <c r="F379" s="11">
        <v>56</v>
      </c>
      <c r="G379" s="3">
        <f t="shared" si="20"/>
        <v>5.090909090909091</v>
      </c>
      <c r="H379" s="11">
        <v>5</v>
      </c>
      <c r="I379" s="3">
        <f t="shared" si="21"/>
        <v>1.407330869862174</v>
      </c>
      <c r="J379" s="12">
        <f t="shared" si="22"/>
        <v>0.7665505226480837</v>
      </c>
      <c r="K379" s="12">
        <f t="shared" si="23"/>
        <v>1.0787902138316317</v>
      </c>
    </row>
    <row r="380" spans="1:11" ht="12.75">
      <c r="A380" t="s">
        <v>313</v>
      </c>
      <c r="B380">
        <v>43</v>
      </c>
      <c r="C380" t="s">
        <v>469</v>
      </c>
      <c r="D380" t="s">
        <v>322</v>
      </c>
      <c r="E380">
        <v>11</v>
      </c>
      <c r="F380" s="11">
        <v>40</v>
      </c>
      <c r="G380" s="3">
        <f t="shared" si="20"/>
        <v>3.6363636363636362</v>
      </c>
      <c r="H380" s="11">
        <v>4</v>
      </c>
      <c r="I380" s="3">
        <f t="shared" si="21"/>
        <v>1.0052363356158385</v>
      </c>
      <c r="J380" s="12">
        <f t="shared" si="22"/>
        <v>0.7665505226480837</v>
      </c>
      <c r="K380" s="12">
        <f t="shared" si="23"/>
        <v>0.7705644384511655</v>
      </c>
    </row>
    <row r="381" spans="1:11" ht="12.75">
      <c r="A381" t="s">
        <v>313</v>
      </c>
      <c r="B381">
        <v>44</v>
      </c>
      <c r="C381" t="s">
        <v>158</v>
      </c>
      <c r="D381" t="s">
        <v>322</v>
      </c>
      <c r="E381">
        <v>11</v>
      </c>
      <c r="F381" s="11">
        <v>35</v>
      </c>
      <c r="G381" s="3">
        <f t="shared" si="20"/>
        <v>3.1818181818181817</v>
      </c>
      <c r="H381" s="11">
        <v>3</v>
      </c>
      <c r="I381" s="3">
        <f t="shared" si="21"/>
        <v>0.8795817936638587</v>
      </c>
      <c r="J381" s="12">
        <f t="shared" si="22"/>
        <v>0.7665505226480837</v>
      </c>
      <c r="K381" s="12">
        <f t="shared" si="23"/>
        <v>0.6742438836447698</v>
      </c>
    </row>
    <row r="382" spans="1:11" ht="12.75">
      <c r="A382" t="s">
        <v>313</v>
      </c>
      <c r="B382">
        <v>45</v>
      </c>
      <c r="C382" t="s">
        <v>484</v>
      </c>
      <c r="D382" t="s">
        <v>322</v>
      </c>
      <c r="E382">
        <v>10</v>
      </c>
      <c r="F382" s="11">
        <v>24</v>
      </c>
      <c r="G382" s="3">
        <f t="shared" si="20"/>
        <v>2.4</v>
      </c>
      <c r="H382" s="11">
        <v>3</v>
      </c>
      <c r="I382" s="3">
        <f t="shared" si="21"/>
        <v>0.6634559815064535</v>
      </c>
      <c r="J382" s="12">
        <f t="shared" si="22"/>
        <v>0.6968641114982579</v>
      </c>
      <c r="K382" s="12">
        <f t="shared" si="23"/>
        <v>0.46233866307069926</v>
      </c>
    </row>
    <row r="383" spans="1:11" ht="12.75">
      <c r="A383" t="s">
        <v>313</v>
      </c>
      <c r="B383">
        <v>46</v>
      </c>
      <c r="C383" t="s">
        <v>45</v>
      </c>
      <c r="D383" t="s">
        <v>322</v>
      </c>
      <c r="E383">
        <v>10</v>
      </c>
      <c r="F383" s="11">
        <v>15</v>
      </c>
      <c r="G383" s="3">
        <f t="shared" si="20"/>
        <v>1.5</v>
      </c>
      <c r="H383" s="11">
        <v>3</v>
      </c>
      <c r="I383" s="3">
        <f t="shared" si="21"/>
        <v>0.4146599884415334</v>
      </c>
      <c r="J383" s="12">
        <f t="shared" si="22"/>
        <v>0.6968641114982579</v>
      </c>
      <c r="K383" s="12">
        <f t="shared" si="23"/>
        <v>0.2889616644191871</v>
      </c>
    </row>
    <row r="384" spans="1:11" ht="12.75">
      <c r="A384" t="s">
        <v>313</v>
      </c>
      <c r="B384">
        <v>47</v>
      </c>
      <c r="C384" t="s">
        <v>107</v>
      </c>
      <c r="D384" t="s">
        <v>321</v>
      </c>
      <c r="E384">
        <v>10</v>
      </c>
      <c r="F384" s="11">
        <v>12</v>
      </c>
      <c r="G384" s="3">
        <f t="shared" si="20"/>
        <v>1.2</v>
      </c>
      <c r="H384" s="11">
        <v>2</v>
      </c>
      <c r="I384" s="3">
        <f t="shared" si="21"/>
        <v>0.33172799075322673</v>
      </c>
      <c r="J384" s="12">
        <f t="shared" si="22"/>
        <v>0.6968641114982579</v>
      </c>
      <c r="K384" s="12">
        <f t="shared" si="23"/>
        <v>0.23116933153534963</v>
      </c>
    </row>
    <row r="385" spans="1:11" ht="12.75">
      <c r="A385" t="s">
        <v>313</v>
      </c>
      <c r="B385">
        <v>48</v>
      </c>
      <c r="C385" t="s">
        <v>493</v>
      </c>
      <c r="D385" t="s">
        <v>322</v>
      </c>
      <c r="E385">
        <v>9</v>
      </c>
      <c r="F385" s="11">
        <v>35</v>
      </c>
      <c r="G385" s="3">
        <f t="shared" si="20"/>
        <v>3.888888888888889</v>
      </c>
      <c r="H385" s="11">
        <v>3</v>
      </c>
      <c r="I385" s="3">
        <f t="shared" si="21"/>
        <v>1.0750444144780495</v>
      </c>
      <c r="J385" s="12">
        <f t="shared" si="22"/>
        <v>0.627177700348432</v>
      </c>
      <c r="K385" s="12">
        <f t="shared" si="23"/>
        <v>0.6742438836447698</v>
      </c>
    </row>
    <row r="386" spans="1:11" ht="12.75">
      <c r="A386" t="s">
        <v>313</v>
      </c>
      <c r="B386">
        <v>49</v>
      </c>
      <c r="C386" t="s">
        <v>165</v>
      </c>
      <c r="D386" t="s">
        <v>322</v>
      </c>
      <c r="E386">
        <v>8</v>
      </c>
      <c r="F386" s="11">
        <v>17</v>
      </c>
      <c r="G386" s="3">
        <f aca="true" t="shared" si="24" ref="G386:G449">+F386/E386</f>
        <v>2.125</v>
      </c>
      <c r="H386" s="11">
        <v>2</v>
      </c>
      <c r="I386" s="3">
        <f aca="true" t="shared" si="25" ref="I386:I449">+G386/VLOOKUP(A386,lcategorias,5)</f>
        <v>0.5874349836255056</v>
      </c>
      <c r="J386" s="12">
        <f aca="true" t="shared" si="26" ref="J386:J449">+E386*100/(VLOOKUP(A386,lcategorias,3))</f>
        <v>0.5574912891986062</v>
      </c>
      <c r="K386" s="12">
        <f aca="true" t="shared" si="27" ref="K386:K449">+F386*100/(VLOOKUP(A386,lcategorias,4))</f>
        <v>0.3274898863417453</v>
      </c>
    </row>
    <row r="387" spans="1:11" ht="12.75">
      <c r="A387" t="s">
        <v>313</v>
      </c>
      <c r="B387">
        <v>50</v>
      </c>
      <c r="C387" t="s">
        <v>467</v>
      </c>
      <c r="D387" t="s">
        <v>322</v>
      </c>
      <c r="E387">
        <v>8</v>
      </c>
      <c r="F387" s="11">
        <v>12</v>
      </c>
      <c r="G387" s="3">
        <f t="shared" si="24"/>
        <v>1.5</v>
      </c>
      <c r="H387" s="11">
        <v>2</v>
      </c>
      <c r="I387" s="3">
        <f t="shared" si="25"/>
        <v>0.4146599884415334</v>
      </c>
      <c r="J387" s="12">
        <f t="shared" si="26"/>
        <v>0.5574912891986062</v>
      </c>
      <c r="K387" s="12">
        <f t="shared" si="27"/>
        <v>0.23116933153534963</v>
      </c>
    </row>
    <row r="388" spans="1:11" ht="12.75">
      <c r="A388" t="s">
        <v>313</v>
      </c>
      <c r="B388">
        <v>51</v>
      </c>
      <c r="C388" t="s">
        <v>489</v>
      </c>
      <c r="D388" t="s">
        <v>322</v>
      </c>
      <c r="E388">
        <v>7</v>
      </c>
      <c r="F388" s="11">
        <v>22</v>
      </c>
      <c r="G388" s="3">
        <f t="shared" si="24"/>
        <v>3.142857142857143</v>
      </c>
      <c r="H388" s="11">
        <v>3</v>
      </c>
      <c r="I388" s="3">
        <f t="shared" si="25"/>
        <v>0.868811404353689</v>
      </c>
      <c r="J388" s="12">
        <f t="shared" si="26"/>
        <v>0.4878048780487805</v>
      </c>
      <c r="K388" s="12">
        <f t="shared" si="27"/>
        <v>0.42381044114814104</v>
      </c>
    </row>
    <row r="389" spans="1:11" ht="12.75">
      <c r="A389" t="s">
        <v>313</v>
      </c>
      <c r="B389">
        <v>52</v>
      </c>
      <c r="C389" t="s">
        <v>483</v>
      </c>
      <c r="D389" t="s">
        <v>322</v>
      </c>
      <c r="E389">
        <v>6</v>
      </c>
      <c r="F389" s="11">
        <v>34</v>
      </c>
      <c r="G389" s="3">
        <f t="shared" si="24"/>
        <v>5.666666666666667</v>
      </c>
      <c r="H389" s="11">
        <v>3</v>
      </c>
      <c r="I389" s="3">
        <f t="shared" si="25"/>
        <v>1.5664932896680153</v>
      </c>
      <c r="J389" s="12">
        <f t="shared" si="26"/>
        <v>0.4181184668989547</v>
      </c>
      <c r="K389" s="12">
        <f t="shared" si="27"/>
        <v>0.6549797726834906</v>
      </c>
    </row>
    <row r="390" spans="1:11" ht="12.75">
      <c r="A390" t="s">
        <v>313</v>
      </c>
      <c r="B390">
        <v>53</v>
      </c>
      <c r="C390" t="s">
        <v>135</v>
      </c>
      <c r="D390" t="s">
        <v>322</v>
      </c>
      <c r="E390">
        <v>6</v>
      </c>
      <c r="F390" s="11">
        <v>11</v>
      </c>
      <c r="G390" s="3">
        <f t="shared" si="24"/>
        <v>1.8333333333333333</v>
      </c>
      <c r="H390" s="11">
        <v>1</v>
      </c>
      <c r="I390" s="3">
        <f t="shared" si="25"/>
        <v>0.506806652539652</v>
      </c>
      <c r="J390" s="12">
        <f t="shared" si="26"/>
        <v>0.4181184668989547</v>
      </c>
      <c r="K390" s="12">
        <f t="shared" si="27"/>
        <v>0.21190522057407052</v>
      </c>
    </row>
    <row r="391" spans="1:11" ht="12.75">
      <c r="A391" t="s">
        <v>313</v>
      </c>
      <c r="B391">
        <v>54</v>
      </c>
      <c r="C391" t="s">
        <v>482</v>
      </c>
      <c r="D391" t="s">
        <v>322</v>
      </c>
      <c r="E391">
        <v>5</v>
      </c>
      <c r="F391" s="11">
        <v>16</v>
      </c>
      <c r="G391" s="3">
        <f t="shared" si="24"/>
        <v>3.2</v>
      </c>
      <c r="H391" s="11">
        <v>3</v>
      </c>
      <c r="I391" s="3">
        <f t="shared" si="25"/>
        <v>0.884607975341938</v>
      </c>
      <c r="J391" s="12">
        <f t="shared" si="26"/>
        <v>0.34843205574912894</v>
      </c>
      <c r="K391" s="12">
        <f t="shared" si="27"/>
        <v>0.3082257753804662</v>
      </c>
    </row>
    <row r="392" spans="1:11" ht="12.75">
      <c r="A392" t="s">
        <v>313</v>
      </c>
      <c r="C392" t="s">
        <v>28</v>
      </c>
      <c r="D392" t="s">
        <v>321</v>
      </c>
      <c r="E392">
        <v>4</v>
      </c>
      <c r="F392" s="11">
        <v>30</v>
      </c>
      <c r="G392" s="3">
        <f t="shared" si="24"/>
        <v>7.5</v>
      </c>
      <c r="H392" s="11">
        <v>3</v>
      </c>
      <c r="I392" s="3">
        <f t="shared" si="25"/>
        <v>2.073299942207667</v>
      </c>
      <c r="J392" s="12">
        <f t="shared" si="26"/>
        <v>0.2787456445993031</v>
      </c>
      <c r="K392" s="12">
        <f t="shared" si="27"/>
        <v>0.5779233288383742</v>
      </c>
    </row>
    <row r="393" spans="1:11" ht="12.75">
      <c r="A393" t="s">
        <v>313</v>
      </c>
      <c r="C393" t="s">
        <v>43</v>
      </c>
      <c r="D393" t="s">
        <v>321</v>
      </c>
      <c r="E393">
        <v>4</v>
      </c>
      <c r="F393" s="11">
        <v>30</v>
      </c>
      <c r="G393" s="3">
        <f t="shared" si="24"/>
        <v>7.5</v>
      </c>
      <c r="H393" s="11">
        <v>3</v>
      </c>
      <c r="I393" s="3">
        <f t="shared" si="25"/>
        <v>2.073299942207667</v>
      </c>
      <c r="J393" s="12">
        <f t="shared" si="26"/>
        <v>0.2787456445993031</v>
      </c>
      <c r="K393" s="12">
        <f t="shared" si="27"/>
        <v>0.5779233288383742</v>
      </c>
    </row>
    <row r="394" spans="1:11" ht="12.75">
      <c r="A394" t="s">
        <v>313</v>
      </c>
      <c r="C394" t="s">
        <v>328</v>
      </c>
      <c r="D394" t="s">
        <v>321</v>
      </c>
      <c r="E394">
        <v>4</v>
      </c>
      <c r="F394" s="11">
        <v>13</v>
      </c>
      <c r="G394" s="3">
        <f t="shared" si="24"/>
        <v>3.25</v>
      </c>
      <c r="H394" s="11">
        <v>2</v>
      </c>
      <c r="I394" s="3">
        <f t="shared" si="25"/>
        <v>0.8984299749566557</v>
      </c>
      <c r="J394" s="12">
        <f t="shared" si="26"/>
        <v>0.2787456445993031</v>
      </c>
      <c r="K394" s="12">
        <f t="shared" si="27"/>
        <v>0.2504334424966288</v>
      </c>
    </row>
    <row r="395" spans="1:11" ht="12.75">
      <c r="A395" t="s">
        <v>313</v>
      </c>
      <c r="C395" t="s">
        <v>29</v>
      </c>
      <c r="D395" t="s">
        <v>321</v>
      </c>
      <c r="E395">
        <v>3</v>
      </c>
      <c r="F395" s="11">
        <v>65</v>
      </c>
      <c r="G395" s="3">
        <f t="shared" si="24"/>
        <v>21.666666666666668</v>
      </c>
      <c r="H395" s="11">
        <v>3</v>
      </c>
      <c r="I395" s="3">
        <f t="shared" si="25"/>
        <v>5.989533166377705</v>
      </c>
      <c r="J395" s="12">
        <f t="shared" si="26"/>
        <v>0.20905923344947736</v>
      </c>
      <c r="K395" s="12">
        <f t="shared" si="27"/>
        <v>1.252167212483144</v>
      </c>
    </row>
    <row r="396" spans="1:11" ht="12.75">
      <c r="A396" t="s">
        <v>313</v>
      </c>
      <c r="C396" t="s">
        <v>54</v>
      </c>
      <c r="D396" t="s">
        <v>321</v>
      </c>
      <c r="E396">
        <v>3</v>
      </c>
      <c r="F396" s="11">
        <v>4</v>
      </c>
      <c r="G396" s="3">
        <f t="shared" si="24"/>
        <v>1.3333333333333333</v>
      </c>
      <c r="H396" s="11">
        <v>1</v>
      </c>
      <c r="I396" s="3">
        <f t="shared" si="25"/>
        <v>0.3685866563924741</v>
      </c>
      <c r="J396" s="12">
        <f t="shared" si="26"/>
        <v>0.20905923344947736</v>
      </c>
      <c r="K396" s="12">
        <f t="shared" si="27"/>
        <v>0.07705644384511655</v>
      </c>
    </row>
    <row r="397" spans="1:11" ht="12.75">
      <c r="A397" t="s">
        <v>313</v>
      </c>
      <c r="C397" t="s">
        <v>44</v>
      </c>
      <c r="D397" t="s">
        <v>322</v>
      </c>
      <c r="E397">
        <v>2</v>
      </c>
      <c r="F397" s="11">
        <v>39</v>
      </c>
      <c r="G397" s="3">
        <f t="shared" si="24"/>
        <v>19.5</v>
      </c>
      <c r="H397" s="11">
        <v>1</v>
      </c>
      <c r="I397" s="3">
        <f t="shared" si="25"/>
        <v>5.390579849739934</v>
      </c>
      <c r="J397" s="12">
        <f t="shared" si="26"/>
        <v>0.13937282229965156</v>
      </c>
      <c r="K397" s="12">
        <f t="shared" si="27"/>
        <v>0.7513003274898863</v>
      </c>
    </row>
    <row r="398" spans="1:11" ht="12.75">
      <c r="A398" t="s">
        <v>313</v>
      </c>
      <c r="C398" t="s">
        <v>74</v>
      </c>
      <c r="D398" t="s">
        <v>321</v>
      </c>
      <c r="E398">
        <v>2</v>
      </c>
      <c r="F398" s="11">
        <v>6</v>
      </c>
      <c r="G398" s="3">
        <f t="shared" si="24"/>
        <v>3</v>
      </c>
      <c r="H398" s="11">
        <v>1</v>
      </c>
      <c r="I398" s="3">
        <f t="shared" si="25"/>
        <v>0.8293199768830668</v>
      </c>
      <c r="J398" s="12">
        <f t="shared" si="26"/>
        <v>0.13937282229965156</v>
      </c>
      <c r="K398" s="12">
        <f t="shared" si="27"/>
        <v>0.11558466576767482</v>
      </c>
    </row>
    <row r="399" spans="1:11" ht="12.75">
      <c r="A399" t="s">
        <v>313</v>
      </c>
      <c r="C399" t="s">
        <v>502</v>
      </c>
      <c r="D399" t="s">
        <v>322</v>
      </c>
      <c r="E399">
        <v>2</v>
      </c>
      <c r="F399" s="11">
        <v>4</v>
      </c>
      <c r="G399" s="3">
        <f t="shared" si="24"/>
        <v>2</v>
      </c>
      <c r="H399" s="11">
        <v>2</v>
      </c>
      <c r="I399" s="3">
        <f t="shared" si="25"/>
        <v>0.5528799845887112</v>
      </c>
      <c r="J399" s="12">
        <f t="shared" si="26"/>
        <v>0.13937282229965156</v>
      </c>
      <c r="K399" s="12">
        <f t="shared" si="27"/>
        <v>0.07705644384511655</v>
      </c>
    </row>
    <row r="400" spans="1:11" ht="12.75">
      <c r="A400" t="s">
        <v>313</v>
      </c>
      <c r="C400" t="s">
        <v>507</v>
      </c>
      <c r="D400" t="s">
        <v>322</v>
      </c>
      <c r="E400">
        <v>2</v>
      </c>
      <c r="F400" s="11">
        <v>2</v>
      </c>
      <c r="G400" s="3">
        <f t="shared" si="24"/>
        <v>1</v>
      </c>
      <c r="H400" s="11">
        <v>1</v>
      </c>
      <c r="I400" s="3">
        <f t="shared" si="25"/>
        <v>0.2764399922943556</v>
      </c>
      <c r="J400" s="12">
        <f t="shared" si="26"/>
        <v>0.13937282229965156</v>
      </c>
      <c r="K400" s="12">
        <f t="shared" si="27"/>
        <v>0.038528221922558274</v>
      </c>
    </row>
    <row r="401" spans="1:11" ht="12.75">
      <c r="A401" t="s">
        <v>313</v>
      </c>
      <c r="C401" t="s">
        <v>154</v>
      </c>
      <c r="D401" t="s">
        <v>322</v>
      </c>
      <c r="E401">
        <v>2</v>
      </c>
      <c r="F401" s="11">
        <v>1</v>
      </c>
      <c r="G401" s="3">
        <f t="shared" si="24"/>
        <v>0.5</v>
      </c>
      <c r="H401" s="11">
        <v>1</v>
      </c>
      <c r="I401" s="3">
        <f t="shared" si="25"/>
        <v>0.1382199961471778</v>
      </c>
      <c r="J401" s="12">
        <f t="shared" si="26"/>
        <v>0.13937282229965156</v>
      </c>
      <c r="K401" s="12">
        <f t="shared" si="27"/>
        <v>0.019264110961279137</v>
      </c>
    </row>
    <row r="402" spans="1:11" ht="12.75">
      <c r="A402" t="s">
        <v>313</v>
      </c>
      <c r="C402" t="s">
        <v>50</v>
      </c>
      <c r="D402" t="s">
        <v>322</v>
      </c>
      <c r="E402">
        <v>2</v>
      </c>
      <c r="F402" s="11">
        <v>0</v>
      </c>
      <c r="G402" s="3">
        <f t="shared" si="24"/>
        <v>0</v>
      </c>
      <c r="H402" s="11">
        <v>0</v>
      </c>
      <c r="I402" s="3">
        <f t="shared" si="25"/>
        <v>0</v>
      </c>
      <c r="J402" s="12">
        <f t="shared" si="26"/>
        <v>0.13937282229965156</v>
      </c>
      <c r="K402" s="12">
        <f t="shared" si="27"/>
        <v>0</v>
      </c>
    </row>
    <row r="403" spans="1:11" ht="12.75">
      <c r="A403" t="s">
        <v>313</v>
      </c>
      <c r="C403" t="s">
        <v>331</v>
      </c>
      <c r="D403" t="s">
        <v>321</v>
      </c>
      <c r="E403">
        <v>1</v>
      </c>
      <c r="F403" s="11">
        <v>18</v>
      </c>
      <c r="G403" s="3">
        <f t="shared" si="24"/>
        <v>18</v>
      </c>
      <c r="H403" s="11">
        <v>1</v>
      </c>
      <c r="I403" s="3">
        <f t="shared" si="25"/>
        <v>4.975919861298401</v>
      </c>
      <c r="J403" s="12">
        <f t="shared" si="26"/>
        <v>0.06968641114982578</v>
      </c>
      <c r="K403" s="12">
        <f t="shared" si="27"/>
        <v>0.3467539973030245</v>
      </c>
    </row>
    <row r="404" spans="1:11" ht="12.75">
      <c r="A404" t="s">
        <v>313</v>
      </c>
      <c r="C404" t="s">
        <v>508</v>
      </c>
      <c r="D404" t="s">
        <v>322</v>
      </c>
      <c r="E404">
        <v>1</v>
      </c>
      <c r="F404" s="11">
        <v>12</v>
      </c>
      <c r="G404" s="3">
        <f t="shared" si="24"/>
        <v>12</v>
      </c>
      <c r="H404" s="11">
        <v>1</v>
      </c>
      <c r="I404" s="3">
        <f t="shared" si="25"/>
        <v>3.317279907532267</v>
      </c>
      <c r="J404" s="12">
        <f t="shared" si="26"/>
        <v>0.06968641114982578</v>
      </c>
      <c r="K404" s="12">
        <f t="shared" si="27"/>
        <v>0.23116933153534963</v>
      </c>
    </row>
    <row r="405" spans="1:11" ht="12.75">
      <c r="A405" t="s">
        <v>313</v>
      </c>
      <c r="C405" t="s">
        <v>57</v>
      </c>
      <c r="D405" t="s">
        <v>321</v>
      </c>
      <c r="E405">
        <v>1</v>
      </c>
      <c r="F405" s="11">
        <v>10</v>
      </c>
      <c r="G405" s="3">
        <f t="shared" si="24"/>
        <v>10</v>
      </c>
      <c r="H405" s="11">
        <v>1</v>
      </c>
      <c r="I405" s="3">
        <f t="shared" si="25"/>
        <v>2.764399922943556</v>
      </c>
      <c r="J405" s="12">
        <f t="shared" si="26"/>
        <v>0.06968641114982578</v>
      </c>
      <c r="K405" s="12">
        <f t="shared" si="27"/>
        <v>0.19264110961279138</v>
      </c>
    </row>
    <row r="406" spans="1:11" ht="12.75">
      <c r="A406" t="s">
        <v>313</v>
      </c>
      <c r="C406" t="s">
        <v>27</v>
      </c>
      <c r="D406" t="s">
        <v>327</v>
      </c>
      <c r="E406">
        <v>1</v>
      </c>
      <c r="F406" s="11">
        <v>9</v>
      </c>
      <c r="G406" s="3">
        <f t="shared" si="24"/>
        <v>9</v>
      </c>
      <c r="H406" s="11">
        <v>1</v>
      </c>
      <c r="I406" s="3">
        <f t="shared" si="25"/>
        <v>2.4879599306492004</v>
      </c>
      <c r="J406" s="12">
        <f t="shared" si="26"/>
        <v>0.06968641114982578</v>
      </c>
      <c r="K406" s="12">
        <f t="shared" si="27"/>
        <v>0.17337699865151224</v>
      </c>
    </row>
    <row r="407" spans="1:11" ht="12.75">
      <c r="A407" t="s">
        <v>313</v>
      </c>
      <c r="C407" t="s">
        <v>329</v>
      </c>
      <c r="D407" t="s">
        <v>321</v>
      </c>
      <c r="E407">
        <v>1</v>
      </c>
      <c r="F407" s="11">
        <v>7</v>
      </c>
      <c r="G407" s="3">
        <f t="shared" si="24"/>
        <v>7</v>
      </c>
      <c r="H407" s="11">
        <v>1</v>
      </c>
      <c r="I407" s="3">
        <f t="shared" si="25"/>
        <v>1.9350799460604893</v>
      </c>
      <c r="J407" s="12">
        <f t="shared" si="26"/>
        <v>0.06968641114982578</v>
      </c>
      <c r="K407" s="12">
        <f t="shared" si="27"/>
        <v>0.13484877672895396</v>
      </c>
    </row>
    <row r="408" spans="1:11" ht="12.75">
      <c r="A408" t="s">
        <v>313</v>
      </c>
      <c r="C408" t="s">
        <v>102</v>
      </c>
      <c r="D408" t="s">
        <v>322</v>
      </c>
      <c r="E408">
        <v>1</v>
      </c>
      <c r="F408" s="11">
        <v>6</v>
      </c>
      <c r="G408" s="3">
        <f t="shared" si="24"/>
        <v>6</v>
      </c>
      <c r="H408" s="11">
        <v>1</v>
      </c>
      <c r="I408" s="3">
        <f t="shared" si="25"/>
        <v>1.6586399537661336</v>
      </c>
      <c r="J408" s="12">
        <f t="shared" si="26"/>
        <v>0.06968641114982578</v>
      </c>
      <c r="K408" s="12">
        <f t="shared" si="27"/>
        <v>0.11558466576767482</v>
      </c>
    </row>
    <row r="409" spans="1:11" ht="12.75">
      <c r="A409" t="s">
        <v>313</v>
      </c>
      <c r="C409" t="s">
        <v>323</v>
      </c>
      <c r="D409" t="s">
        <v>321</v>
      </c>
      <c r="E409">
        <v>1</v>
      </c>
      <c r="F409" s="11">
        <v>1</v>
      </c>
      <c r="G409" s="3">
        <f t="shared" si="24"/>
        <v>1</v>
      </c>
      <c r="H409" s="11">
        <v>1</v>
      </c>
      <c r="I409" s="3">
        <f t="shared" si="25"/>
        <v>0.2764399922943556</v>
      </c>
      <c r="J409" s="12">
        <f t="shared" si="26"/>
        <v>0.06968641114982578</v>
      </c>
      <c r="K409" s="12">
        <f t="shared" si="27"/>
        <v>0.019264110961279137</v>
      </c>
    </row>
    <row r="410" spans="1:11" ht="12.75">
      <c r="A410" t="s">
        <v>313</v>
      </c>
      <c r="C410" t="s">
        <v>21</v>
      </c>
      <c r="D410" t="s">
        <v>327</v>
      </c>
      <c r="E410">
        <v>1</v>
      </c>
      <c r="F410" s="11">
        <v>1</v>
      </c>
      <c r="G410" s="3">
        <f t="shared" si="24"/>
        <v>1</v>
      </c>
      <c r="H410" s="11">
        <v>1</v>
      </c>
      <c r="I410" s="3">
        <f t="shared" si="25"/>
        <v>0.2764399922943556</v>
      </c>
      <c r="J410" s="12">
        <f t="shared" si="26"/>
        <v>0.06968641114982578</v>
      </c>
      <c r="K410" s="12">
        <f t="shared" si="27"/>
        <v>0.019264110961279137</v>
      </c>
    </row>
    <row r="411" spans="1:11" ht="12.75">
      <c r="A411" t="s">
        <v>313</v>
      </c>
      <c r="C411" t="s">
        <v>63</v>
      </c>
      <c r="D411" t="s">
        <v>321</v>
      </c>
      <c r="E411">
        <v>1</v>
      </c>
      <c r="F411" s="11">
        <v>0</v>
      </c>
      <c r="G411" s="3">
        <f t="shared" si="24"/>
        <v>0</v>
      </c>
      <c r="H411" s="11">
        <v>0</v>
      </c>
      <c r="I411" s="3">
        <f t="shared" si="25"/>
        <v>0</v>
      </c>
      <c r="J411" s="12">
        <f t="shared" si="26"/>
        <v>0.06968641114982578</v>
      </c>
      <c r="K411" s="12">
        <f t="shared" si="27"/>
        <v>0</v>
      </c>
    </row>
    <row r="412" spans="1:11" ht="12.75">
      <c r="A412" t="s">
        <v>314</v>
      </c>
      <c r="B412">
        <v>1</v>
      </c>
      <c r="C412" t="s">
        <v>157</v>
      </c>
      <c r="D412" t="s">
        <v>322</v>
      </c>
      <c r="E412">
        <v>138</v>
      </c>
      <c r="F412" s="11">
        <v>423</v>
      </c>
      <c r="G412" s="3">
        <f t="shared" si="24"/>
        <v>3.0652173913043477</v>
      </c>
      <c r="H412" s="11">
        <v>10</v>
      </c>
      <c r="I412" s="3">
        <f t="shared" si="25"/>
        <v>1.1976267489092824</v>
      </c>
      <c r="J412" s="12">
        <f t="shared" si="26"/>
        <v>10.18450184501845</v>
      </c>
      <c r="K412" s="12">
        <f t="shared" si="27"/>
        <v>12.197231833910035</v>
      </c>
    </row>
    <row r="413" spans="1:11" ht="12.75">
      <c r="A413" t="s">
        <v>314</v>
      </c>
      <c r="B413">
        <v>2</v>
      </c>
      <c r="C413" t="s">
        <v>155</v>
      </c>
      <c r="D413" t="s">
        <v>322</v>
      </c>
      <c r="E413">
        <v>129</v>
      </c>
      <c r="F413" s="11">
        <v>254</v>
      </c>
      <c r="G413" s="3">
        <f t="shared" si="24"/>
        <v>1.9689922480620154</v>
      </c>
      <c r="H413" s="11">
        <v>7</v>
      </c>
      <c r="I413" s="3">
        <f t="shared" si="25"/>
        <v>0.7693150219504126</v>
      </c>
      <c r="J413" s="12">
        <f t="shared" si="26"/>
        <v>9.52029520295203</v>
      </c>
      <c r="K413" s="12">
        <f t="shared" si="27"/>
        <v>7.324106113033449</v>
      </c>
    </row>
    <row r="414" spans="1:11" ht="12.75">
      <c r="A414" t="s">
        <v>314</v>
      </c>
      <c r="B414">
        <v>3</v>
      </c>
      <c r="C414" t="s">
        <v>162</v>
      </c>
      <c r="D414" t="s">
        <v>322</v>
      </c>
      <c r="E414">
        <v>104</v>
      </c>
      <c r="F414" s="11">
        <v>309</v>
      </c>
      <c r="G414" s="3">
        <f t="shared" si="24"/>
        <v>2.9711538461538463</v>
      </c>
      <c r="H414" s="11">
        <v>8</v>
      </c>
      <c r="I414" s="3">
        <f t="shared" si="25"/>
        <v>1.1608747005589566</v>
      </c>
      <c r="J414" s="12">
        <f t="shared" si="26"/>
        <v>7.675276752767528</v>
      </c>
      <c r="K414" s="12">
        <f t="shared" si="27"/>
        <v>8.910034602076125</v>
      </c>
    </row>
    <row r="415" spans="1:11" ht="12.75">
      <c r="A415" t="s">
        <v>314</v>
      </c>
      <c r="B415">
        <v>4</v>
      </c>
      <c r="C415" t="s">
        <v>156</v>
      </c>
      <c r="D415" t="s">
        <v>322</v>
      </c>
      <c r="E415">
        <v>82</v>
      </c>
      <c r="F415" s="11">
        <v>225</v>
      </c>
      <c r="G415" s="3">
        <f t="shared" si="24"/>
        <v>2.7439024390243905</v>
      </c>
      <c r="H415" s="11">
        <v>7</v>
      </c>
      <c r="I415" s="3">
        <f t="shared" si="25"/>
        <v>1.0720841421216982</v>
      </c>
      <c r="J415" s="12">
        <f t="shared" si="26"/>
        <v>6.051660516605166</v>
      </c>
      <c r="K415" s="12">
        <f t="shared" si="27"/>
        <v>6.4878892733564015</v>
      </c>
    </row>
    <row r="416" spans="1:11" ht="12.75">
      <c r="A416" t="s">
        <v>314</v>
      </c>
      <c r="B416">
        <v>5</v>
      </c>
      <c r="C416" t="s">
        <v>163</v>
      </c>
      <c r="D416" t="s">
        <v>322</v>
      </c>
      <c r="E416">
        <v>73</v>
      </c>
      <c r="F416" s="11">
        <v>213</v>
      </c>
      <c r="G416" s="3">
        <f t="shared" si="24"/>
        <v>2.9178082191780823</v>
      </c>
      <c r="H416" s="11">
        <v>8</v>
      </c>
      <c r="I416" s="3">
        <f t="shared" si="25"/>
        <v>1.1400317580698678</v>
      </c>
      <c r="J416" s="12">
        <f t="shared" si="26"/>
        <v>5.387453874538745</v>
      </c>
      <c r="K416" s="12">
        <f t="shared" si="27"/>
        <v>6.141868512110727</v>
      </c>
    </row>
    <row r="417" spans="1:11" ht="12.75">
      <c r="A417" t="s">
        <v>314</v>
      </c>
      <c r="B417">
        <v>6</v>
      </c>
      <c r="C417" t="s">
        <v>438</v>
      </c>
      <c r="D417" t="s">
        <v>322</v>
      </c>
      <c r="E417">
        <v>66</v>
      </c>
      <c r="F417" s="11">
        <v>192</v>
      </c>
      <c r="G417" s="3">
        <f t="shared" si="24"/>
        <v>2.909090909090909</v>
      </c>
      <c r="H417" s="11">
        <v>7</v>
      </c>
      <c r="I417" s="3">
        <f t="shared" si="25"/>
        <v>1.136625773303974</v>
      </c>
      <c r="J417" s="12">
        <f t="shared" si="26"/>
        <v>4.870848708487085</v>
      </c>
      <c r="K417" s="12">
        <f t="shared" si="27"/>
        <v>5.536332179930795</v>
      </c>
    </row>
    <row r="418" spans="1:11" ht="12.75">
      <c r="A418" t="s">
        <v>314</v>
      </c>
      <c r="B418">
        <v>7</v>
      </c>
      <c r="C418" t="s">
        <v>433</v>
      </c>
      <c r="D418" t="s">
        <v>322</v>
      </c>
      <c r="E418">
        <v>53</v>
      </c>
      <c r="F418" s="11">
        <v>122</v>
      </c>
      <c r="G418" s="3">
        <f t="shared" si="24"/>
        <v>2.30188679245283</v>
      </c>
      <c r="H418" s="11">
        <v>6</v>
      </c>
      <c r="I418" s="3">
        <f t="shared" si="25"/>
        <v>0.899381950338404</v>
      </c>
      <c r="J418" s="12">
        <f t="shared" si="26"/>
        <v>3.911439114391144</v>
      </c>
      <c r="K418" s="12">
        <f t="shared" si="27"/>
        <v>3.5178777393310265</v>
      </c>
    </row>
    <row r="419" spans="1:11" ht="12.75">
      <c r="A419" t="s">
        <v>314</v>
      </c>
      <c r="B419">
        <v>8</v>
      </c>
      <c r="C419" t="s">
        <v>488</v>
      </c>
      <c r="D419" t="s">
        <v>322</v>
      </c>
      <c r="E419">
        <v>52</v>
      </c>
      <c r="F419" s="11">
        <v>212</v>
      </c>
      <c r="G419" s="3">
        <f t="shared" si="24"/>
        <v>4.076923076923077</v>
      </c>
      <c r="H419" s="11">
        <v>6</v>
      </c>
      <c r="I419" s="3">
        <f t="shared" si="25"/>
        <v>1.592915446721675</v>
      </c>
      <c r="J419" s="12">
        <f t="shared" si="26"/>
        <v>3.837638376383764</v>
      </c>
      <c r="K419" s="12">
        <f t="shared" si="27"/>
        <v>6.113033448673587</v>
      </c>
    </row>
    <row r="420" spans="1:11" ht="12.75">
      <c r="A420" t="s">
        <v>314</v>
      </c>
      <c r="B420">
        <v>9</v>
      </c>
      <c r="C420" t="s">
        <v>446</v>
      </c>
      <c r="D420" t="s">
        <v>322</v>
      </c>
      <c r="E420">
        <v>50</v>
      </c>
      <c r="F420" s="11">
        <v>85</v>
      </c>
      <c r="G420" s="3">
        <f t="shared" si="24"/>
        <v>1.7</v>
      </c>
      <c r="H420" s="11">
        <v>5</v>
      </c>
      <c r="I420" s="3">
        <f t="shared" si="25"/>
        <v>0.6642156862745098</v>
      </c>
      <c r="J420" s="12">
        <f t="shared" si="26"/>
        <v>3.690036900369004</v>
      </c>
      <c r="K420" s="12">
        <f t="shared" si="27"/>
        <v>2.450980392156863</v>
      </c>
    </row>
    <row r="421" spans="1:11" ht="12.75">
      <c r="A421" t="s">
        <v>314</v>
      </c>
      <c r="B421">
        <v>10</v>
      </c>
      <c r="C421" t="s">
        <v>160</v>
      </c>
      <c r="D421" t="s">
        <v>322</v>
      </c>
      <c r="E421">
        <v>46</v>
      </c>
      <c r="F421" s="11">
        <v>106</v>
      </c>
      <c r="G421" s="3">
        <f t="shared" si="24"/>
        <v>2.3043478260869565</v>
      </c>
      <c r="H421" s="11">
        <v>6</v>
      </c>
      <c r="I421" s="3">
        <f t="shared" si="25"/>
        <v>0.9003435133644251</v>
      </c>
      <c r="J421" s="12">
        <f t="shared" si="26"/>
        <v>3.3948339483394836</v>
      </c>
      <c r="K421" s="12">
        <f t="shared" si="27"/>
        <v>3.0565167243367934</v>
      </c>
    </row>
    <row r="422" spans="1:11" ht="12.75">
      <c r="A422" t="s">
        <v>314</v>
      </c>
      <c r="B422">
        <v>11</v>
      </c>
      <c r="C422" t="s">
        <v>441</v>
      </c>
      <c r="D422" t="s">
        <v>322</v>
      </c>
      <c r="E422">
        <v>46</v>
      </c>
      <c r="F422" s="11">
        <v>96</v>
      </c>
      <c r="G422" s="3">
        <f t="shared" si="24"/>
        <v>2.0869565217391304</v>
      </c>
      <c r="H422" s="11">
        <v>5</v>
      </c>
      <c r="I422" s="3">
        <f t="shared" si="25"/>
        <v>0.8154054460658944</v>
      </c>
      <c r="J422" s="12">
        <f t="shared" si="26"/>
        <v>3.3948339483394836</v>
      </c>
      <c r="K422" s="12">
        <f t="shared" si="27"/>
        <v>2.7681660899653977</v>
      </c>
    </row>
    <row r="423" spans="1:11" ht="12.75">
      <c r="A423" t="s">
        <v>314</v>
      </c>
      <c r="B423">
        <v>12</v>
      </c>
      <c r="C423" t="s">
        <v>161</v>
      </c>
      <c r="D423" t="s">
        <v>322</v>
      </c>
      <c r="E423">
        <v>45</v>
      </c>
      <c r="F423" s="11">
        <v>117</v>
      </c>
      <c r="G423" s="3">
        <f t="shared" si="24"/>
        <v>2.6</v>
      </c>
      <c r="H423" s="11">
        <v>6</v>
      </c>
      <c r="I423" s="3">
        <f t="shared" si="25"/>
        <v>1.0158592848904269</v>
      </c>
      <c r="J423" s="12">
        <f t="shared" si="26"/>
        <v>3.321033210332103</v>
      </c>
      <c r="K423" s="12">
        <f t="shared" si="27"/>
        <v>3.3737024221453287</v>
      </c>
    </row>
    <row r="424" spans="1:11" ht="12.75">
      <c r="A424" t="s">
        <v>314</v>
      </c>
      <c r="B424">
        <v>13</v>
      </c>
      <c r="C424" t="s">
        <v>444</v>
      </c>
      <c r="D424" t="s">
        <v>322</v>
      </c>
      <c r="E424">
        <v>38</v>
      </c>
      <c r="F424" s="11">
        <v>72</v>
      </c>
      <c r="G424" s="3">
        <f t="shared" si="24"/>
        <v>1.894736842105263</v>
      </c>
      <c r="H424" s="11">
        <v>5</v>
      </c>
      <c r="I424" s="3">
        <f t="shared" si="25"/>
        <v>0.7403023128756147</v>
      </c>
      <c r="J424" s="12">
        <f t="shared" si="26"/>
        <v>2.804428044280443</v>
      </c>
      <c r="K424" s="12">
        <f t="shared" si="27"/>
        <v>2.0761245674740483</v>
      </c>
    </row>
    <row r="425" spans="1:11" ht="12.75">
      <c r="A425" t="s">
        <v>314</v>
      </c>
      <c r="B425">
        <v>14</v>
      </c>
      <c r="C425" t="s">
        <v>450</v>
      </c>
      <c r="D425" t="s">
        <v>322</v>
      </c>
      <c r="E425">
        <v>34</v>
      </c>
      <c r="F425" s="11">
        <v>64</v>
      </c>
      <c r="G425" s="3">
        <f t="shared" si="24"/>
        <v>1.8823529411764706</v>
      </c>
      <c r="H425" s="11">
        <v>4</v>
      </c>
      <c r="I425" s="3">
        <f t="shared" si="25"/>
        <v>0.7354637356672773</v>
      </c>
      <c r="J425" s="12">
        <f t="shared" si="26"/>
        <v>2.5092250922509227</v>
      </c>
      <c r="K425" s="12">
        <f t="shared" si="27"/>
        <v>1.845444059976932</v>
      </c>
    </row>
    <row r="426" spans="1:11" ht="12.75">
      <c r="A426" t="s">
        <v>314</v>
      </c>
      <c r="B426">
        <v>15</v>
      </c>
      <c r="C426" t="s">
        <v>451</v>
      </c>
      <c r="D426" t="s">
        <v>322</v>
      </c>
      <c r="E426">
        <v>32</v>
      </c>
      <c r="F426" s="11">
        <v>74</v>
      </c>
      <c r="G426" s="3">
        <f t="shared" si="24"/>
        <v>2.3125</v>
      </c>
      <c r="H426" s="11">
        <v>4</v>
      </c>
      <c r="I426" s="3">
        <f t="shared" si="25"/>
        <v>0.9035286908881199</v>
      </c>
      <c r="J426" s="12">
        <f t="shared" si="26"/>
        <v>2.3616236162361623</v>
      </c>
      <c r="K426" s="12">
        <f t="shared" si="27"/>
        <v>2.1337946943483277</v>
      </c>
    </row>
    <row r="427" spans="1:11" ht="12.75">
      <c r="A427" t="s">
        <v>314</v>
      </c>
      <c r="B427">
        <v>16</v>
      </c>
      <c r="C427" t="s">
        <v>30</v>
      </c>
      <c r="D427" t="s">
        <v>322</v>
      </c>
      <c r="E427">
        <v>31</v>
      </c>
      <c r="F427" s="11">
        <v>43</v>
      </c>
      <c r="G427" s="3">
        <f t="shared" si="24"/>
        <v>1.3870967741935485</v>
      </c>
      <c r="H427" s="11">
        <v>3</v>
      </c>
      <c r="I427" s="3">
        <f t="shared" si="25"/>
        <v>0.5419596681177216</v>
      </c>
      <c r="J427" s="12">
        <f t="shared" si="26"/>
        <v>2.2878228782287824</v>
      </c>
      <c r="K427" s="12">
        <f t="shared" si="27"/>
        <v>1.2399077277970012</v>
      </c>
    </row>
    <row r="428" spans="1:11" ht="12.75">
      <c r="A428" t="s">
        <v>314</v>
      </c>
      <c r="B428">
        <v>17</v>
      </c>
      <c r="C428" t="s">
        <v>464</v>
      </c>
      <c r="D428" t="s">
        <v>322</v>
      </c>
      <c r="E428">
        <v>30</v>
      </c>
      <c r="F428" s="11">
        <v>131</v>
      </c>
      <c r="G428" s="3">
        <f t="shared" si="24"/>
        <v>4.366666666666666</v>
      </c>
      <c r="H428" s="11">
        <v>7</v>
      </c>
      <c r="I428" s="3">
        <f t="shared" si="25"/>
        <v>1.706122645136486</v>
      </c>
      <c r="J428" s="12">
        <f t="shared" si="26"/>
        <v>2.2140221402214024</v>
      </c>
      <c r="K428" s="12">
        <f t="shared" si="27"/>
        <v>3.777393310265283</v>
      </c>
    </row>
    <row r="429" spans="1:11" ht="12.75">
      <c r="A429" t="s">
        <v>314</v>
      </c>
      <c r="B429">
        <v>18</v>
      </c>
      <c r="C429" t="s">
        <v>442</v>
      </c>
      <c r="D429" t="s">
        <v>321</v>
      </c>
      <c r="E429">
        <v>30</v>
      </c>
      <c r="F429" s="11">
        <v>72</v>
      </c>
      <c r="G429" s="3">
        <f t="shared" si="24"/>
        <v>2.4</v>
      </c>
      <c r="H429" s="11">
        <v>4</v>
      </c>
      <c r="I429" s="3">
        <f t="shared" si="25"/>
        <v>0.9377162629757785</v>
      </c>
      <c r="J429" s="12">
        <f t="shared" si="26"/>
        <v>2.2140221402214024</v>
      </c>
      <c r="K429" s="12">
        <f t="shared" si="27"/>
        <v>2.0761245674740483</v>
      </c>
    </row>
    <row r="430" spans="1:11" ht="12.75">
      <c r="A430" t="s">
        <v>314</v>
      </c>
      <c r="B430">
        <v>19</v>
      </c>
      <c r="C430" t="s">
        <v>449</v>
      </c>
      <c r="D430" t="s">
        <v>322</v>
      </c>
      <c r="E430">
        <v>30</v>
      </c>
      <c r="F430" s="11">
        <v>36</v>
      </c>
      <c r="G430" s="3">
        <f t="shared" si="24"/>
        <v>1.2</v>
      </c>
      <c r="H430" s="11">
        <v>3</v>
      </c>
      <c r="I430" s="3">
        <f t="shared" si="25"/>
        <v>0.46885813148788924</v>
      </c>
      <c r="J430" s="12">
        <f t="shared" si="26"/>
        <v>2.2140221402214024</v>
      </c>
      <c r="K430" s="12">
        <f t="shared" si="27"/>
        <v>1.0380622837370241</v>
      </c>
    </row>
    <row r="431" spans="1:11" ht="12.75">
      <c r="A431" t="s">
        <v>314</v>
      </c>
      <c r="B431">
        <v>20</v>
      </c>
      <c r="C431" t="s">
        <v>461</v>
      </c>
      <c r="D431" t="s">
        <v>322</v>
      </c>
      <c r="E431">
        <v>29</v>
      </c>
      <c r="F431" s="11">
        <v>54</v>
      </c>
      <c r="G431" s="3">
        <f t="shared" si="24"/>
        <v>1.8620689655172413</v>
      </c>
      <c r="H431" s="11">
        <v>5</v>
      </c>
      <c r="I431" s="3">
        <f t="shared" si="25"/>
        <v>0.7275384798950005</v>
      </c>
      <c r="J431" s="12">
        <f t="shared" si="26"/>
        <v>2.140221402214022</v>
      </c>
      <c r="K431" s="12">
        <f t="shared" si="27"/>
        <v>1.5570934256055364</v>
      </c>
    </row>
    <row r="432" spans="1:11" ht="12.75">
      <c r="A432" t="s">
        <v>314</v>
      </c>
      <c r="B432">
        <v>21</v>
      </c>
      <c r="C432" t="s">
        <v>454</v>
      </c>
      <c r="D432" t="s">
        <v>322</v>
      </c>
      <c r="E432">
        <v>26</v>
      </c>
      <c r="F432" s="11">
        <v>68</v>
      </c>
      <c r="G432" s="3">
        <f t="shared" si="24"/>
        <v>2.6153846153846154</v>
      </c>
      <c r="H432" s="11">
        <v>5</v>
      </c>
      <c r="I432" s="3">
        <f t="shared" si="25"/>
        <v>1.0218702865761689</v>
      </c>
      <c r="J432" s="12">
        <f t="shared" si="26"/>
        <v>1.918819188191882</v>
      </c>
      <c r="K432" s="12">
        <f t="shared" si="27"/>
        <v>1.9607843137254901</v>
      </c>
    </row>
    <row r="433" spans="1:11" ht="12.75">
      <c r="A433" t="s">
        <v>314</v>
      </c>
      <c r="B433">
        <v>22</v>
      </c>
      <c r="C433" t="s">
        <v>159</v>
      </c>
      <c r="D433" t="s">
        <v>322</v>
      </c>
      <c r="E433">
        <v>25</v>
      </c>
      <c r="F433" s="11">
        <v>54</v>
      </c>
      <c r="G433" s="3">
        <f t="shared" si="24"/>
        <v>2.16</v>
      </c>
      <c r="H433" s="11">
        <v>4</v>
      </c>
      <c r="I433" s="3">
        <f t="shared" si="25"/>
        <v>0.8439446366782007</v>
      </c>
      <c r="J433" s="12">
        <f t="shared" si="26"/>
        <v>1.845018450184502</v>
      </c>
      <c r="K433" s="12">
        <f t="shared" si="27"/>
        <v>1.5570934256055364</v>
      </c>
    </row>
    <row r="434" spans="1:11" ht="12.75">
      <c r="A434" t="s">
        <v>314</v>
      </c>
      <c r="B434">
        <v>23</v>
      </c>
      <c r="C434" t="s">
        <v>455</v>
      </c>
      <c r="D434" t="s">
        <v>322</v>
      </c>
      <c r="E434">
        <v>24</v>
      </c>
      <c r="F434" s="11">
        <v>62</v>
      </c>
      <c r="G434" s="3">
        <f t="shared" si="24"/>
        <v>2.5833333333333335</v>
      </c>
      <c r="H434" s="11">
        <v>4</v>
      </c>
      <c r="I434" s="3">
        <f t="shared" si="25"/>
        <v>1.0093473663975394</v>
      </c>
      <c r="J434" s="12">
        <f t="shared" si="26"/>
        <v>1.7712177121771218</v>
      </c>
      <c r="K434" s="12">
        <f t="shared" si="27"/>
        <v>1.7877739331026528</v>
      </c>
    </row>
    <row r="435" spans="1:11" ht="12.75">
      <c r="A435" t="s">
        <v>314</v>
      </c>
      <c r="B435">
        <v>24</v>
      </c>
      <c r="C435" t="s">
        <v>40</v>
      </c>
      <c r="D435" t="s">
        <v>322</v>
      </c>
      <c r="E435">
        <v>24</v>
      </c>
      <c r="F435" s="11">
        <v>56</v>
      </c>
      <c r="G435" s="3">
        <f t="shared" si="24"/>
        <v>2.3333333333333335</v>
      </c>
      <c r="H435" s="11">
        <v>4</v>
      </c>
      <c r="I435" s="3">
        <f t="shared" si="25"/>
        <v>0.9116685890042292</v>
      </c>
      <c r="J435" s="12">
        <f t="shared" si="26"/>
        <v>1.7712177121771218</v>
      </c>
      <c r="K435" s="12">
        <f t="shared" si="27"/>
        <v>1.6147635524798154</v>
      </c>
    </row>
    <row r="436" spans="1:11" ht="12.75">
      <c r="A436" t="s">
        <v>314</v>
      </c>
      <c r="B436">
        <v>25</v>
      </c>
      <c r="C436" t="s">
        <v>453</v>
      </c>
      <c r="D436" t="s">
        <v>322</v>
      </c>
      <c r="E436">
        <v>22</v>
      </c>
      <c r="F436" s="11">
        <v>76</v>
      </c>
      <c r="G436" s="3">
        <f t="shared" si="24"/>
        <v>3.4545454545454546</v>
      </c>
      <c r="H436" s="11">
        <v>5</v>
      </c>
      <c r="I436" s="3">
        <f t="shared" si="25"/>
        <v>1.3497431057984692</v>
      </c>
      <c r="J436" s="12">
        <f t="shared" si="26"/>
        <v>1.6236162361623616</v>
      </c>
      <c r="K436" s="12">
        <f t="shared" si="27"/>
        <v>2.1914648212226067</v>
      </c>
    </row>
    <row r="437" spans="1:11" ht="12.75">
      <c r="A437" t="s">
        <v>314</v>
      </c>
      <c r="B437">
        <v>26</v>
      </c>
      <c r="C437" t="s">
        <v>152</v>
      </c>
      <c r="D437" t="s">
        <v>322</v>
      </c>
      <c r="E437">
        <v>21</v>
      </c>
      <c r="F437" s="11">
        <v>134</v>
      </c>
      <c r="G437" s="3">
        <f t="shared" si="24"/>
        <v>6.380952380952381</v>
      </c>
      <c r="H437" s="11">
        <v>4</v>
      </c>
      <c r="I437" s="3">
        <f t="shared" si="25"/>
        <v>2.493134508705443</v>
      </c>
      <c r="J437" s="12">
        <f t="shared" si="26"/>
        <v>1.5498154981549817</v>
      </c>
      <c r="K437" s="12">
        <f t="shared" si="27"/>
        <v>3.8638985005767013</v>
      </c>
    </row>
    <row r="438" spans="1:11" ht="12.75">
      <c r="A438" t="s">
        <v>314</v>
      </c>
      <c r="B438">
        <v>27</v>
      </c>
      <c r="C438" t="s">
        <v>462</v>
      </c>
      <c r="D438" t="s">
        <v>322</v>
      </c>
      <c r="E438">
        <v>21</v>
      </c>
      <c r="F438" s="11">
        <v>42</v>
      </c>
      <c r="G438" s="3">
        <f t="shared" si="24"/>
        <v>2</v>
      </c>
      <c r="H438" s="11">
        <v>4</v>
      </c>
      <c r="I438" s="3">
        <f t="shared" si="25"/>
        <v>0.7814302191464821</v>
      </c>
      <c r="J438" s="12">
        <f t="shared" si="26"/>
        <v>1.5498154981549817</v>
      </c>
      <c r="K438" s="12">
        <f t="shared" si="27"/>
        <v>1.2110726643598615</v>
      </c>
    </row>
    <row r="439" spans="1:11" ht="12.75">
      <c r="A439" t="s">
        <v>314</v>
      </c>
      <c r="B439">
        <v>28</v>
      </c>
      <c r="C439" t="s">
        <v>457</v>
      </c>
      <c r="D439" t="s">
        <v>322</v>
      </c>
      <c r="E439">
        <v>19</v>
      </c>
      <c r="F439" s="11">
        <v>24</v>
      </c>
      <c r="G439" s="3">
        <f t="shared" si="24"/>
        <v>1.263157894736842</v>
      </c>
      <c r="H439" s="11">
        <v>3</v>
      </c>
      <c r="I439" s="3">
        <f t="shared" si="25"/>
        <v>0.49353487525040973</v>
      </c>
      <c r="J439" s="12">
        <f t="shared" si="26"/>
        <v>1.4022140221402215</v>
      </c>
      <c r="K439" s="12">
        <f t="shared" si="27"/>
        <v>0.6920415224913494</v>
      </c>
    </row>
    <row r="440" spans="1:11" ht="12.75">
      <c r="A440" t="s">
        <v>314</v>
      </c>
      <c r="B440">
        <v>29</v>
      </c>
      <c r="C440" t="s">
        <v>328</v>
      </c>
      <c r="D440" t="s">
        <v>321</v>
      </c>
      <c r="E440">
        <v>17</v>
      </c>
      <c r="F440" s="11">
        <v>42</v>
      </c>
      <c r="G440" s="3">
        <f t="shared" si="24"/>
        <v>2.4705882352941178</v>
      </c>
      <c r="H440" s="11">
        <v>3</v>
      </c>
      <c r="I440" s="3">
        <f t="shared" si="25"/>
        <v>0.9652961530633015</v>
      </c>
      <c r="J440" s="12">
        <f t="shared" si="26"/>
        <v>1.2546125461254614</v>
      </c>
      <c r="K440" s="12">
        <f t="shared" si="27"/>
        <v>1.2110726643598615</v>
      </c>
    </row>
    <row r="441" spans="1:11" ht="12.75">
      <c r="A441" t="s">
        <v>314</v>
      </c>
      <c r="B441">
        <v>30</v>
      </c>
      <c r="C441" t="s">
        <v>459</v>
      </c>
      <c r="D441" t="s">
        <v>322</v>
      </c>
      <c r="E441">
        <v>17</v>
      </c>
      <c r="F441" s="11">
        <v>35</v>
      </c>
      <c r="G441" s="3">
        <f t="shared" si="24"/>
        <v>2.0588235294117645</v>
      </c>
      <c r="H441" s="11">
        <v>3</v>
      </c>
      <c r="I441" s="3">
        <f t="shared" si="25"/>
        <v>0.8044134608860845</v>
      </c>
      <c r="J441" s="12">
        <f t="shared" si="26"/>
        <v>1.2546125461254614</v>
      </c>
      <c r="K441" s="12">
        <f t="shared" si="27"/>
        <v>1.0092272202998847</v>
      </c>
    </row>
    <row r="442" spans="1:11" ht="12.75">
      <c r="A442" t="s">
        <v>314</v>
      </c>
      <c r="B442">
        <v>31</v>
      </c>
      <c r="C442" t="s">
        <v>467</v>
      </c>
      <c r="D442" t="s">
        <v>322</v>
      </c>
      <c r="E442">
        <v>17</v>
      </c>
      <c r="F442" s="11">
        <v>33</v>
      </c>
      <c r="G442" s="3">
        <f t="shared" si="24"/>
        <v>1.9411764705882353</v>
      </c>
      <c r="H442" s="11">
        <v>3</v>
      </c>
      <c r="I442" s="3">
        <f t="shared" si="25"/>
        <v>0.7584469774068797</v>
      </c>
      <c r="J442" s="12">
        <f t="shared" si="26"/>
        <v>1.2546125461254614</v>
      </c>
      <c r="K442" s="12">
        <f t="shared" si="27"/>
        <v>0.9515570934256056</v>
      </c>
    </row>
    <row r="443" spans="1:11" ht="12.75">
      <c r="A443" t="s">
        <v>314</v>
      </c>
      <c r="B443">
        <v>32</v>
      </c>
      <c r="C443" t="s">
        <v>481</v>
      </c>
      <c r="D443" t="s">
        <v>322</v>
      </c>
      <c r="E443">
        <v>17</v>
      </c>
      <c r="F443" s="11">
        <v>32</v>
      </c>
      <c r="G443" s="3">
        <f t="shared" si="24"/>
        <v>1.8823529411764706</v>
      </c>
      <c r="H443" s="11">
        <v>3</v>
      </c>
      <c r="I443" s="3">
        <f t="shared" si="25"/>
        <v>0.7354637356672773</v>
      </c>
      <c r="J443" s="12">
        <f t="shared" si="26"/>
        <v>1.2546125461254614</v>
      </c>
      <c r="K443" s="12">
        <f t="shared" si="27"/>
        <v>0.922722029988466</v>
      </c>
    </row>
    <row r="444" spans="1:11" ht="12.75">
      <c r="A444" t="s">
        <v>314</v>
      </c>
      <c r="B444">
        <v>33</v>
      </c>
      <c r="C444" t="s">
        <v>479</v>
      </c>
      <c r="D444" t="s">
        <v>322</v>
      </c>
      <c r="E444">
        <v>16</v>
      </c>
      <c r="F444" s="11">
        <v>21</v>
      </c>
      <c r="G444" s="3">
        <f t="shared" si="24"/>
        <v>1.3125</v>
      </c>
      <c r="H444" s="11">
        <v>3</v>
      </c>
      <c r="I444" s="3">
        <f t="shared" si="25"/>
        <v>0.5128135813148789</v>
      </c>
      <c r="J444" s="12">
        <f t="shared" si="26"/>
        <v>1.1808118081180812</v>
      </c>
      <c r="K444" s="12">
        <f t="shared" si="27"/>
        <v>0.6055363321799307</v>
      </c>
    </row>
    <row r="445" spans="1:11" ht="12.75">
      <c r="A445" t="s">
        <v>314</v>
      </c>
      <c r="B445">
        <v>34</v>
      </c>
      <c r="C445" t="s">
        <v>466</v>
      </c>
      <c r="D445" t="s">
        <v>322</v>
      </c>
      <c r="E445">
        <v>14</v>
      </c>
      <c r="F445" s="11">
        <v>144</v>
      </c>
      <c r="G445" s="3">
        <f t="shared" si="24"/>
        <v>10.285714285714286</v>
      </c>
      <c r="H445" s="11">
        <v>4</v>
      </c>
      <c r="I445" s="3">
        <f t="shared" si="25"/>
        <v>4.018783984181908</v>
      </c>
      <c r="J445" s="12">
        <f t="shared" si="26"/>
        <v>1.033210332103321</v>
      </c>
      <c r="K445" s="12">
        <f t="shared" si="27"/>
        <v>4.1522491349480966</v>
      </c>
    </row>
    <row r="446" spans="1:11" ht="12.75">
      <c r="A446" t="s">
        <v>314</v>
      </c>
      <c r="B446">
        <v>35</v>
      </c>
      <c r="C446" t="s">
        <v>135</v>
      </c>
      <c r="D446" t="s">
        <v>322</v>
      </c>
      <c r="E446">
        <v>14</v>
      </c>
      <c r="F446" s="11">
        <v>54</v>
      </c>
      <c r="G446" s="3">
        <f t="shared" si="24"/>
        <v>3.857142857142857</v>
      </c>
      <c r="H446" s="11">
        <v>4</v>
      </c>
      <c r="I446" s="3">
        <f t="shared" si="25"/>
        <v>1.5070439940682157</v>
      </c>
      <c r="J446" s="12">
        <f t="shared" si="26"/>
        <v>1.033210332103321</v>
      </c>
      <c r="K446" s="12">
        <f t="shared" si="27"/>
        <v>1.5570934256055364</v>
      </c>
    </row>
    <row r="447" spans="1:11" ht="12.75">
      <c r="A447" t="s">
        <v>314</v>
      </c>
      <c r="B447">
        <v>36</v>
      </c>
      <c r="C447" t="s">
        <v>465</v>
      </c>
      <c r="D447" t="s">
        <v>322</v>
      </c>
      <c r="E447">
        <v>14</v>
      </c>
      <c r="F447" s="11">
        <v>34</v>
      </c>
      <c r="G447" s="3">
        <f t="shared" si="24"/>
        <v>2.4285714285714284</v>
      </c>
      <c r="H447" s="11">
        <v>3</v>
      </c>
      <c r="I447" s="3">
        <f t="shared" si="25"/>
        <v>0.9488795518207283</v>
      </c>
      <c r="J447" s="12">
        <f t="shared" si="26"/>
        <v>1.033210332103321</v>
      </c>
      <c r="K447" s="12">
        <f t="shared" si="27"/>
        <v>0.9803921568627451</v>
      </c>
    </row>
    <row r="448" spans="1:11" ht="12.75">
      <c r="A448" t="s">
        <v>314</v>
      </c>
      <c r="B448">
        <v>37</v>
      </c>
      <c r="C448" t="s">
        <v>166</v>
      </c>
      <c r="D448" t="s">
        <v>322</v>
      </c>
      <c r="E448">
        <v>14</v>
      </c>
      <c r="F448" s="11">
        <v>22</v>
      </c>
      <c r="G448" s="3">
        <f t="shared" si="24"/>
        <v>1.5714285714285714</v>
      </c>
      <c r="H448" s="11">
        <v>2</v>
      </c>
      <c r="I448" s="3">
        <f t="shared" si="25"/>
        <v>0.6139808864722359</v>
      </c>
      <c r="J448" s="12">
        <f t="shared" si="26"/>
        <v>1.033210332103321</v>
      </c>
      <c r="K448" s="12">
        <f t="shared" si="27"/>
        <v>0.6343713956170703</v>
      </c>
    </row>
    <row r="449" spans="1:11" ht="12.75">
      <c r="A449" t="s">
        <v>314</v>
      </c>
      <c r="B449">
        <v>38</v>
      </c>
      <c r="C449" t="s">
        <v>456</v>
      </c>
      <c r="D449" t="s">
        <v>322</v>
      </c>
      <c r="E449">
        <v>13</v>
      </c>
      <c r="F449" s="11">
        <v>18</v>
      </c>
      <c r="G449" s="3">
        <f t="shared" si="24"/>
        <v>1.3846153846153846</v>
      </c>
      <c r="H449" s="11">
        <v>2</v>
      </c>
      <c r="I449" s="3">
        <f t="shared" si="25"/>
        <v>0.5409901517167953</v>
      </c>
      <c r="J449" s="12">
        <f t="shared" si="26"/>
        <v>0.959409594095941</v>
      </c>
      <c r="K449" s="12">
        <f t="shared" si="27"/>
        <v>0.5190311418685121</v>
      </c>
    </row>
    <row r="450" spans="1:11" ht="12.75">
      <c r="A450" t="s">
        <v>314</v>
      </c>
      <c r="B450">
        <v>39</v>
      </c>
      <c r="C450" t="s">
        <v>469</v>
      </c>
      <c r="D450" t="s">
        <v>322</v>
      </c>
      <c r="E450">
        <v>12</v>
      </c>
      <c r="F450" s="11">
        <v>48</v>
      </c>
      <c r="G450" s="3">
        <f aca="true" t="shared" si="28" ref="G450:G513">+F450/E450</f>
        <v>4</v>
      </c>
      <c r="H450" s="11">
        <v>4</v>
      </c>
      <c r="I450" s="3">
        <f aca="true" t="shared" si="29" ref="I450:I513">+G450/VLOOKUP(A450,lcategorias,5)</f>
        <v>1.5628604382929643</v>
      </c>
      <c r="J450" s="12">
        <f aca="true" t="shared" si="30" ref="J450:J513">+E450*100/(VLOOKUP(A450,lcategorias,3))</f>
        <v>0.8856088560885609</v>
      </c>
      <c r="K450" s="12">
        <f aca="true" t="shared" si="31" ref="K450:K513">+F450*100/(VLOOKUP(A450,lcategorias,4))</f>
        <v>1.3840830449826989</v>
      </c>
    </row>
    <row r="451" spans="1:11" ht="12.75">
      <c r="A451" t="s">
        <v>314</v>
      </c>
      <c r="B451">
        <v>40</v>
      </c>
      <c r="C451" t="s">
        <v>165</v>
      </c>
      <c r="D451" t="s">
        <v>322</v>
      </c>
      <c r="E451">
        <v>11</v>
      </c>
      <c r="F451" s="11">
        <v>48</v>
      </c>
      <c r="G451" s="3">
        <f t="shared" si="28"/>
        <v>4.363636363636363</v>
      </c>
      <c r="H451" s="11">
        <v>4</v>
      </c>
      <c r="I451" s="3">
        <f t="shared" si="29"/>
        <v>1.7049386599559608</v>
      </c>
      <c r="J451" s="12">
        <f t="shared" si="30"/>
        <v>0.8118081180811808</v>
      </c>
      <c r="K451" s="12">
        <f t="shared" si="31"/>
        <v>1.3840830449826989</v>
      </c>
    </row>
    <row r="452" spans="1:11" ht="12.75">
      <c r="A452" t="s">
        <v>314</v>
      </c>
      <c r="B452">
        <v>41</v>
      </c>
      <c r="C452" t="s">
        <v>473</v>
      </c>
      <c r="D452" t="s">
        <v>322</v>
      </c>
      <c r="E452">
        <v>11</v>
      </c>
      <c r="F452" s="11">
        <v>41</v>
      </c>
      <c r="G452" s="3">
        <f t="shared" si="28"/>
        <v>3.727272727272727</v>
      </c>
      <c r="H452" s="11">
        <v>4</v>
      </c>
      <c r="I452" s="3">
        <f t="shared" si="29"/>
        <v>1.4563017720457165</v>
      </c>
      <c r="J452" s="12">
        <f t="shared" si="30"/>
        <v>0.8118081180811808</v>
      </c>
      <c r="K452" s="12">
        <f t="shared" si="31"/>
        <v>1.182237600922722</v>
      </c>
    </row>
    <row r="453" spans="1:11" ht="12.75">
      <c r="A453" t="s">
        <v>314</v>
      </c>
      <c r="B453">
        <v>42</v>
      </c>
      <c r="C453" t="s">
        <v>45</v>
      </c>
      <c r="D453" t="s">
        <v>322</v>
      </c>
      <c r="E453">
        <v>11</v>
      </c>
      <c r="F453" s="11">
        <v>15</v>
      </c>
      <c r="G453" s="3">
        <f t="shared" si="28"/>
        <v>1.3636363636363635</v>
      </c>
      <c r="H453" s="11">
        <v>3</v>
      </c>
      <c r="I453" s="3">
        <f t="shared" si="29"/>
        <v>0.5327933312362377</v>
      </c>
      <c r="J453" s="12">
        <f t="shared" si="30"/>
        <v>0.8118081180811808</v>
      </c>
      <c r="K453" s="12">
        <f t="shared" si="31"/>
        <v>0.43252595155709345</v>
      </c>
    </row>
    <row r="454" spans="1:11" ht="12.75">
      <c r="A454" t="s">
        <v>314</v>
      </c>
      <c r="B454">
        <v>43</v>
      </c>
      <c r="C454" t="s">
        <v>484</v>
      </c>
      <c r="D454" t="s">
        <v>322</v>
      </c>
      <c r="E454">
        <v>10</v>
      </c>
      <c r="F454" s="11">
        <v>23</v>
      </c>
      <c r="G454" s="3">
        <f t="shared" si="28"/>
        <v>2.3</v>
      </c>
      <c r="H454" s="11">
        <v>3</v>
      </c>
      <c r="I454" s="3">
        <f t="shared" si="29"/>
        <v>0.8986447520184544</v>
      </c>
      <c r="J454" s="12">
        <f t="shared" si="30"/>
        <v>0.7380073800738007</v>
      </c>
      <c r="K454" s="12">
        <f t="shared" si="31"/>
        <v>0.6632064590542099</v>
      </c>
    </row>
    <row r="455" spans="1:11" ht="12.75">
      <c r="A455" t="s">
        <v>314</v>
      </c>
      <c r="B455">
        <v>44</v>
      </c>
      <c r="C455" t="s">
        <v>158</v>
      </c>
      <c r="D455" t="s">
        <v>322</v>
      </c>
      <c r="E455">
        <v>10</v>
      </c>
      <c r="F455" s="11">
        <v>15</v>
      </c>
      <c r="G455" s="3">
        <f t="shared" si="28"/>
        <v>1.5</v>
      </c>
      <c r="H455" s="11">
        <v>3</v>
      </c>
      <c r="I455" s="3">
        <f t="shared" si="29"/>
        <v>0.5860726643598616</v>
      </c>
      <c r="J455" s="12">
        <f t="shared" si="30"/>
        <v>0.7380073800738007</v>
      </c>
      <c r="K455" s="12">
        <f t="shared" si="31"/>
        <v>0.43252595155709345</v>
      </c>
    </row>
    <row r="456" spans="1:11" ht="12.75">
      <c r="A456" t="s">
        <v>314</v>
      </c>
      <c r="B456">
        <v>45</v>
      </c>
      <c r="C456" t="s">
        <v>153</v>
      </c>
      <c r="D456" t="s">
        <v>322</v>
      </c>
      <c r="E456">
        <v>8</v>
      </c>
      <c r="F456" s="11">
        <v>32</v>
      </c>
      <c r="G456" s="3">
        <f t="shared" si="28"/>
        <v>4</v>
      </c>
      <c r="H456" s="11">
        <v>3</v>
      </c>
      <c r="I456" s="3">
        <f t="shared" si="29"/>
        <v>1.5628604382929643</v>
      </c>
      <c r="J456" s="12">
        <f t="shared" si="30"/>
        <v>0.5904059040590406</v>
      </c>
      <c r="K456" s="12">
        <f t="shared" si="31"/>
        <v>0.922722029988466</v>
      </c>
    </row>
    <row r="457" spans="1:11" ht="12.75">
      <c r="A457" t="s">
        <v>314</v>
      </c>
      <c r="B457">
        <v>46</v>
      </c>
      <c r="C457" t="s">
        <v>167</v>
      </c>
      <c r="D457" t="s">
        <v>327</v>
      </c>
      <c r="E457">
        <v>8</v>
      </c>
      <c r="F457" s="11">
        <v>12</v>
      </c>
      <c r="G457" s="3">
        <f t="shared" si="28"/>
        <v>1.5</v>
      </c>
      <c r="H457" s="11">
        <v>2</v>
      </c>
      <c r="I457" s="3">
        <f t="shared" si="29"/>
        <v>0.5860726643598616</v>
      </c>
      <c r="J457" s="12">
        <f t="shared" si="30"/>
        <v>0.5904059040590406</v>
      </c>
      <c r="K457" s="12">
        <f t="shared" si="31"/>
        <v>0.3460207612456747</v>
      </c>
    </row>
    <row r="458" spans="1:11" ht="12.75">
      <c r="A458" t="s">
        <v>314</v>
      </c>
      <c r="B458">
        <v>47</v>
      </c>
      <c r="C458" t="s">
        <v>482</v>
      </c>
      <c r="D458" t="s">
        <v>322</v>
      </c>
      <c r="E458">
        <v>7</v>
      </c>
      <c r="F458" s="11">
        <v>6</v>
      </c>
      <c r="G458" s="3">
        <f t="shared" si="28"/>
        <v>0.8571428571428571</v>
      </c>
      <c r="H458" s="11">
        <v>2</v>
      </c>
      <c r="I458" s="3">
        <f t="shared" si="29"/>
        <v>0.33489866534849233</v>
      </c>
      <c r="J458" s="12">
        <f t="shared" si="30"/>
        <v>0.5166051660516605</v>
      </c>
      <c r="K458" s="12">
        <f t="shared" si="31"/>
        <v>0.17301038062283736</v>
      </c>
    </row>
    <row r="459" spans="1:11" ht="12.75">
      <c r="A459" t="s">
        <v>314</v>
      </c>
      <c r="B459">
        <v>48</v>
      </c>
      <c r="C459" t="s">
        <v>49</v>
      </c>
      <c r="D459" t="s">
        <v>327</v>
      </c>
      <c r="E459">
        <v>6</v>
      </c>
      <c r="F459" s="11">
        <v>8</v>
      </c>
      <c r="G459" s="3">
        <f t="shared" si="28"/>
        <v>1.3333333333333333</v>
      </c>
      <c r="H459" s="11">
        <v>2</v>
      </c>
      <c r="I459" s="3">
        <f t="shared" si="29"/>
        <v>0.520953479430988</v>
      </c>
      <c r="J459" s="12">
        <f t="shared" si="30"/>
        <v>0.44280442804428044</v>
      </c>
      <c r="K459" s="12">
        <f t="shared" si="31"/>
        <v>0.2306805074971165</v>
      </c>
    </row>
    <row r="460" spans="1:11" ht="12.75">
      <c r="A460" t="s">
        <v>314</v>
      </c>
      <c r="B460">
        <v>49</v>
      </c>
      <c r="C460" t="s">
        <v>489</v>
      </c>
      <c r="D460" t="s">
        <v>322</v>
      </c>
      <c r="E460">
        <v>6</v>
      </c>
      <c r="F460" s="11">
        <v>8</v>
      </c>
      <c r="G460" s="3">
        <f t="shared" si="28"/>
        <v>1.3333333333333333</v>
      </c>
      <c r="H460" s="11">
        <v>1</v>
      </c>
      <c r="I460" s="3">
        <f t="shared" si="29"/>
        <v>0.520953479430988</v>
      </c>
      <c r="J460" s="12">
        <f t="shared" si="30"/>
        <v>0.44280442804428044</v>
      </c>
      <c r="K460" s="12">
        <f t="shared" si="31"/>
        <v>0.2306805074971165</v>
      </c>
    </row>
    <row r="461" spans="1:11" ht="12.75">
      <c r="A461" t="s">
        <v>314</v>
      </c>
      <c r="B461">
        <v>50</v>
      </c>
      <c r="C461" t="s">
        <v>164</v>
      </c>
      <c r="D461" t="s">
        <v>322</v>
      </c>
      <c r="E461">
        <v>6</v>
      </c>
      <c r="F461" s="11">
        <v>1</v>
      </c>
      <c r="G461" s="3">
        <f t="shared" si="28"/>
        <v>0.16666666666666666</v>
      </c>
      <c r="H461" s="11">
        <v>1</v>
      </c>
      <c r="I461" s="3">
        <f t="shared" si="29"/>
        <v>0.0651191849288735</v>
      </c>
      <c r="J461" s="12">
        <f t="shared" si="30"/>
        <v>0.44280442804428044</v>
      </c>
      <c r="K461" s="12">
        <f t="shared" si="31"/>
        <v>0.02883506343713956</v>
      </c>
    </row>
    <row r="462" spans="1:11" ht="12.75">
      <c r="A462" t="s">
        <v>314</v>
      </c>
      <c r="B462">
        <v>51</v>
      </c>
      <c r="C462" t="s">
        <v>57</v>
      </c>
      <c r="D462" t="s">
        <v>321</v>
      </c>
      <c r="E462">
        <v>5</v>
      </c>
      <c r="F462" s="11">
        <v>5</v>
      </c>
      <c r="G462" s="3">
        <f t="shared" si="28"/>
        <v>1</v>
      </c>
      <c r="H462" s="11">
        <v>1</v>
      </c>
      <c r="I462" s="3">
        <f t="shared" si="29"/>
        <v>0.39071510957324107</v>
      </c>
      <c r="J462" s="12">
        <f t="shared" si="30"/>
        <v>0.36900369003690037</v>
      </c>
      <c r="K462" s="12">
        <f t="shared" si="31"/>
        <v>0.14417531718569782</v>
      </c>
    </row>
    <row r="463" spans="1:11" ht="12.75">
      <c r="A463" t="s">
        <v>314</v>
      </c>
      <c r="C463" t="s">
        <v>21</v>
      </c>
      <c r="D463" t="s">
        <v>327</v>
      </c>
      <c r="E463">
        <v>4</v>
      </c>
      <c r="F463" s="11">
        <v>15</v>
      </c>
      <c r="G463" s="3">
        <f t="shared" si="28"/>
        <v>3.75</v>
      </c>
      <c r="H463" s="11">
        <v>1</v>
      </c>
      <c r="I463" s="3">
        <f t="shared" si="29"/>
        <v>1.465181660899654</v>
      </c>
      <c r="J463" s="12">
        <f t="shared" si="30"/>
        <v>0.2952029520295203</v>
      </c>
      <c r="K463" s="12">
        <f t="shared" si="31"/>
        <v>0.43252595155709345</v>
      </c>
    </row>
    <row r="464" spans="1:11" ht="12.75">
      <c r="A464" t="s">
        <v>314</v>
      </c>
      <c r="C464" t="s">
        <v>44</v>
      </c>
      <c r="D464" t="s">
        <v>322</v>
      </c>
      <c r="E464">
        <v>4</v>
      </c>
      <c r="F464" s="11">
        <v>13</v>
      </c>
      <c r="G464" s="3">
        <f t="shared" si="28"/>
        <v>3.25</v>
      </c>
      <c r="H464" s="11">
        <v>2</v>
      </c>
      <c r="I464" s="3">
        <f t="shared" si="29"/>
        <v>1.2698241061130335</v>
      </c>
      <c r="J464" s="12">
        <f t="shared" si="30"/>
        <v>0.2952029520295203</v>
      </c>
      <c r="K464" s="12">
        <f t="shared" si="31"/>
        <v>0.3748558246828143</v>
      </c>
    </row>
    <row r="465" spans="1:11" ht="12.75">
      <c r="A465" t="s">
        <v>314</v>
      </c>
      <c r="C465" t="s">
        <v>74</v>
      </c>
      <c r="D465" t="s">
        <v>321</v>
      </c>
      <c r="E465">
        <v>4</v>
      </c>
      <c r="F465" s="11">
        <v>8</v>
      </c>
      <c r="G465" s="3">
        <f t="shared" si="28"/>
        <v>2</v>
      </c>
      <c r="H465" s="11">
        <v>1</v>
      </c>
      <c r="I465" s="3">
        <f t="shared" si="29"/>
        <v>0.7814302191464821</v>
      </c>
      <c r="J465" s="12">
        <f t="shared" si="30"/>
        <v>0.2952029520295203</v>
      </c>
      <c r="K465" s="12">
        <f t="shared" si="31"/>
        <v>0.2306805074971165</v>
      </c>
    </row>
    <row r="466" spans="1:11" ht="12.75">
      <c r="A466" t="s">
        <v>314</v>
      </c>
      <c r="C466" t="s">
        <v>493</v>
      </c>
      <c r="D466" t="s">
        <v>322</v>
      </c>
      <c r="E466">
        <v>4</v>
      </c>
      <c r="F466" s="11">
        <v>5</v>
      </c>
      <c r="G466" s="3">
        <f t="shared" si="28"/>
        <v>1.25</v>
      </c>
      <c r="H466" s="11">
        <v>2</v>
      </c>
      <c r="I466" s="3">
        <f t="shared" si="29"/>
        <v>0.48839388696655134</v>
      </c>
      <c r="J466" s="12">
        <f t="shared" si="30"/>
        <v>0.2952029520295203</v>
      </c>
      <c r="K466" s="12">
        <f t="shared" si="31"/>
        <v>0.14417531718569782</v>
      </c>
    </row>
    <row r="467" spans="1:11" ht="12.75">
      <c r="A467" t="s">
        <v>314</v>
      </c>
      <c r="C467" t="s">
        <v>54</v>
      </c>
      <c r="D467" t="s">
        <v>321</v>
      </c>
      <c r="E467">
        <v>3</v>
      </c>
      <c r="F467" s="11">
        <v>6</v>
      </c>
      <c r="G467" s="3">
        <f t="shared" si="28"/>
        <v>2</v>
      </c>
      <c r="H467" s="11">
        <v>2</v>
      </c>
      <c r="I467" s="3">
        <f t="shared" si="29"/>
        <v>0.7814302191464821</v>
      </c>
      <c r="J467" s="12">
        <f t="shared" si="30"/>
        <v>0.22140221402214022</v>
      </c>
      <c r="K467" s="12">
        <f t="shared" si="31"/>
        <v>0.17301038062283736</v>
      </c>
    </row>
    <row r="468" spans="1:11" ht="12.75">
      <c r="A468" t="s">
        <v>314</v>
      </c>
      <c r="C468" t="s">
        <v>324</v>
      </c>
      <c r="D468" t="s">
        <v>321</v>
      </c>
      <c r="E468">
        <v>3</v>
      </c>
      <c r="F468" s="11">
        <v>4</v>
      </c>
      <c r="G468" s="3">
        <f t="shared" si="28"/>
        <v>1.3333333333333333</v>
      </c>
      <c r="H468" s="11">
        <v>2</v>
      </c>
      <c r="I468" s="3">
        <f t="shared" si="29"/>
        <v>0.520953479430988</v>
      </c>
      <c r="J468" s="12">
        <f t="shared" si="30"/>
        <v>0.22140221402214022</v>
      </c>
      <c r="K468" s="12">
        <f t="shared" si="31"/>
        <v>0.11534025374855825</v>
      </c>
    </row>
    <row r="469" spans="1:11" ht="12.75">
      <c r="A469" t="s">
        <v>314</v>
      </c>
      <c r="C469" t="s">
        <v>50</v>
      </c>
      <c r="D469" t="s">
        <v>322</v>
      </c>
      <c r="E469">
        <v>3</v>
      </c>
      <c r="F469" s="11">
        <v>3</v>
      </c>
      <c r="G469" s="3">
        <f t="shared" si="28"/>
        <v>1</v>
      </c>
      <c r="H469" s="11">
        <v>1</v>
      </c>
      <c r="I469" s="3">
        <f t="shared" si="29"/>
        <v>0.39071510957324107</v>
      </c>
      <c r="J469" s="12">
        <f t="shared" si="30"/>
        <v>0.22140221402214022</v>
      </c>
      <c r="K469" s="12">
        <f t="shared" si="31"/>
        <v>0.08650519031141868</v>
      </c>
    </row>
    <row r="470" spans="1:11" ht="12.75">
      <c r="A470" t="s">
        <v>314</v>
      </c>
      <c r="C470" t="s">
        <v>502</v>
      </c>
      <c r="D470" t="s">
        <v>322</v>
      </c>
      <c r="E470">
        <v>2</v>
      </c>
      <c r="F470" s="11">
        <v>8</v>
      </c>
      <c r="G470" s="3">
        <f t="shared" si="28"/>
        <v>4</v>
      </c>
      <c r="H470" s="11">
        <v>2</v>
      </c>
      <c r="I470" s="3">
        <f t="shared" si="29"/>
        <v>1.5628604382929643</v>
      </c>
      <c r="J470" s="12">
        <f t="shared" si="30"/>
        <v>0.14760147601476015</v>
      </c>
      <c r="K470" s="12">
        <f t="shared" si="31"/>
        <v>0.2306805074971165</v>
      </c>
    </row>
    <row r="471" spans="1:11" ht="12.75">
      <c r="A471" t="s">
        <v>314</v>
      </c>
      <c r="C471" t="s">
        <v>102</v>
      </c>
      <c r="D471" t="s">
        <v>322</v>
      </c>
      <c r="E471">
        <v>2</v>
      </c>
      <c r="F471" s="11">
        <v>8</v>
      </c>
      <c r="G471" s="3">
        <f t="shared" si="28"/>
        <v>4</v>
      </c>
      <c r="H471" s="11">
        <v>2</v>
      </c>
      <c r="I471" s="3">
        <f t="shared" si="29"/>
        <v>1.5628604382929643</v>
      </c>
      <c r="J471" s="12">
        <f t="shared" si="30"/>
        <v>0.14760147601476015</v>
      </c>
      <c r="K471" s="12">
        <f t="shared" si="31"/>
        <v>0.2306805074971165</v>
      </c>
    </row>
    <row r="472" spans="1:11" ht="12.75">
      <c r="A472" t="s">
        <v>314</v>
      </c>
      <c r="C472" t="s">
        <v>507</v>
      </c>
      <c r="D472" t="s">
        <v>322</v>
      </c>
      <c r="E472">
        <v>2</v>
      </c>
      <c r="F472" s="11">
        <v>6</v>
      </c>
      <c r="G472" s="3">
        <f t="shared" si="28"/>
        <v>3</v>
      </c>
      <c r="H472" s="11">
        <v>2</v>
      </c>
      <c r="I472" s="3">
        <f t="shared" si="29"/>
        <v>1.1721453287197232</v>
      </c>
      <c r="J472" s="12">
        <f t="shared" si="30"/>
        <v>0.14760147601476015</v>
      </c>
      <c r="K472" s="12">
        <f t="shared" si="31"/>
        <v>0.17301038062283736</v>
      </c>
    </row>
    <row r="473" spans="1:11" ht="12.75">
      <c r="A473" t="s">
        <v>314</v>
      </c>
      <c r="C473" t="s">
        <v>154</v>
      </c>
      <c r="D473" t="s">
        <v>322</v>
      </c>
      <c r="E473">
        <v>2</v>
      </c>
      <c r="F473" s="11">
        <v>2</v>
      </c>
      <c r="G473" s="3">
        <f t="shared" si="28"/>
        <v>1</v>
      </c>
      <c r="H473" s="11">
        <v>1</v>
      </c>
      <c r="I473" s="3">
        <f t="shared" si="29"/>
        <v>0.39071510957324107</v>
      </c>
      <c r="J473" s="12">
        <f t="shared" si="30"/>
        <v>0.14760147601476015</v>
      </c>
      <c r="K473" s="12">
        <f t="shared" si="31"/>
        <v>0.05767012687427912</v>
      </c>
    </row>
    <row r="474" spans="1:11" ht="12.75">
      <c r="A474" t="s">
        <v>314</v>
      </c>
      <c r="C474" t="s">
        <v>146</v>
      </c>
      <c r="D474" t="s">
        <v>321</v>
      </c>
      <c r="E474">
        <v>2</v>
      </c>
      <c r="F474" s="11">
        <v>1</v>
      </c>
      <c r="G474" s="3">
        <f t="shared" si="28"/>
        <v>0.5</v>
      </c>
      <c r="H474" s="11">
        <v>1</v>
      </c>
      <c r="I474" s="3">
        <f t="shared" si="29"/>
        <v>0.19535755478662054</v>
      </c>
      <c r="J474" s="12">
        <f t="shared" si="30"/>
        <v>0.14760147601476015</v>
      </c>
      <c r="K474" s="12">
        <f t="shared" si="31"/>
        <v>0.02883506343713956</v>
      </c>
    </row>
    <row r="475" spans="1:11" ht="12.75">
      <c r="A475" t="s">
        <v>314</v>
      </c>
      <c r="C475" t="s">
        <v>508</v>
      </c>
      <c r="D475" t="s">
        <v>322</v>
      </c>
      <c r="E475">
        <v>2</v>
      </c>
      <c r="F475" s="11">
        <v>1</v>
      </c>
      <c r="G475" s="3">
        <f t="shared" si="28"/>
        <v>0.5</v>
      </c>
      <c r="H475" s="11">
        <v>1</v>
      </c>
      <c r="I475" s="3">
        <f t="shared" si="29"/>
        <v>0.19535755478662054</v>
      </c>
      <c r="J475" s="12">
        <f t="shared" si="30"/>
        <v>0.14760147601476015</v>
      </c>
      <c r="K475" s="12">
        <f t="shared" si="31"/>
        <v>0.02883506343713956</v>
      </c>
    </row>
    <row r="476" spans="1:11" ht="12.75">
      <c r="A476" t="s">
        <v>314</v>
      </c>
      <c r="C476" t="s">
        <v>329</v>
      </c>
      <c r="D476" t="s">
        <v>321</v>
      </c>
      <c r="E476">
        <v>2</v>
      </c>
      <c r="F476" s="11">
        <v>0</v>
      </c>
      <c r="G476" s="3">
        <f t="shared" si="28"/>
        <v>0</v>
      </c>
      <c r="H476" s="11">
        <v>0</v>
      </c>
      <c r="I476" s="3">
        <f t="shared" si="29"/>
        <v>0</v>
      </c>
      <c r="J476" s="12">
        <f t="shared" si="30"/>
        <v>0.14760147601476015</v>
      </c>
      <c r="K476" s="12">
        <f t="shared" si="31"/>
        <v>0</v>
      </c>
    </row>
    <row r="477" spans="1:11" ht="12.75">
      <c r="A477" t="s">
        <v>314</v>
      </c>
      <c r="C477" t="s">
        <v>330</v>
      </c>
      <c r="D477" t="s">
        <v>321</v>
      </c>
      <c r="E477">
        <v>1</v>
      </c>
      <c r="F477" s="11">
        <v>3</v>
      </c>
      <c r="G477" s="3">
        <f t="shared" si="28"/>
        <v>3</v>
      </c>
      <c r="H477" s="11">
        <v>1</v>
      </c>
      <c r="I477" s="3">
        <f t="shared" si="29"/>
        <v>1.1721453287197232</v>
      </c>
      <c r="J477" s="12">
        <f t="shared" si="30"/>
        <v>0.07380073800738007</v>
      </c>
      <c r="K477" s="12">
        <f t="shared" si="31"/>
        <v>0.08650519031141868</v>
      </c>
    </row>
    <row r="478" spans="1:11" ht="12.75">
      <c r="A478" t="s">
        <v>314</v>
      </c>
      <c r="C478" t="s">
        <v>498</v>
      </c>
      <c r="D478" t="s">
        <v>321</v>
      </c>
      <c r="E478">
        <v>1</v>
      </c>
      <c r="F478" s="11">
        <v>2</v>
      </c>
      <c r="G478" s="3">
        <f t="shared" si="28"/>
        <v>2</v>
      </c>
      <c r="H478" s="11">
        <v>1</v>
      </c>
      <c r="I478" s="3">
        <f t="shared" si="29"/>
        <v>0.7814302191464821</v>
      </c>
      <c r="J478" s="12">
        <f t="shared" si="30"/>
        <v>0.07380073800738007</v>
      </c>
      <c r="K478" s="12">
        <f t="shared" si="31"/>
        <v>0.05767012687427912</v>
      </c>
    </row>
    <row r="479" spans="1:11" ht="12.75">
      <c r="A479" t="s">
        <v>314</v>
      </c>
      <c r="C479" t="s">
        <v>63</v>
      </c>
      <c r="D479" t="s">
        <v>321</v>
      </c>
      <c r="E479">
        <v>1</v>
      </c>
      <c r="F479" s="11">
        <v>0</v>
      </c>
      <c r="G479" s="3">
        <f t="shared" si="28"/>
        <v>0</v>
      </c>
      <c r="H479" s="11">
        <v>0</v>
      </c>
      <c r="I479" s="3">
        <f t="shared" si="29"/>
        <v>0</v>
      </c>
      <c r="J479" s="12">
        <f t="shared" si="30"/>
        <v>0.07380073800738007</v>
      </c>
      <c r="K479" s="12">
        <f t="shared" si="31"/>
        <v>0</v>
      </c>
    </row>
    <row r="480" spans="1:11" ht="12.75">
      <c r="A480" t="s">
        <v>314</v>
      </c>
      <c r="C480" t="s">
        <v>107</v>
      </c>
      <c r="D480" t="s">
        <v>321</v>
      </c>
      <c r="E480">
        <v>1</v>
      </c>
      <c r="F480" s="11">
        <v>0</v>
      </c>
      <c r="G480" s="3">
        <f t="shared" si="28"/>
        <v>0</v>
      </c>
      <c r="H480" s="11">
        <v>0</v>
      </c>
      <c r="I480" s="3">
        <f t="shared" si="29"/>
        <v>0</v>
      </c>
      <c r="J480" s="12">
        <f t="shared" si="30"/>
        <v>0.07380073800738007</v>
      </c>
      <c r="K480" s="12">
        <f t="shared" si="31"/>
        <v>0</v>
      </c>
    </row>
    <row r="481" spans="1:11" ht="12.75">
      <c r="A481" t="s">
        <v>314</v>
      </c>
      <c r="C481" t="s">
        <v>491</v>
      </c>
      <c r="D481" t="s">
        <v>322</v>
      </c>
      <c r="E481">
        <v>1</v>
      </c>
      <c r="F481" s="11">
        <v>0</v>
      </c>
      <c r="G481" s="3">
        <f t="shared" si="28"/>
        <v>0</v>
      </c>
      <c r="H481" s="11">
        <v>0</v>
      </c>
      <c r="I481" s="3">
        <f t="shared" si="29"/>
        <v>0</v>
      </c>
      <c r="J481" s="12">
        <f t="shared" si="30"/>
        <v>0.07380073800738007</v>
      </c>
      <c r="K481" s="12">
        <f t="shared" si="31"/>
        <v>0</v>
      </c>
    </row>
    <row r="482" spans="1:11" ht="12.75">
      <c r="A482" t="s">
        <v>315</v>
      </c>
      <c r="B482">
        <v>1</v>
      </c>
      <c r="C482" t="s">
        <v>157</v>
      </c>
      <c r="D482" t="s">
        <v>322</v>
      </c>
      <c r="E482">
        <v>256</v>
      </c>
      <c r="F482" s="11">
        <v>655</v>
      </c>
      <c r="G482" s="3">
        <f t="shared" si="28"/>
        <v>2.55859375</v>
      </c>
      <c r="H482" s="11">
        <v>11</v>
      </c>
      <c r="I482" s="3">
        <f t="shared" si="29"/>
        <v>0.8702136548389583</v>
      </c>
      <c r="J482" s="12">
        <f t="shared" si="30"/>
        <v>11.599456275487087</v>
      </c>
      <c r="K482" s="12">
        <f t="shared" si="31"/>
        <v>10.094005239636308</v>
      </c>
    </row>
    <row r="483" spans="1:11" ht="12.75">
      <c r="A483" t="s">
        <v>315</v>
      </c>
      <c r="B483">
        <v>2</v>
      </c>
      <c r="C483" t="s">
        <v>155</v>
      </c>
      <c r="D483" t="s">
        <v>322</v>
      </c>
      <c r="E483">
        <v>162</v>
      </c>
      <c r="F483" s="11">
        <v>524</v>
      </c>
      <c r="G483" s="3">
        <f t="shared" si="28"/>
        <v>3.234567901234568</v>
      </c>
      <c r="H483" s="11">
        <v>10</v>
      </c>
      <c r="I483" s="3">
        <f t="shared" si="29"/>
        <v>1.1001219537717202</v>
      </c>
      <c r="J483" s="12">
        <f t="shared" si="30"/>
        <v>7.340280924331672</v>
      </c>
      <c r="K483" s="12">
        <f t="shared" si="31"/>
        <v>8.075204191709046</v>
      </c>
    </row>
    <row r="484" spans="1:11" ht="12.75">
      <c r="A484" t="s">
        <v>315</v>
      </c>
      <c r="B484">
        <v>3</v>
      </c>
      <c r="C484" t="s">
        <v>163</v>
      </c>
      <c r="D484" t="s">
        <v>322</v>
      </c>
      <c r="E484">
        <v>136</v>
      </c>
      <c r="F484" s="11">
        <v>559</v>
      </c>
      <c r="G484" s="3">
        <f t="shared" si="28"/>
        <v>4.110294117647059</v>
      </c>
      <c r="H484" s="11">
        <v>11</v>
      </c>
      <c r="I484" s="3">
        <f t="shared" si="29"/>
        <v>1.3979687344193341</v>
      </c>
      <c r="J484" s="12">
        <f t="shared" si="30"/>
        <v>6.162211146352515</v>
      </c>
      <c r="K484" s="12">
        <f t="shared" si="31"/>
        <v>8.61457851749114</v>
      </c>
    </row>
    <row r="485" spans="1:11" ht="12.75">
      <c r="A485" t="s">
        <v>315</v>
      </c>
      <c r="B485">
        <v>4</v>
      </c>
      <c r="C485" t="s">
        <v>156</v>
      </c>
      <c r="D485" t="s">
        <v>322</v>
      </c>
      <c r="E485">
        <v>133</v>
      </c>
      <c r="F485" s="11">
        <v>306</v>
      </c>
      <c r="G485" s="3">
        <f t="shared" si="28"/>
        <v>2.300751879699248</v>
      </c>
      <c r="H485" s="11">
        <v>8</v>
      </c>
      <c r="I485" s="3">
        <f t="shared" si="29"/>
        <v>0.7825180148707414</v>
      </c>
      <c r="J485" s="12">
        <f t="shared" si="30"/>
        <v>6.02628001812415</v>
      </c>
      <c r="K485" s="12">
        <f t="shared" si="31"/>
        <v>4.715672676837725</v>
      </c>
    </row>
    <row r="486" spans="1:11" ht="12.75">
      <c r="A486" t="s">
        <v>315</v>
      </c>
      <c r="B486">
        <v>5</v>
      </c>
      <c r="C486" t="s">
        <v>433</v>
      </c>
      <c r="D486" t="s">
        <v>322</v>
      </c>
      <c r="E486">
        <v>119</v>
      </c>
      <c r="F486" s="11">
        <v>495</v>
      </c>
      <c r="G486" s="3">
        <f t="shared" si="28"/>
        <v>4.159663865546219</v>
      </c>
      <c r="H486" s="11">
        <v>13</v>
      </c>
      <c r="I486" s="3">
        <f t="shared" si="29"/>
        <v>1.4147600787887973</v>
      </c>
      <c r="J486" s="12">
        <f t="shared" si="30"/>
        <v>5.39193475305845</v>
      </c>
      <c r="K486" s="12">
        <f t="shared" si="31"/>
        <v>7.6282940360610265</v>
      </c>
    </row>
    <row r="487" spans="1:11" ht="12.75">
      <c r="A487" t="s">
        <v>315</v>
      </c>
      <c r="B487">
        <v>6</v>
      </c>
      <c r="C487" t="s">
        <v>488</v>
      </c>
      <c r="D487" t="s">
        <v>322</v>
      </c>
      <c r="E487">
        <v>114</v>
      </c>
      <c r="F487" s="11">
        <v>380</v>
      </c>
      <c r="G487" s="3">
        <f t="shared" si="28"/>
        <v>3.3333333333333335</v>
      </c>
      <c r="H487" s="11">
        <v>10</v>
      </c>
      <c r="I487" s="3">
        <f t="shared" si="29"/>
        <v>1.1337134638105513</v>
      </c>
      <c r="J487" s="12">
        <f t="shared" si="30"/>
        <v>5.165382872677843</v>
      </c>
      <c r="K487" s="12">
        <f t="shared" si="31"/>
        <v>5.856064108491293</v>
      </c>
    </row>
    <row r="488" spans="1:11" ht="12.75">
      <c r="A488" t="s">
        <v>315</v>
      </c>
      <c r="B488">
        <v>7</v>
      </c>
      <c r="C488" t="s">
        <v>161</v>
      </c>
      <c r="D488" t="s">
        <v>322</v>
      </c>
      <c r="E488">
        <v>104</v>
      </c>
      <c r="F488" s="11">
        <v>287</v>
      </c>
      <c r="G488" s="3">
        <f t="shared" si="28"/>
        <v>2.7596153846153846</v>
      </c>
      <c r="H488" s="11">
        <v>9</v>
      </c>
      <c r="I488" s="3">
        <f t="shared" si="29"/>
        <v>0.9385839349431583</v>
      </c>
      <c r="J488" s="12">
        <f t="shared" si="30"/>
        <v>4.7122791119166285</v>
      </c>
      <c r="K488" s="12">
        <f t="shared" si="31"/>
        <v>4.4228694714131604</v>
      </c>
    </row>
    <row r="489" spans="1:11" ht="12.75">
      <c r="A489" t="s">
        <v>315</v>
      </c>
      <c r="B489">
        <v>8</v>
      </c>
      <c r="C489" t="s">
        <v>438</v>
      </c>
      <c r="D489" t="s">
        <v>322</v>
      </c>
      <c r="E489">
        <v>86</v>
      </c>
      <c r="F489" s="11">
        <v>270</v>
      </c>
      <c r="G489" s="3">
        <f t="shared" si="28"/>
        <v>3.13953488372093</v>
      </c>
      <c r="H489" s="11">
        <v>8</v>
      </c>
      <c r="I489" s="3">
        <f t="shared" si="29"/>
        <v>1.0677998903331936</v>
      </c>
      <c r="J489" s="12">
        <f t="shared" si="30"/>
        <v>3.896692342546443</v>
      </c>
      <c r="K489" s="12">
        <f t="shared" si="31"/>
        <v>4.160887656033287</v>
      </c>
    </row>
    <row r="490" spans="1:11" ht="12.75">
      <c r="A490" t="s">
        <v>315</v>
      </c>
      <c r="B490">
        <v>9</v>
      </c>
      <c r="C490" t="s">
        <v>162</v>
      </c>
      <c r="D490" t="s">
        <v>322</v>
      </c>
      <c r="E490">
        <v>86</v>
      </c>
      <c r="F490" s="11">
        <v>185</v>
      </c>
      <c r="G490" s="3">
        <f t="shared" si="28"/>
        <v>2.1511627906976742</v>
      </c>
      <c r="H490" s="11">
        <v>7</v>
      </c>
      <c r="I490" s="3">
        <f t="shared" si="29"/>
        <v>0.7316406655986696</v>
      </c>
      <c r="J490" s="12">
        <f t="shared" si="30"/>
        <v>3.896692342546443</v>
      </c>
      <c r="K490" s="12">
        <f t="shared" si="31"/>
        <v>2.850978579133919</v>
      </c>
    </row>
    <row r="491" spans="1:11" ht="12.75">
      <c r="A491" t="s">
        <v>315</v>
      </c>
      <c r="B491">
        <v>10</v>
      </c>
      <c r="C491" t="s">
        <v>160</v>
      </c>
      <c r="D491" t="s">
        <v>322</v>
      </c>
      <c r="E491">
        <v>78</v>
      </c>
      <c r="F491" s="11">
        <v>279</v>
      </c>
      <c r="G491" s="3">
        <f t="shared" si="28"/>
        <v>3.576923076923077</v>
      </c>
      <c r="H491" s="11">
        <v>8</v>
      </c>
      <c r="I491" s="3">
        <f t="shared" si="29"/>
        <v>1.216561755396707</v>
      </c>
      <c r="J491" s="12">
        <f t="shared" si="30"/>
        <v>3.5342093339374716</v>
      </c>
      <c r="K491" s="12">
        <f t="shared" si="31"/>
        <v>4.2995839112343965</v>
      </c>
    </row>
    <row r="492" spans="1:11" ht="12.75">
      <c r="A492" t="s">
        <v>315</v>
      </c>
      <c r="B492">
        <v>11</v>
      </c>
      <c r="C492" t="s">
        <v>152</v>
      </c>
      <c r="D492" t="s">
        <v>322</v>
      </c>
      <c r="E492">
        <v>75</v>
      </c>
      <c r="F492" s="11">
        <v>266</v>
      </c>
      <c r="G492" s="3">
        <f t="shared" si="28"/>
        <v>3.546666666666667</v>
      </c>
      <c r="H492" s="11">
        <v>10</v>
      </c>
      <c r="I492" s="3">
        <f t="shared" si="29"/>
        <v>1.2062711254944265</v>
      </c>
      <c r="J492" s="12">
        <f t="shared" si="30"/>
        <v>3.3982782057091074</v>
      </c>
      <c r="K492" s="12">
        <f t="shared" si="31"/>
        <v>4.099244875943905</v>
      </c>
    </row>
    <row r="493" spans="1:11" ht="12.75">
      <c r="A493" t="s">
        <v>315</v>
      </c>
      <c r="B493">
        <v>12</v>
      </c>
      <c r="C493" t="s">
        <v>442</v>
      </c>
      <c r="D493" t="s">
        <v>321</v>
      </c>
      <c r="E493">
        <v>67</v>
      </c>
      <c r="F493" s="11">
        <v>273</v>
      </c>
      <c r="G493" s="3">
        <f t="shared" si="28"/>
        <v>4.074626865671642</v>
      </c>
      <c r="H493" s="11">
        <v>10</v>
      </c>
      <c r="I493" s="3">
        <f t="shared" si="29"/>
        <v>1.3858378012848382</v>
      </c>
      <c r="J493" s="12">
        <f t="shared" si="30"/>
        <v>3.035795197100136</v>
      </c>
      <c r="K493" s="12">
        <f t="shared" si="31"/>
        <v>4.207119741100324</v>
      </c>
    </row>
    <row r="494" spans="1:11" ht="12.75">
      <c r="A494" t="s">
        <v>315</v>
      </c>
      <c r="B494">
        <v>13</v>
      </c>
      <c r="C494" t="s">
        <v>159</v>
      </c>
      <c r="D494" t="s">
        <v>322</v>
      </c>
      <c r="E494">
        <v>67</v>
      </c>
      <c r="F494" s="11">
        <v>175</v>
      </c>
      <c r="G494" s="3">
        <f t="shared" si="28"/>
        <v>2.611940298507463</v>
      </c>
      <c r="H494" s="11">
        <v>7</v>
      </c>
      <c r="I494" s="3">
        <f t="shared" si="29"/>
        <v>0.8883575649261782</v>
      </c>
      <c r="J494" s="12">
        <f t="shared" si="30"/>
        <v>3.035795197100136</v>
      </c>
      <c r="K494" s="12">
        <f t="shared" si="31"/>
        <v>2.696871628910464</v>
      </c>
    </row>
    <row r="495" spans="1:11" ht="12.75">
      <c r="A495" t="s">
        <v>315</v>
      </c>
      <c r="B495">
        <v>14</v>
      </c>
      <c r="C495" t="s">
        <v>481</v>
      </c>
      <c r="D495" t="s">
        <v>322</v>
      </c>
      <c r="E495">
        <v>67</v>
      </c>
      <c r="F495" s="11">
        <v>173</v>
      </c>
      <c r="G495" s="3">
        <f t="shared" si="28"/>
        <v>2.582089552238806</v>
      </c>
      <c r="H495" s="11">
        <v>7</v>
      </c>
      <c r="I495" s="3">
        <f t="shared" si="29"/>
        <v>0.8782049070413076</v>
      </c>
      <c r="J495" s="12">
        <f t="shared" si="30"/>
        <v>3.035795197100136</v>
      </c>
      <c r="K495" s="12">
        <f t="shared" si="31"/>
        <v>2.6660502388657727</v>
      </c>
    </row>
    <row r="496" spans="1:11" ht="12.75">
      <c r="A496" t="s">
        <v>315</v>
      </c>
      <c r="B496">
        <v>15</v>
      </c>
      <c r="C496" t="s">
        <v>441</v>
      </c>
      <c r="D496" t="s">
        <v>322</v>
      </c>
      <c r="E496">
        <v>58</v>
      </c>
      <c r="F496" s="11">
        <v>176</v>
      </c>
      <c r="G496" s="3">
        <f t="shared" si="28"/>
        <v>3.0344827586206895</v>
      </c>
      <c r="H496" s="11">
        <v>7</v>
      </c>
      <c r="I496" s="3">
        <f t="shared" si="29"/>
        <v>1.0320701877447775</v>
      </c>
      <c r="J496" s="12">
        <f t="shared" si="30"/>
        <v>2.628001812415043</v>
      </c>
      <c r="K496" s="12">
        <f t="shared" si="31"/>
        <v>2.7122823239328095</v>
      </c>
    </row>
    <row r="497" spans="1:11" ht="12.75">
      <c r="A497" t="s">
        <v>315</v>
      </c>
      <c r="B497">
        <v>16</v>
      </c>
      <c r="C497" t="s">
        <v>454</v>
      </c>
      <c r="D497" t="s">
        <v>322</v>
      </c>
      <c r="E497">
        <v>56</v>
      </c>
      <c r="F497" s="11">
        <v>162</v>
      </c>
      <c r="G497" s="3">
        <f t="shared" si="28"/>
        <v>2.892857142857143</v>
      </c>
      <c r="H497" s="11">
        <v>7</v>
      </c>
      <c r="I497" s="3">
        <f t="shared" si="29"/>
        <v>0.9839013275212998</v>
      </c>
      <c r="J497" s="12">
        <f t="shared" si="30"/>
        <v>2.5373810602628</v>
      </c>
      <c r="K497" s="12">
        <f t="shared" si="31"/>
        <v>2.496532593619972</v>
      </c>
    </row>
    <row r="498" spans="1:11" ht="12.75">
      <c r="A498" t="s">
        <v>315</v>
      </c>
      <c r="B498">
        <v>17</v>
      </c>
      <c r="C498" t="s">
        <v>453</v>
      </c>
      <c r="D498" t="s">
        <v>322</v>
      </c>
      <c r="E498">
        <v>51</v>
      </c>
      <c r="F498" s="11">
        <v>154</v>
      </c>
      <c r="G498" s="3">
        <f t="shared" si="28"/>
        <v>3.019607843137255</v>
      </c>
      <c r="H498" s="11">
        <v>6</v>
      </c>
      <c r="I498" s="3">
        <f t="shared" si="29"/>
        <v>1.0270110201577936</v>
      </c>
      <c r="J498" s="12">
        <f t="shared" si="30"/>
        <v>2.310829179882193</v>
      </c>
      <c r="K498" s="12">
        <f t="shared" si="31"/>
        <v>2.373247033441208</v>
      </c>
    </row>
    <row r="499" spans="1:11" ht="12.75">
      <c r="A499" t="s">
        <v>315</v>
      </c>
      <c r="B499">
        <v>18</v>
      </c>
      <c r="C499" t="s">
        <v>444</v>
      </c>
      <c r="D499" t="s">
        <v>322</v>
      </c>
      <c r="E499">
        <v>49</v>
      </c>
      <c r="F499" s="11">
        <v>66</v>
      </c>
      <c r="G499" s="3">
        <f t="shared" si="28"/>
        <v>1.346938775510204</v>
      </c>
      <c r="H499" s="11">
        <v>5</v>
      </c>
      <c r="I499" s="3">
        <f t="shared" si="29"/>
        <v>0.45811278741732475</v>
      </c>
      <c r="J499" s="12">
        <f t="shared" si="30"/>
        <v>2.22020842772995</v>
      </c>
      <c r="K499" s="12">
        <f t="shared" si="31"/>
        <v>1.0171058714748036</v>
      </c>
    </row>
    <row r="500" spans="1:11" ht="12.75">
      <c r="A500" t="s">
        <v>315</v>
      </c>
      <c r="B500">
        <v>19</v>
      </c>
      <c r="C500" t="s">
        <v>40</v>
      </c>
      <c r="D500" t="s">
        <v>322</v>
      </c>
      <c r="E500">
        <v>48</v>
      </c>
      <c r="F500" s="11">
        <v>172</v>
      </c>
      <c r="G500" s="3">
        <f t="shared" si="28"/>
        <v>3.5833333333333335</v>
      </c>
      <c r="H500" s="11">
        <v>4</v>
      </c>
      <c r="I500" s="3">
        <f t="shared" si="29"/>
        <v>1.2187419735963427</v>
      </c>
      <c r="J500" s="12">
        <f t="shared" si="30"/>
        <v>2.1748980516538285</v>
      </c>
      <c r="K500" s="12">
        <f t="shared" si="31"/>
        <v>2.650639543843427</v>
      </c>
    </row>
    <row r="501" spans="1:11" ht="12.75">
      <c r="A501" t="s">
        <v>315</v>
      </c>
      <c r="B501">
        <v>20</v>
      </c>
      <c r="C501" t="s">
        <v>446</v>
      </c>
      <c r="D501" t="s">
        <v>322</v>
      </c>
      <c r="E501">
        <v>46</v>
      </c>
      <c r="F501" s="11">
        <v>124</v>
      </c>
      <c r="G501" s="3">
        <f t="shared" si="28"/>
        <v>2.6956521739130435</v>
      </c>
      <c r="H501" s="11">
        <v>7</v>
      </c>
      <c r="I501" s="3">
        <f t="shared" si="29"/>
        <v>0.9168291489946196</v>
      </c>
      <c r="J501" s="12">
        <f t="shared" si="30"/>
        <v>2.084277299501586</v>
      </c>
      <c r="K501" s="12">
        <f t="shared" si="31"/>
        <v>1.910926182770843</v>
      </c>
    </row>
    <row r="502" spans="1:11" ht="12.75">
      <c r="A502" t="s">
        <v>315</v>
      </c>
      <c r="B502">
        <v>21</v>
      </c>
      <c r="C502" t="s">
        <v>461</v>
      </c>
      <c r="D502" t="s">
        <v>322</v>
      </c>
      <c r="E502">
        <v>45</v>
      </c>
      <c r="F502" s="11">
        <v>152</v>
      </c>
      <c r="G502" s="3">
        <f t="shared" si="28"/>
        <v>3.3777777777777778</v>
      </c>
      <c r="H502" s="11">
        <v>7</v>
      </c>
      <c r="I502" s="3">
        <f t="shared" si="29"/>
        <v>1.1488296433280252</v>
      </c>
      <c r="J502" s="12">
        <f t="shared" si="30"/>
        <v>2.0389669234254644</v>
      </c>
      <c r="K502" s="12">
        <f t="shared" si="31"/>
        <v>2.3424256433965174</v>
      </c>
    </row>
    <row r="503" spans="1:11" ht="12.75">
      <c r="A503" t="s">
        <v>315</v>
      </c>
      <c r="B503">
        <v>22</v>
      </c>
      <c r="C503" t="s">
        <v>456</v>
      </c>
      <c r="D503" t="s">
        <v>322</v>
      </c>
      <c r="E503">
        <v>45</v>
      </c>
      <c r="F503" s="11">
        <v>95</v>
      </c>
      <c r="G503" s="3">
        <f t="shared" si="28"/>
        <v>2.111111111111111</v>
      </c>
      <c r="H503" s="11">
        <v>6</v>
      </c>
      <c r="I503" s="3">
        <f t="shared" si="29"/>
        <v>0.7180185270800158</v>
      </c>
      <c r="J503" s="12">
        <f t="shared" si="30"/>
        <v>2.0389669234254644</v>
      </c>
      <c r="K503" s="12">
        <f t="shared" si="31"/>
        <v>1.4640160271228233</v>
      </c>
    </row>
    <row r="504" spans="1:11" ht="12.75">
      <c r="A504" t="s">
        <v>315</v>
      </c>
      <c r="B504">
        <v>23</v>
      </c>
      <c r="C504" t="s">
        <v>449</v>
      </c>
      <c r="D504" t="s">
        <v>322</v>
      </c>
      <c r="E504">
        <v>45</v>
      </c>
      <c r="F504" s="11">
        <v>84</v>
      </c>
      <c r="G504" s="3">
        <f t="shared" si="28"/>
        <v>1.8666666666666667</v>
      </c>
      <c r="H504" s="11">
        <v>5</v>
      </c>
      <c r="I504" s="3">
        <f t="shared" si="29"/>
        <v>0.6348795397339086</v>
      </c>
      <c r="J504" s="12">
        <f t="shared" si="30"/>
        <v>2.0389669234254644</v>
      </c>
      <c r="K504" s="12">
        <f t="shared" si="31"/>
        <v>1.2944983818770226</v>
      </c>
    </row>
    <row r="505" spans="1:11" ht="12.75">
      <c r="A505" t="s">
        <v>315</v>
      </c>
      <c r="B505">
        <v>24</v>
      </c>
      <c r="C505" t="s">
        <v>451</v>
      </c>
      <c r="D505" t="s">
        <v>322</v>
      </c>
      <c r="E505">
        <v>41</v>
      </c>
      <c r="F505" s="11">
        <v>82</v>
      </c>
      <c r="G505" s="3">
        <f t="shared" si="28"/>
        <v>2</v>
      </c>
      <c r="H505" s="11">
        <v>6</v>
      </c>
      <c r="I505" s="3">
        <f t="shared" si="29"/>
        <v>0.6802280782863307</v>
      </c>
      <c r="J505" s="12">
        <f t="shared" si="30"/>
        <v>1.8577254191209787</v>
      </c>
      <c r="K505" s="12">
        <f t="shared" si="31"/>
        <v>1.2636769918323316</v>
      </c>
    </row>
    <row r="506" spans="1:11" ht="12.75">
      <c r="A506" t="s">
        <v>315</v>
      </c>
      <c r="B506">
        <v>25</v>
      </c>
      <c r="C506" t="s">
        <v>450</v>
      </c>
      <c r="D506" t="s">
        <v>322</v>
      </c>
      <c r="E506">
        <v>34</v>
      </c>
      <c r="F506" s="11">
        <v>199</v>
      </c>
      <c r="G506" s="3">
        <f t="shared" si="28"/>
        <v>5.852941176470588</v>
      </c>
      <c r="H506" s="11">
        <v>8</v>
      </c>
      <c r="I506" s="3">
        <f t="shared" si="29"/>
        <v>1.990667464396762</v>
      </c>
      <c r="J506" s="12">
        <f t="shared" si="30"/>
        <v>1.5405527865881288</v>
      </c>
      <c r="K506" s="12">
        <f t="shared" si="31"/>
        <v>3.066728309446756</v>
      </c>
    </row>
    <row r="507" spans="1:11" ht="12.75">
      <c r="A507" t="s">
        <v>315</v>
      </c>
      <c r="B507">
        <v>26</v>
      </c>
      <c r="C507" t="s">
        <v>30</v>
      </c>
      <c r="D507" t="s">
        <v>322</v>
      </c>
      <c r="E507">
        <v>32</v>
      </c>
      <c r="F507" s="11">
        <v>41</v>
      </c>
      <c r="G507" s="3">
        <f t="shared" si="28"/>
        <v>1.28125</v>
      </c>
      <c r="H507" s="11">
        <v>3</v>
      </c>
      <c r="I507" s="3">
        <f t="shared" si="29"/>
        <v>0.4357711126521806</v>
      </c>
      <c r="J507" s="12">
        <f t="shared" si="30"/>
        <v>1.449932034435886</v>
      </c>
      <c r="K507" s="12">
        <f t="shared" si="31"/>
        <v>0.6318384959161658</v>
      </c>
    </row>
    <row r="508" spans="1:11" ht="12.75">
      <c r="A508" t="s">
        <v>315</v>
      </c>
      <c r="B508">
        <v>27</v>
      </c>
      <c r="C508" t="s">
        <v>465</v>
      </c>
      <c r="D508" t="s">
        <v>322</v>
      </c>
      <c r="E508">
        <v>31</v>
      </c>
      <c r="F508" s="11">
        <v>135</v>
      </c>
      <c r="G508" s="3">
        <f t="shared" si="28"/>
        <v>4.354838709677419</v>
      </c>
      <c r="H508" s="11">
        <v>5</v>
      </c>
      <c r="I508" s="3">
        <f t="shared" si="29"/>
        <v>1.4811417833653975</v>
      </c>
      <c r="J508" s="12">
        <f t="shared" si="30"/>
        <v>1.4046216583597644</v>
      </c>
      <c r="K508" s="12">
        <f t="shared" si="31"/>
        <v>2.0804438280166435</v>
      </c>
    </row>
    <row r="509" spans="1:11" ht="12.75">
      <c r="A509" t="s">
        <v>315</v>
      </c>
      <c r="B509">
        <v>28</v>
      </c>
      <c r="C509" t="s">
        <v>462</v>
      </c>
      <c r="D509" t="s">
        <v>322</v>
      </c>
      <c r="E509">
        <v>28</v>
      </c>
      <c r="F509" s="11">
        <v>89</v>
      </c>
      <c r="G509" s="3">
        <f t="shared" si="28"/>
        <v>3.1785714285714284</v>
      </c>
      <c r="H509" s="11">
        <v>6</v>
      </c>
      <c r="I509" s="3">
        <f t="shared" si="29"/>
        <v>1.0810767672764898</v>
      </c>
      <c r="J509" s="12">
        <f t="shared" si="30"/>
        <v>1.2686905301314</v>
      </c>
      <c r="K509" s="12">
        <f t="shared" si="31"/>
        <v>1.3715518569887502</v>
      </c>
    </row>
    <row r="510" spans="1:11" ht="12.75">
      <c r="A510" t="s">
        <v>315</v>
      </c>
      <c r="B510">
        <v>29</v>
      </c>
      <c r="C510" t="s">
        <v>459</v>
      </c>
      <c r="D510" t="s">
        <v>322</v>
      </c>
      <c r="E510">
        <v>28</v>
      </c>
      <c r="F510" s="11">
        <v>46</v>
      </c>
      <c r="G510" s="3">
        <f t="shared" si="28"/>
        <v>1.6428571428571428</v>
      </c>
      <c r="H510" s="11">
        <v>4</v>
      </c>
      <c r="I510" s="3">
        <f t="shared" si="29"/>
        <v>0.5587587785923431</v>
      </c>
      <c r="J510" s="12">
        <f t="shared" si="30"/>
        <v>1.2686905301314</v>
      </c>
      <c r="K510" s="12">
        <f t="shared" si="31"/>
        <v>0.7088919710278934</v>
      </c>
    </row>
    <row r="511" spans="1:11" ht="12.75">
      <c r="A511" t="s">
        <v>315</v>
      </c>
      <c r="B511">
        <v>30</v>
      </c>
      <c r="C511" t="s">
        <v>464</v>
      </c>
      <c r="D511" t="s">
        <v>322</v>
      </c>
      <c r="E511">
        <v>26</v>
      </c>
      <c r="F511" s="11">
        <v>91</v>
      </c>
      <c r="G511" s="3">
        <f t="shared" si="28"/>
        <v>3.5</v>
      </c>
      <c r="H511" s="11">
        <v>5</v>
      </c>
      <c r="I511" s="3">
        <f t="shared" si="29"/>
        <v>1.1903991370010787</v>
      </c>
      <c r="J511" s="12">
        <f t="shared" si="30"/>
        <v>1.1780697779791571</v>
      </c>
      <c r="K511" s="12">
        <f t="shared" si="31"/>
        <v>1.4023732470334411</v>
      </c>
    </row>
    <row r="512" spans="1:11" ht="12.75">
      <c r="A512" t="s">
        <v>315</v>
      </c>
      <c r="B512">
        <v>31</v>
      </c>
      <c r="C512" t="s">
        <v>469</v>
      </c>
      <c r="D512" t="s">
        <v>322</v>
      </c>
      <c r="E512">
        <v>25</v>
      </c>
      <c r="F512" s="11">
        <v>97</v>
      </c>
      <c r="G512" s="3">
        <f t="shared" si="28"/>
        <v>3.88</v>
      </c>
      <c r="H512" s="11">
        <v>6</v>
      </c>
      <c r="I512" s="3">
        <f t="shared" si="29"/>
        <v>1.3196424718754816</v>
      </c>
      <c r="J512" s="12">
        <f t="shared" si="30"/>
        <v>1.1327594019030358</v>
      </c>
      <c r="K512" s="12">
        <f t="shared" si="31"/>
        <v>1.4948374171675143</v>
      </c>
    </row>
    <row r="513" spans="1:11" ht="12.75">
      <c r="A513" t="s">
        <v>315</v>
      </c>
      <c r="B513">
        <v>32</v>
      </c>
      <c r="C513" t="s">
        <v>455</v>
      </c>
      <c r="D513" t="s">
        <v>322</v>
      </c>
      <c r="E513">
        <v>23</v>
      </c>
      <c r="F513" s="11">
        <v>104</v>
      </c>
      <c r="G513" s="3">
        <f t="shared" si="28"/>
        <v>4.521739130434782</v>
      </c>
      <c r="H513" s="11">
        <v>5</v>
      </c>
      <c r="I513" s="3">
        <f t="shared" si="29"/>
        <v>1.5379069596038781</v>
      </c>
      <c r="J513" s="12">
        <f t="shared" si="30"/>
        <v>1.042138649750793</v>
      </c>
      <c r="K513" s="12">
        <f t="shared" si="31"/>
        <v>1.6027122823239328</v>
      </c>
    </row>
    <row r="514" spans="1:11" ht="12.75">
      <c r="A514" t="s">
        <v>315</v>
      </c>
      <c r="B514">
        <v>33</v>
      </c>
      <c r="C514" t="s">
        <v>467</v>
      </c>
      <c r="D514" t="s">
        <v>322</v>
      </c>
      <c r="E514">
        <v>23</v>
      </c>
      <c r="F514" s="11">
        <v>50</v>
      </c>
      <c r="G514" s="3">
        <f aca="true" t="shared" si="32" ref="G514:G556">+F514/E514</f>
        <v>2.1739130434782608</v>
      </c>
      <c r="H514" s="11">
        <v>4</v>
      </c>
      <c r="I514" s="3">
        <f aca="true" t="shared" si="33" ref="I514:I556">+G514/VLOOKUP(A514,lcategorias,5)</f>
        <v>0.7393783459634029</v>
      </c>
      <c r="J514" s="12">
        <f aca="true" t="shared" si="34" ref="J514:J556">+E514*100/(VLOOKUP(A514,lcategorias,3))</f>
        <v>1.042138649750793</v>
      </c>
      <c r="K514" s="12">
        <f aca="true" t="shared" si="35" ref="K514:K556">+F514*100/(VLOOKUP(A514,lcategorias,4))</f>
        <v>0.7705347511172754</v>
      </c>
    </row>
    <row r="515" spans="1:11" ht="12.75">
      <c r="A515" t="s">
        <v>315</v>
      </c>
      <c r="B515">
        <v>34</v>
      </c>
      <c r="C515" t="s">
        <v>457</v>
      </c>
      <c r="D515" t="s">
        <v>322</v>
      </c>
      <c r="E515">
        <v>22</v>
      </c>
      <c r="F515" s="11">
        <v>50</v>
      </c>
      <c r="G515" s="3">
        <f t="shared" si="32"/>
        <v>2.272727272727273</v>
      </c>
      <c r="H515" s="11">
        <v>3</v>
      </c>
      <c r="I515" s="3">
        <f t="shared" si="33"/>
        <v>0.7729864525981032</v>
      </c>
      <c r="J515" s="12">
        <f t="shared" si="34"/>
        <v>0.9968282736746715</v>
      </c>
      <c r="K515" s="12">
        <f t="shared" si="35"/>
        <v>0.7705347511172754</v>
      </c>
    </row>
    <row r="516" spans="1:11" ht="12.75">
      <c r="A516" t="s">
        <v>315</v>
      </c>
      <c r="B516">
        <v>35</v>
      </c>
      <c r="C516" t="s">
        <v>484</v>
      </c>
      <c r="D516" t="s">
        <v>322</v>
      </c>
      <c r="E516">
        <v>21</v>
      </c>
      <c r="F516" s="11">
        <v>83</v>
      </c>
      <c r="G516" s="3">
        <f t="shared" si="32"/>
        <v>3.9523809523809526</v>
      </c>
      <c r="H516" s="11">
        <v>5</v>
      </c>
      <c r="I516" s="3">
        <f t="shared" si="33"/>
        <v>1.3442602499467966</v>
      </c>
      <c r="J516" s="12">
        <f t="shared" si="34"/>
        <v>0.9515178975985501</v>
      </c>
      <c r="K516" s="12">
        <f t="shared" si="35"/>
        <v>1.2790876868546772</v>
      </c>
    </row>
    <row r="517" spans="1:11" ht="12.75">
      <c r="A517" t="s">
        <v>315</v>
      </c>
      <c r="B517">
        <v>36</v>
      </c>
      <c r="C517" t="s">
        <v>466</v>
      </c>
      <c r="D517" t="s">
        <v>322</v>
      </c>
      <c r="E517">
        <v>20</v>
      </c>
      <c r="F517" s="11">
        <v>35</v>
      </c>
      <c r="G517" s="3">
        <f t="shared" si="32"/>
        <v>1.75</v>
      </c>
      <c r="H517" s="11">
        <v>3</v>
      </c>
      <c r="I517" s="3">
        <f t="shared" si="33"/>
        <v>0.5951995685005393</v>
      </c>
      <c r="J517" s="12">
        <f t="shared" si="34"/>
        <v>0.9062075215224287</v>
      </c>
      <c r="K517" s="12">
        <f t="shared" si="35"/>
        <v>0.5393743257820928</v>
      </c>
    </row>
    <row r="518" spans="1:11" ht="12.75">
      <c r="A518" t="s">
        <v>315</v>
      </c>
      <c r="B518">
        <v>37</v>
      </c>
      <c r="C518" t="s">
        <v>153</v>
      </c>
      <c r="D518" t="s">
        <v>322</v>
      </c>
      <c r="E518">
        <v>19</v>
      </c>
      <c r="F518" s="11">
        <v>156</v>
      </c>
      <c r="G518" s="3">
        <f t="shared" si="32"/>
        <v>8.210526315789474</v>
      </c>
      <c r="H518" s="11">
        <v>8</v>
      </c>
      <c r="I518" s="3">
        <f t="shared" si="33"/>
        <v>2.7925152687544106</v>
      </c>
      <c r="J518" s="12">
        <f t="shared" si="34"/>
        <v>0.8608971454463072</v>
      </c>
      <c r="K518" s="12">
        <f t="shared" si="35"/>
        <v>2.4040684234858993</v>
      </c>
    </row>
    <row r="519" spans="1:11" ht="12.75">
      <c r="A519" t="s">
        <v>315</v>
      </c>
      <c r="B519">
        <v>38</v>
      </c>
      <c r="C519" t="s">
        <v>473</v>
      </c>
      <c r="D519" t="s">
        <v>322</v>
      </c>
      <c r="E519">
        <v>18</v>
      </c>
      <c r="F519" s="11">
        <v>78</v>
      </c>
      <c r="G519" s="3">
        <f t="shared" si="32"/>
        <v>4.333333333333333</v>
      </c>
      <c r="H519" s="11">
        <v>5</v>
      </c>
      <c r="I519" s="3">
        <f t="shared" si="33"/>
        <v>1.4738275029537165</v>
      </c>
      <c r="J519" s="12">
        <f t="shared" si="34"/>
        <v>0.8155867693701858</v>
      </c>
      <c r="K519" s="12">
        <f t="shared" si="35"/>
        <v>1.2020342117429497</v>
      </c>
    </row>
    <row r="520" spans="1:11" ht="12.75">
      <c r="A520" t="s">
        <v>315</v>
      </c>
      <c r="B520">
        <v>39</v>
      </c>
      <c r="C520" t="s">
        <v>165</v>
      </c>
      <c r="D520" t="s">
        <v>322</v>
      </c>
      <c r="E520">
        <v>18</v>
      </c>
      <c r="F520" s="11">
        <v>48</v>
      </c>
      <c r="G520" s="3">
        <f t="shared" si="32"/>
        <v>2.6666666666666665</v>
      </c>
      <c r="H520" s="11">
        <v>4</v>
      </c>
      <c r="I520" s="3">
        <f t="shared" si="33"/>
        <v>0.9069707710484409</v>
      </c>
      <c r="J520" s="12">
        <f t="shared" si="34"/>
        <v>0.8155867693701858</v>
      </c>
      <c r="K520" s="12">
        <f t="shared" si="35"/>
        <v>0.7397133610725843</v>
      </c>
    </row>
    <row r="521" spans="1:11" ht="12.75">
      <c r="A521" t="s">
        <v>315</v>
      </c>
      <c r="B521">
        <v>40</v>
      </c>
      <c r="C521" t="s">
        <v>328</v>
      </c>
      <c r="D521" t="s">
        <v>321</v>
      </c>
      <c r="E521">
        <v>18</v>
      </c>
      <c r="F521" s="11">
        <v>35</v>
      </c>
      <c r="G521" s="3">
        <f t="shared" si="32"/>
        <v>1.9444444444444444</v>
      </c>
      <c r="H521" s="11">
        <v>4</v>
      </c>
      <c r="I521" s="3">
        <f t="shared" si="33"/>
        <v>0.6613328538894883</v>
      </c>
      <c r="J521" s="12">
        <f t="shared" si="34"/>
        <v>0.8155867693701858</v>
      </c>
      <c r="K521" s="12">
        <f t="shared" si="35"/>
        <v>0.5393743257820928</v>
      </c>
    </row>
    <row r="522" spans="1:11" ht="12.75">
      <c r="A522" t="s">
        <v>315</v>
      </c>
      <c r="B522">
        <v>41</v>
      </c>
      <c r="C522" t="s">
        <v>479</v>
      </c>
      <c r="D522" t="s">
        <v>322</v>
      </c>
      <c r="E522">
        <v>18</v>
      </c>
      <c r="F522" s="11">
        <v>31</v>
      </c>
      <c r="G522" s="3">
        <f t="shared" si="32"/>
        <v>1.7222222222222223</v>
      </c>
      <c r="H522" s="11">
        <v>3</v>
      </c>
      <c r="I522" s="3">
        <f t="shared" si="33"/>
        <v>0.5857519563021182</v>
      </c>
      <c r="J522" s="12">
        <f t="shared" si="34"/>
        <v>0.8155867693701858</v>
      </c>
      <c r="K522" s="12">
        <f t="shared" si="35"/>
        <v>0.47773154569271076</v>
      </c>
    </row>
    <row r="523" spans="1:11" ht="12.75">
      <c r="A523" t="s">
        <v>315</v>
      </c>
      <c r="B523">
        <v>42</v>
      </c>
      <c r="C523" t="s">
        <v>146</v>
      </c>
      <c r="D523" t="s">
        <v>321</v>
      </c>
      <c r="E523">
        <v>18</v>
      </c>
      <c r="F523" s="11">
        <v>12</v>
      </c>
      <c r="G523" s="3">
        <f t="shared" si="32"/>
        <v>0.6666666666666666</v>
      </c>
      <c r="H523" s="11">
        <v>2</v>
      </c>
      <c r="I523" s="3">
        <f t="shared" si="33"/>
        <v>0.22674269276211023</v>
      </c>
      <c r="J523" s="12">
        <f t="shared" si="34"/>
        <v>0.8155867693701858</v>
      </c>
      <c r="K523" s="12">
        <f t="shared" si="35"/>
        <v>0.18492834026814609</v>
      </c>
    </row>
    <row r="524" spans="1:11" ht="12.75">
      <c r="A524" t="s">
        <v>315</v>
      </c>
      <c r="B524">
        <v>43</v>
      </c>
      <c r="C524" t="s">
        <v>158</v>
      </c>
      <c r="D524" t="s">
        <v>322</v>
      </c>
      <c r="E524">
        <v>15</v>
      </c>
      <c r="F524" s="11">
        <v>26</v>
      </c>
      <c r="G524" s="3">
        <f t="shared" si="32"/>
        <v>1.7333333333333334</v>
      </c>
      <c r="H524" s="11">
        <v>2</v>
      </c>
      <c r="I524" s="3">
        <f t="shared" si="33"/>
        <v>0.5895310011814867</v>
      </c>
      <c r="J524" s="12">
        <f t="shared" si="34"/>
        <v>0.6796556411418215</v>
      </c>
      <c r="K524" s="12">
        <f t="shared" si="35"/>
        <v>0.4006780705809832</v>
      </c>
    </row>
    <row r="525" spans="1:11" ht="12.75">
      <c r="A525" t="s">
        <v>315</v>
      </c>
      <c r="B525">
        <v>44</v>
      </c>
      <c r="C525" t="s">
        <v>166</v>
      </c>
      <c r="D525" t="s">
        <v>322</v>
      </c>
      <c r="E525">
        <v>14</v>
      </c>
      <c r="F525" s="11">
        <v>22</v>
      </c>
      <c r="G525" s="3">
        <f t="shared" si="32"/>
        <v>1.5714285714285714</v>
      </c>
      <c r="H525" s="11">
        <v>3</v>
      </c>
      <c r="I525" s="3">
        <f t="shared" si="33"/>
        <v>0.5344649186535456</v>
      </c>
      <c r="J525" s="12">
        <f t="shared" si="34"/>
        <v>0.6343452650657</v>
      </c>
      <c r="K525" s="12">
        <f t="shared" si="35"/>
        <v>0.3390352904916012</v>
      </c>
    </row>
    <row r="526" spans="1:11" ht="12.75">
      <c r="A526" t="s">
        <v>315</v>
      </c>
      <c r="B526">
        <v>45</v>
      </c>
      <c r="C526" t="s">
        <v>482</v>
      </c>
      <c r="D526" t="s">
        <v>322</v>
      </c>
      <c r="E526">
        <v>13</v>
      </c>
      <c r="F526" s="11">
        <v>69</v>
      </c>
      <c r="G526" s="3">
        <f t="shared" si="32"/>
        <v>5.3076923076923075</v>
      </c>
      <c r="H526" s="11">
        <v>3</v>
      </c>
      <c r="I526" s="3">
        <f t="shared" si="33"/>
        <v>1.8052206692983392</v>
      </c>
      <c r="J526" s="12">
        <f t="shared" si="34"/>
        <v>0.5890348889895786</v>
      </c>
      <c r="K526" s="12">
        <f t="shared" si="35"/>
        <v>1.06333795654184</v>
      </c>
    </row>
    <row r="527" spans="1:11" ht="12.75">
      <c r="A527" t="s">
        <v>315</v>
      </c>
      <c r="B527">
        <v>46</v>
      </c>
      <c r="C527" t="s">
        <v>44</v>
      </c>
      <c r="D527" t="s">
        <v>322</v>
      </c>
      <c r="E527">
        <v>12</v>
      </c>
      <c r="F527" s="11">
        <v>44</v>
      </c>
      <c r="G527" s="3">
        <f t="shared" si="32"/>
        <v>3.6666666666666665</v>
      </c>
      <c r="H527" s="11">
        <v>4</v>
      </c>
      <c r="I527" s="3">
        <f t="shared" si="33"/>
        <v>1.2470848101916063</v>
      </c>
      <c r="J527" s="12">
        <f t="shared" si="34"/>
        <v>0.5437245129134571</v>
      </c>
      <c r="K527" s="12">
        <f t="shared" si="35"/>
        <v>0.6780705809832024</v>
      </c>
    </row>
    <row r="528" spans="1:11" ht="12.75">
      <c r="A528" t="s">
        <v>315</v>
      </c>
      <c r="B528">
        <v>47</v>
      </c>
      <c r="C528" t="s">
        <v>45</v>
      </c>
      <c r="D528" t="s">
        <v>322</v>
      </c>
      <c r="E528">
        <v>10</v>
      </c>
      <c r="F528" s="11">
        <v>37</v>
      </c>
      <c r="G528" s="3">
        <f t="shared" si="32"/>
        <v>3.7</v>
      </c>
      <c r="H528" s="11">
        <v>3</v>
      </c>
      <c r="I528" s="3">
        <f t="shared" si="33"/>
        <v>1.258421944829712</v>
      </c>
      <c r="J528" s="12">
        <f t="shared" si="34"/>
        <v>0.45310376076121434</v>
      </c>
      <c r="K528" s="12">
        <f t="shared" si="35"/>
        <v>0.5701957158267837</v>
      </c>
    </row>
    <row r="529" spans="1:11" ht="12.75">
      <c r="A529" t="s">
        <v>315</v>
      </c>
      <c r="B529">
        <v>48</v>
      </c>
      <c r="C529" t="s">
        <v>135</v>
      </c>
      <c r="D529" t="s">
        <v>322</v>
      </c>
      <c r="E529">
        <v>10</v>
      </c>
      <c r="F529" s="11">
        <v>32</v>
      </c>
      <c r="G529" s="3">
        <f t="shared" si="32"/>
        <v>3.2</v>
      </c>
      <c r="H529" s="11">
        <v>3</v>
      </c>
      <c r="I529" s="3">
        <f t="shared" si="33"/>
        <v>1.0883649252581293</v>
      </c>
      <c r="J529" s="12">
        <f t="shared" si="34"/>
        <v>0.45310376076121434</v>
      </c>
      <c r="K529" s="12">
        <f t="shared" si="35"/>
        <v>0.49314224071505625</v>
      </c>
    </row>
    <row r="530" spans="1:11" ht="12.75">
      <c r="A530" t="s">
        <v>315</v>
      </c>
      <c r="B530">
        <v>49</v>
      </c>
      <c r="C530" t="s">
        <v>49</v>
      </c>
      <c r="D530" t="s">
        <v>327</v>
      </c>
      <c r="E530">
        <v>10</v>
      </c>
      <c r="F530" s="11">
        <v>19</v>
      </c>
      <c r="G530" s="3">
        <f t="shared" si="32"/>
        <v>1.9</v>
      </c>
      <c r="H530" s="11">
        <v>4</v>
      </c>
      <c r="I530" s="3">
        <f t="shared" si="33"/>
        <v>0.6462166743720141</v>
      </c>
      <c r="J530" s="12">
        <f t="shared" si="34"/>
        <v>0.45310376076121434</v>
      </c>
      <c r="K530" s="12">
        <f t="shared" si="35"/>
        <v>0.29280320542456467</v>
      </c>
    </row>
    <row r="531" spans="1:11" ht="12.75">
      <c r="A531" t="s">
        <v>315</v>
      </c>
      <c r="B531">
        <v>50</v>
      </c>
      <c r="C531" t="s">
        <v>507</v>
      </c>
      <c r="D531" t="s">
        <v>322</v>
      </c>
      <c r="E531">
        <v>10</v>
      </c>
      <c r="F531" s="11">
        <v>16</v>
      </c>
      <c r="G531" s="3">
        <f t="shared" si="32"/>
        <v>1.6</v>
      </c>
      <c r="H531" s="11">
        <v>3</v>
      </c>
      <c r="I531" s="3">
        <f t="shared" si="33"/>
        <v>0.5441824626290647</v>
      </c>
      <c r="J531" s="12">
        <f t="shared" si="34"/>
        <v>0.45310376076121434</v>
      </c>
      <c r="K531" s="12">
        <f t="shared" si="35"/>
        <v>0.24657112035752812</v>
      </c>
    </row>
    <row r="532" spans="1:11" ht="12.75">
      <c r="A532" t="s">
        <v>315</v>
      </c>
      <c r="B532">
        <v>51</v>
      </c>
      <c r="C532" t="s">
        <v>491</v>
      </c>
      <c r="D532" t="s">
        <v>322</v>
      </c>
      <c r="E532">
        <v>8</v>
      </c>
      <c r="F532" s="11">
        <v>21</v>
      </c>
      <c r="G532" s="3">
        <f t="shared" si="32"/>
        <v>2.625</v>
      </c>
      <c r="H532" s="11">
        <v>3</v>
      </c>
      <c r="I532" s="3">
        <f t="shared" si="33"/>
        <v>0.8927993527508091</v>
      </c>
      <c r="J532" s="12">
        <f t="shared" si="34"/>
        <v>0.3624830086089715</v>
      </c>
      <c r="K532" s="12">
        <f t="shared" si="35"/>
        <v>0.32362459546925565</v>
      </c>
    </row>
    <row r="533" spans="1:11" ht="12.75">
      <c r="A533" t="s">
        <v>315</v>
      </c>
      <c r="B533">
        <v>52</v>
      </c>
      <c r="C533" t="s">
        <v>493</v>
      </c>
      <c r="D533" t="s">
        <v>322</v>
      </c>
      <c r="E533">
        <v>8</v>
      </c>
      <c r="F533" s="11">
        <v>20</v>
      </c>
      <c r="G533" s="3">
        <f t="shared" si="32"/>
        <v>2.5</v>
      </c>
      <c r="H533" s="11">
        <v>2</v>
      </c>
      <c r="I533" s="3">
        <f t="shared" si="33"/>
        <v>0.8502850978579134</v>
      </c>
      <c r="J533" s="12">
        <f t="shared" si="34"/>
        <v>0.3624830086089715</v>
      </c>
      <c r="K533" s="12">
        <f t="shared" si="35"/>
        <v>0.30821390044691016</v>
      </c>
    </row>
    <row r="534" spans="1:11" ht="12.75">
      <c r="A534" t="s">
        <v>315</v>
      </c>
      <c r="B534">
        <v>53</v>
      </c>
      <c r="C534" t="s">
        <v>164</v>
      </c>
      <c r="D534" t="s">
        <v>322</v>
      </c>
      <c r="E534">
        <v>6</v>
      </c>
      <c r="F534" s="11">
        <v>17</v>
      </c>
      <c r="G534" s="3">
        <f t="shared" si="32"/>
        <v>2.8333333333333335</v>
      </c>
      <c r="H534" s="11">
        <v>2</v>
      </c>
      <c r="I534" s="3">
        <f t="shared" si="33"/>
        <v>0.9636564442389686</v>
      </c>
      <c r="J534" s="12">
        <f t="shared" si="34"/>
        <v>0.27186225645672857</v>
      </c>
      <c r="K534" s="12">
        <f t="shared" si="35"/>
        <v>0.26198181537987364</v>
      </c>
    </row>
    <row r="535" spans="1:11" ht="12.75">
      <c r="A535" t="s">
        <v>315</v>
      </c>
      <c r="B535">
        <v>54</v>
      </c>
      <c r="C535" t="s">
        <v>489</v>
      </c>
      <c r="D535" t="s">
        <v>322</v>
      </c>
      <c r="E535">
        <v>6</v>
      </c>
      <c r="F535" s="11">
        <v>13</v>
      </c>
      <c r="G535" s="3">
        <f t="shared" si="32"/>
        <v>2.1666666666666665</v>
      </c>
      <c r="H535" s="11">
        <v>2</v>
      </c>
      <c r="I535" s="3">
        <f t="shared" si="33"/>
        <v>0.7369137514768582</v>
      </c>
      <c r="J535" s="12">
        <f t="shared" si="34"/>
        <v>0.27186225645672857</v>
      </c>
      <c r="K535" s="12">
        <f t="shared" si="35"/>
        <v>0.2003390352904916</v>
      </c>
    </row>
    <row r="536" spans="1:11" ht="12.75">
      <c r="A536" t="s">
        <v>315</v>
      </c>
      <c r="B536">
        <v>55</v>
      </c>
      <c r="C536" t="s">
        <v>483</v>
      </c>
      <c r="D536" t="s">
        <v>322</v>
      </c>
      <c r="E536">
        <v>6</v>
      </c>
      <c r="F536" s="11">
        <v>11</v>
      </c>
      <c r="G536" s="3">
        <f t="shared" si="32"/>
        <v>1.8333333333333333</v>
      </c>
      <c r="H536" s="11">
        <v>2</v>
      </c>
      <c r="I536" s="3">
        <f t="shared" si="33"/>
        <v>0.6235424050958032</v>
      </c>
      <c r="J536" s="12">
        <f t="shared" si="34"/>
        <v>0.27186225645672857</v>
      </c>
      <c r="K536" s="12">
        <f t="shared" si="35"/>
        <v>0.1695176452458006</v>
      </c>
    </row>
    <row r="537" spans="1:11" ht="12.75">
      <c r="A537" t="s">
        <v>315</v>
      </c>
      <c r="B537">
        <v>56</v>
      </c>
      <c r="C537" t="s">
        <v>502</v>
      </c>
      <c r="D537" t="s">
        <v>322</v>
      </c>
      <c r="E537">
        <v>6</v>
      </c>
      <c r="F537" s="11">
        <v>10</v>
      </c>
      <c r="G537" s="3">
        <f t="shared" si="32"/>
        <v>1.6666666666666667</v>
      </c>
      <c r="H537" s="11">
        <v>2</v>
      </c>
      <c r="I537" s="3">
        <f t="shared" si="33"/>
        <v>0.5668567319052756</v>
      </c>
      <c r="J537" s="12">
        <f t="shared" si="34"/>
        <v>0.27186225645672857</v>
      </c>
      <c r="K537" s="12">
        <f t="shared" si="35"/>
        <v>0.15410695022345508</v>
      </c>
    </row>
    <row r="538" spans="1:11" ht="12.75">
      <c r="A538" t="s">
        <v>315</v>
      </c>
      <c r="B538">
        <v>57</v>
      </c>
      <c r="C538" t="s">
        <v>324</v>
      </c>
      <c r="D538" t="s">
        <v>321</v>
      </c>
      <c r="E538">
        <v>6</v>
      </c>
      <c r="F538" s="11">
        <v>6</v>
      </c>
      <c r="G538" s="3">
        <f t="shared" si="32"/>
        <v>1</v>
      </c>
      <c r="H538" s="11">
        <v>2</v>
      </c>
      <c r="I538" s="3">
        <f t="shared" si="33"/>
        <v>0.34011403914316535</v>
      </c>
      <c r="J538" s="12">
        <f t="shared" si="34"/>
        <v>0.27186225645672857</v>
      </c>
      <c r="K538" s="12">
        <f t="shared" si="35"/>
        <v>0.09246417013407304</v>
      </c>
    </row>
    <row r="539" spans="1:11" ht="12.75">
      <c r="A539" t="s">
        <v>315</v>
      </c>
      <c r="B539">
        <v>58</v>
      </c>
      <c r="C539" t="s">
        <v>27</v>
      </c>
      <c r="D539" t="s">
        <v>327</v>
      </c>
      <c r="E539">
        <v>5</v>
      </c>
      <c r="F539" s="11">
        <v>2</v>
      </c>
      <c r="G539" s="3">
        <f t="shared" si="32"/>
        <v>0.4</v>
      </c>
      <c r="H539" s="11">
        <v>1</v>
      </c>
      <c r="I539" s="3">
        <f t="shared" si="33"/>
        <v>0.13604561565726617</v>
      </c>
      <c r="J539" s="12">
        <f t="shared" si="34"/>
        <v>0.22655188038060717</v>
      </c>
      <c r="K539" s="12">
        <f t="shared" si="35"/>
        <v>0.030821390044691015</v>
      </c>
    </row>
    <row r="540" spans="1:11" ht="12.75">
      <c r="A540" t="s">
        <v>315</v>
      </c>
      <c r="C540" t="s">
        <v>167</v>
      </c>
      <c r="D540" t="s">
        <v>327</v>
      </c>
      <c r="E540">
        <v>4</v>
      </c>
      <c r="F540" s="11">
        <v>16</v>
      </c>
      <c r="G540" s="3">
        <f t="shared" si="32"/>
        <v>4</v>
      </c>
      <c r="H540" s="11">
        <v>1</v>
      </c>
      <c r="I540" s="3">
        <f t="shared" si="33"/>
        <v>1.3604561565726614</v>
      </c>
      <c r="J540" s="12">
        <f t="shared" si="34"/>
        <v>0.18124150430448574</v>
      </c>
      <c r="K540" s="12">
        <f t="shared" si="35"/>
        <v>0.24657112035752812</v>
      </c>
    </row>
    <row r="541" spans="1:11" ht="12.75">
      <c r="A541" t="s">
        <v>315</v>
      </c>
      <c r="C541" t="s">
        <v>63</v>
      </c>
      <c r="D541" t="s">
        <v>321</v>
      </c>
      <c r="E541">
        <v>4</v>
      </c>
      <c r="F541" s="11">
        <v>10</v>
      </c>
      <c r="G541" s="3">
        <f t="shared" si="32"/>
        <v>2.5</v>
      </c>
      <c r="H541" s="11">
        <v>2</v>
      </c>
      <c r="I541" s="3">
        <f t="shared" si="33"/>
        <v>0.8502850978579134</v>
      </c>
      <c r="J541" s="12">
        <f t="shared" si="34"/>
        <v>0.18124150430448574</v>
      </c>
      <c r="K541" s="12">
        <f t="shared" si="35"/>
        <v>0.15410695022345508</v>
      </c>
    </row>
    <row r="542" spans="1:11" ht="12.75">
      <c r="A542" t="s">
        <v>315</v>
      </c>
      <c r="C542" t="s">
        <v>54</v>
      </c>
      <c r="D542" t="s">
        <v>321</v>
      </c>
      <c r="E542">
        <v>4</v>
      </c>
      <c r="F542" s="11">
        <v>5</v>
      </c>
      <c r="G542" s="3">
        <f t="shared" si="32"/>
        <v>1.25</v>
      </c>
      <c r="H542" s="11">
        <v>1</v>
      </c>
      <c r="I542" s="3">
        <f t="shared" si="33"/>
        <v>0.4251425489289567</v>
      </c>
      <c r="J542" s="12">
        <f t="shared" si="34"/>
        <v>0.18124150430448574</v>
      </c>
      <c r="K542" s="12">
        <f t="shared" si="35"/>
        <v>0.07705347511172754</v>
      </c>
    </row>
    <row r="543" spans="1:11" ht="12.75">
      <c r="A543" t="s">
        <v>315</v>
      </c>
      <c r="C543" t="s">
        <v>74</v>
      </c>
      <c r="D543" t="s">
        <v>321</v>
      </c>
      <c r="E543">
        <v>3</v>
      </c>
      <c r="F543" s="11">
        <v>0</v>
      </c>
      <c r="G543" s="3">
        <f t="shared" si="32"/>
        <v>0</v>
      </c>
      <c r="H543" s="11">
        <v>0</v>
      </c>
      <c r="I543" s="3">
        <f t="shared" si="33"/>
        <v>0</v>
      </c>
      <c r="J543" s="12">
        <f t="shared" si="34"/>
        <v>0.13593112822836428</v>
      </c>
      <c r="K543" s="12">
        <f t="shared" si="35"/>
        <v>0</v>
      </c>
    </row>
    <row r="544" spans="1:11" ht="12.75">
      <c r="A544" t="s">
        <v>315</v>
      </c>
      <c r="C544" t="s">
        <v>57</v>
      </c>
      <c r="D544" t="s">
        <v>321</v>
      </c>
      <c r="E544">
        <v>2</v>
      </c>
      <c r="F544" s="11">
        <v>5</v>
      </c>
      <c r="G544" s="3">
        <f t="shared" si="32"/>
        <v>2.5</v>
      </c>
      <c r="H544" s="11">
        <v>2</v>
      </c>
      <c r="I544" s="3">
        <f t="shared" si="33"/>
        <v>0.8502850978579134</v>
      </c>
      <c r="J544" s="12">
        <f t="shared" si="34"/>
        <v>0.09062075215224287</v>
      </c>
      <c r="K544" s="12">
        <f t="shared" si="35"/>
        <v>0.07705347511172754</v>
      </c>
    </row>
    <row r="545" spans="1:11" ht="12.75">
      <c r="A545" t="s">
        <v>315</v>
      </c>
      <c r="C545" t="s">
        <v>508</v>
      </c>
      <c r="D545" t="s">
        <v>322</v>
      </c>
      <c r="E545">
        <v>2</v>
      </c>
      <c r="F545" s="11">
        <v>1</v>
      </c>
      <c r="G545" s="3">
        <f t="shared" si="32"/>
        <v>0.5</v>
      </c>
      <c r="H545" s="11">
        <v>1</v>
      </c>
      <c r="I545" s="3">
        <f t="shared" si="33"/>
        <v>0.17005701957158267</v>
      </c>
      <c r="J545" s="12">
        <f t="shared" si="34"/>
        <v>0.09062075215224287</v>
      </c>
      <c r="K545" s="12">
        <f t="shared" si="35"/>
        <v>0.015410695022345508</v>
      </c>
    </row>
    <row r="546" spans="1:11" ht="12.75">
      <c r="A546" t="s">
        <v>315</v>
      </c>
      <c r="C546" t="s">
        <v>102</v>
      </c>
      <c r="D546" t="s">
        <v>322</v>
      </c>
      <c r="E546">
        <v>1</v>
      </c>
      <c r="F546" s="11">
        <v>26</v>
      </c>
      <c r="G546" s="3">
        <f t="shared" si="32"/>
        <v>26</v>
      </c>
      <c r="H546" s="11">
        <v>1</v>
      </c>
      <c r="I546" s="3">
        <f t="shared" si="33"/>
        <v>8.8429650177223</v>
      </c>
      <c r="J546" s="12">
        <f t="shared" si="34"/>
        <v>0.045310376076121435</v>
      </c>
      <c r="K546" s="12">
        <f t="shared" si="35"/>
        <v>0.4006780705809832</v>
      </c>
    </row>
    <row r="547" spans="1:11" ht="12.75">
      <c r="A547" t="s">
        <v>315</v>
      </c>
      <c r="C547" t="s">
        <v>36</v>
      </c>
      <c r="D547" t="s">
        <v>325</v>
      </c>
      <c r="E547">
        <v>1</v>
      </c>
      <c r="F547" s="11">
        <v>5</v>
      </c>
      <c r="G547" s="3">
        <f t="shared" si="32"/>
        <v>5</v>
      </c>
      <c r="H547" s="11">
        <v>1</v>
      </c>
      <c r="I547" s="3">
        <f t="shared" si="33"/>
        <v>1.7005701957158268</v>
      </c>
      <c r="J547" s="12">
        <f t="shared" si="34"/>
        <v>0.045310376076121435</v>
      </c>
      <c r="K547" s="12">
        <f t="shared" si="35"/>
        <v>0.07705347511172754</v>
      </c>
    </row>
    <row r="548" spans="1:11" ht="12.75">
      <c r="A548" t="s">
        <v>315</v>
      </c>
      <c r="C548" t="s">
        <v>107</v>
      </c>
      <c r="D548" t="s">
        <v>321</v>
      </c>
      <c r="E548">
        <v>1</v>
      </c>
      <c r="F548" s="11">
        <v>2</v>
      </c>
      <c r="G548" s="3">
        <f t="shared" si="32"/>
        <v>2</v>
      </c>
      <c r="H548" s="11">
        <v>1</v>
      </c>
      <c r="I548" s="3">
        <f t="shared" si="33"/>
        <v>0.6802280782863307</v>
      </c>
      <c r="J548" s="12">
        <f t="shared" si="34"/>
        <v>0.045310376076121435</v>
      </c>
      <c r="K548" s="12">
        <f t="shared" si="35"/>
        <v>0.030821390044691015</v>
      </c>
    </row>
    <row r="549" spans="1:11" ht="12.75">
      <c r="A549" t="s">
        <v>315</v>
      </c>
      <c r="C549" t="s">
        <v>154</v>
      </c>
      <c r="D549" t="s">
        <v>322</v>
      </c>
      <c r="E549">
        <v>1</v>
      </c>
      <c r="F549" s="11">
        <v>2</v>
      </c>
      <c r="G549" s="3">
        <f t="shared" si="32"/>
        <v>2</v>
      </c>
      <c r="H549" s="11">
        <v>1</v>
      </c>
      <c r="I549" s="3">
        <f t="shared" si="33"/>
        <v>0.6802280782863307</v>
      </c>
      <c r="J549" s="12">
        <f t="shared" si="34"/>
        <v>0.045310376076121435</v>
      </c>
      <c r="K549" s="12">
        <f t="shared" si="35"/>
        <v>0.030821390044691015</v>
      </c>
    </row>
    <row r="550" spans="1:11" ht="12.75">
      <c r="A550" t="s">
        <v>315</v>
      </c>
      <c r="C550" t="s">
        <v>21</v>
      </c>
      <c r="D550" t="s">
        <v>327</v>
      </c>
      <c r="E550">
        <v>1</v>
      </c>
      <c r="F550" s="11">
        <v>1</v>
      </c>
      <c r="G550" s="3">
        <f t="shared" si="32"/>
        <v>1</v>
      </c>
      <c r="H550" s="11">
        <v>1</v>
      </c>
      <c r="I550" s="3">
        <f t="shared" si="33"/>
        <v>0.34011403914316535</v>
      </c>
      <c r="J550" s="12">
        <f t="shared" si="34"/>
        <v>0.045310376076121435</v>
      </c>
      <c r="K550" s="12">
        <f t="shared" si="35"/>
        <v>0.015410695022345508</v>
      </c>
    </row>
    <row r="551" spans="1:11" ht="12.75">
      <c r="A551" t="s">
        <v>315</v>
      </c>
      <c r="C551" t="s">
        <v>50</v>
      </c>
      <c r="D551" t="s">
        <v>322</v>
      </c>
      <c r="E551">
        <v>1</v>
      </c>
      <c r="F551" s="11">
        <v>1</v>
      </c>
      <c r="G551" s="3">
        <f t="shared" si="32"/>
        <v>1</v>
      </c>
      <c r="H551" s="11">
        <v>1</v>
      </c>
      <c r="I551" s="3">
        <f t="shared" si="33"/>
        <v>0.34011403914316535</v>
      </c>
      <c r="J551" s="12">
        <f t="shared" si="34"/>
        <v>0.045310376076121435</v>
      </c>
      <c r="K551" s="12">
        <f t="shared" si="35"/>
        <v>0.015410695022345508</v>
      </c>
    </row>
    <row r="552" spans="1:11" ht="12.75">
      <c r="A552" t="s">
        <v>315</v>
      </c>
      <c r="C552" t="s">
        <v>330</v>
      </c>
      <c r="D552" t="s">
        <v>321</v>
      </c>
      <c r="E552">
        <v>1</v>
      </c>
      <c r="F552" s="11">
        <v>0</v>
      </c>
      <c r="G552" s="3">
        <f t="shared" si="32"/>
        <v>0</v>
      </c>
      <c r="H552" s="11">
        <v>0</v>
      </c>
      <c r="I552" s="3">
        <f t="shared" si="33"/>
        <v>0</v>
      </c>
      <c r="J552" s="12">
        <f t="shared" si="34"/>
        <v>0.045310376076121435</v>
      </c>
      <c r="K552" s="12">
        <f t="shared" si="35"/>
        <v>0</v>
      </c>
    </row>
    <row r="553" spans="1:11" ht="12.75">
      <c r="A553" t="s">
        <v>315</v>
      </c>
      <c r="C553" t="s">
        <v>331</v>
      </c>
      <c r="D553" t="s">
        <v>321</v>
      </c>
      <c r="E553">
        <v>1</v>
      </c>
      <c r="F553" s="11">
        <v>0</v>
      </c>
      <c r="G553" s="3">
        <f t="shared" si="32"/>
        <v>0</v>
      </c>
      <c r="H553" s="11">
        <v>0</v>
      </c>
      <c r="I553" s="3">
        <f t="shared" si="33"/>
        <v>0</v>
      </c>
      <c r="J553" s="12">
        <f t="shared" si="34"/>
        <v>0.045310376076121435</v>
      </c>
      <c r="K553" s="12">
        <f t="shared" si="35"/>
        <v>0</v>
      </c>
    </row>
    <row r="554" spans="1:11" ht="12.75">
      <c r="A554" t="s">
        <v>315</v>
      </c>
      <c r="C554" t="s">
        <v>29</v>
      </c>
      <c r="D554" t="s">
        <v>321</v>
      </c>
      <c r="E554">
        <v>1</v>
      </c>
      <c r="F554" s="11">
        <v>0</v>
      </c>
      <c r="G554" s="3">
        <f t="shared" si="32"/>
        <v>0</v>
      </c>
      <c r="H554" s="11">
        <v>0</v>
      </c>
      <c r="I554" s="3">
        <f t="shared" si="33"/>
        <v>0</v>
      </c>
      <c r="J554" s="12">
        <f t="shared" si="34"/>
        <v>0.045310376076121435</v>
      </c>
      <c r="K554" s="12">
        <f t="shared" si="35"/>
        <v>0</v>
      </c>
    </row>
    <row r="555" spans="1:11" ht="12.75">
      <c r="A555" t="s">
        <v>315</v>
      </c>
      <c r="C555" t="s">
        <v>326</v>
      </c>
      <c r="D555" t="s">
        <v>327</v>
      </c>
      <c r="E555">
        <v>1</v>
      </c>
      <c r="F555" s="11">
        <v>0</v>
      </c>
      <c r="G555" s="3">
        <f t="shared" si="32"/>
        <v>0</v>
      </c>
      <c r="H555" s="11">
        <v>0</v>
      </c>
      <c r="I555" s="3">
        <f t="shared" si="33"/>
        <v>0</v>
      </c>
      <c r="J555" s="12">
        <f t="shared" si="34"/>
        <v>0.045310376076121435</v>
      </c>
      <c r="K555" s="12">
        <f t="shared" si="35"/>
        <v>0</v>
      </c>
    </row>
    <row r="556" spans="1:11" ht="12.75">
      <c r="A556" t="s">
        <v>315</v>
      </c>
      <c r="C556" t="s">
        <v>78</v>
      </c>
      <c r="D556" t="s">
        <v>321</v>
      </c>
      <c r="E556">
        <v>1</v>
      </c>
      <c r="F556" s="11">
        <v>0</v>
      </c>
      <c r="G556" s="3">
        <f t="shared" si="32"/>
        <v>0</v>
      </c>
      <c r="H556" s="11">
        <v>0</v>
      </c>
      <c r="I556" s="3">
        <f t="shared" si="33"/>
        <v>0</v>
      </c>
      <c r="J556" s="12">
        <f t="shared" si="34"/>
        <v>0.045310376076121435</v>
      </c>
      <c r="K556" s="12">
        <f t="shared" si="35"/>
        <v>0</v>
      </c>
    </row>
    <row r="660" ht="12.75">
      <c r="E660" s="12"/>
    </row>
    <row r="662" ht="12.75">
      <c r="E662" s="3"/>
    </row>
  </sheetData>
  <autoFilter ref="A1:D657"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00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42.7109375" style="0" customWidth="1"/>
    <col min="3" max="3" width="9.8515625" style="0" bestFit="1" customWidth="1"/>
    <col min="4" max="4" width="11.421875" style="11" customWidth="1"/>
    <col min="5" max="5" width="6.7109375" style="11" customWidth="1"/>
    <col min="6" max="6" width="4.7109375" style="0" customWidth="1"/>
    <col min="7" max="8" width="11.57421875" style="0" customWidth="1"/>
    <col min="9" max="9" width="7.140625" style="0" customWidth="1"/>
    <col min="10" max="10" width="25.00390625" style="0" customWidth="1"/>
    <col min="11" max="11" width="9.8515625" style="0" customWidth="1"/>
    <col min="12" max="12" width="8.00390625" style="0" customWidth="1"/>
  </cols>
  <sheetData>
    <row r="2" spans="2:10" ht="12.75">
      <c r="B2" s="9" t="s">
        <v>559</v>
      </c>
      <c r="J2" s="9" t="s">
        <v>560</v>
      </c>
    </row>
    <row r="3" spans="1:12" ht="12.75">
      <c r="A3" t="s">
        <v>547</v>
      </c>
      <c r="B3" t="s">
        <v>548</v>
      </c>
      <c r="C3" t="s">
        <v>647</v>
      </c>
      <c r="D3" s="11" t="s">
        <v>544</v>
      </c>
      <c r="E3" t="s">
        <v>545</v>
      </c>
      <c r="F3" s="11" t="s">
        <v>325</v>
      </c>
      <c r="G3" t="s">
        <v>648</v>
      </c>
      <c r="H3" s="11"/>
      <c r="I3" t="s">
        <v>547</v>
      </c>
      <c r="J3" t="s">
        <v>548</v>
      </c>
      <c r="K3" t="s">
        <v>647</v>
      </c>
      <c r="L3" s="11"/>
    </row>
    <row r="4" spans="1:12" ht="12.75">
      <c r="A4" t="s">
        <v>46</v>
      </c>
      <c r="B4" t="s">
        <v>549</v>
      </c>
      <c r="C4">
        <v>18938</v>
      </c>
      <c r="D4" s="11">
        <v>39798</v>
      </c>
      <c r="E4" s="12">
        <f aca="true" t="shared" si="0" ref="E4:E11">+D4/C4</f>
        <v>2.101489069595522</v>
      </c>
      <c r="F4" s="11"/>
      <c r="G4" s="12">
        <f aca="true" t="shared" si="1" ref="G4:G11">+C4*100/K4</f>
        <v>3.2996135524944856</v>
      </c>
      <c r="H4" s="12"/>
      <c r="I4" t="s">
        <v>46</v>
      </c>
      <c r="J4" t="s">
        <v>549</v>
      </c>
      <c r="K4">
        <v>573946</v>
      </c>
      <c r="L4" s="11"/>
    </row>
    <row r="5" spans="1:12" ht="12.75">
      <c r="A5" t="s">
        <v>309</v>
      </c>
      <c r="B5" t="s">
        <v>550</v>
      </c>
      <c r="C5">
        <v>5400</v>
      </c>
      <c r="D5" s="11">
        <v>12751</v>
      </c>
      <c r="E5" s="12">
        <f t="shared" si="0"/>
        <v>2.3612962962962962</v>
      </c>
      <c r="F5" s="11">
        <v>33</v>
      </c>
      <c r="G5" s="12">
        <f t="shared" si="1"/>
        <v>3.259609812632799</v>
      </c>
      <c r="H5" s="12"/>
      <c r="I5" t="s">
        <v>309</v>
      </c>
      <c r="J5" t="s">
        <v>550</v>
      </c>
      <c r="K5">
        <v>165664</v>
      </c>
      <c r="L5" s="11"/>
    </row>
    <row r="6" spans="1:12" ht="12.75">
      <c r="A6" t="s">
        <v>310</v>
      </c>
      <c r="B6" t="s">
        <v>551</v>
      </c>
      <c r="C6">
        <v>628</v>
      </c>
      <c r="D6" s="11">
        <v>1000</v>
      </c>
      <c r="E6" s="12">
        <f t="shared" si="0"/>
        <v>1.5923566878980893</v>
      </c>
      <c r="F6" s="11">
        <v>14</v>
      </c>
      <c r="G6" s="12">
        <f t="shared" si="1"/>
        <v>2.535836866545528</v>
      </c>
      <c r="H6" s="12"/>
      <c r="I6" t="s">
        <v>310</v>
      </c>
      <c r="J6" t="s">
        <v>551</v>
      </c>
      <c r="K6">
        <v>24765</v>
      </c>
      <c r="L6" s="11"/>
    </row>
    <row r="7" spans="1:12" ht="12.75">
      <c r="A7" t="s">
        <v>311</v>
      </c>
      <c r="B7" t="s">
        <v>552</v>
      </c>
      <c r="C7">
        <v>1790</v>
      </c>
      <c r="D7" s="11">
        <v>2259</v>
      </c>
      <c r="E7" s="12">
        <f t="shared" si="0"/>
        <v>1.2620111731843575</v>
      </c>
      <c r="F7" s="11">
        <v>16</v>
      </c>
      <c r="G7" s="12">
        <f t="shared" si="1"/>
        <v>2.3951935557250477</v>
      </c>
      <c r="H7" s="12"/>
      <c r="I7" t="s">
        <v>311</v>
      </c>
      <c r="J7" t="s">
        <v>552</v>
      </c>
      <c r="K7">
        <v>74733</v>
      </c>
      <c r="L7" s="11"/>
    </row>
    <row r="8" spans="1:12" ht="12.75">
      <c r="A8" t="s">
        <v>312</v>
      </c>
      <c r="B8" t="s">
        <v>553</v>
      </c>
      <c r="C8">
        <v>3367</v>
      </c>
      <c r="D8" s="11">
        <v>12370</v>
      </c>
      <c r="E8" s="12">
        <f t="shared" si="0"/>
        <v>3.673893673893674</v>
      </c>
      <c r="F8" s="11">
        <v>31</v>
      </c>
      <c r="G8" s="12">
        <f t="shared" si="1"/>
        <v>3.1200770984302313</v>
      </c>
      <c r="H8" s="12"/>
      <c r="I8" t="s">
        <v>312</v>
      </c>
      <c r="J8" t="s">
        <v>553</v>
      </c>
      <c r="K8">
        <v>107914</v>
      </c>
      <c r="L8" s="11"/>
    </row>
    <row r="9" spans="1:12" ht="12.75">
      <c r="A9" t="s">
        <v>313</v>
      </c>
      <c r="B9" t="s">
        <v>554</v>
      </c>
      <c r="C9">
        <v>3101</v>
      </c>
      <c r="D9" s="11">
        <v>5933</v>
      </c>
      <c r="E9" s="12">
        <f t="shared" si="0"/>
        <v>1.9132537891002903</v>
      </c>
      <c r="F9" s="11">
        <v>26</v>
      </c>
      <c r="G9" s="12">
        <f t="shared" si="1"/>
        <v>2.4539634556490224</v>
      </c>
      <c r="H9" s="12"/>
      <c r="I9" t="s">
        <v>313</v>
      </c>
      <c r="J9" t="s">
        <v>554</v>
      </c>
      <c r="K9">
        <v>126367</v>
      </c>
      <c r="L9" s="11"/>
    </row>
    <row r="10" spans="1:12" ht="12.75">
      <c r="A10" t="s">
        <v>314</v>
      </c>
      <c r="B10" t="s">
        <v>555</v>
      </c>
      <c r="C10">
        <v>2545</v>
      </c>
      <c r="D10" s="11">
        <v>3982</v>
      </c>
      <c r="E10" s="12">
        <f t="shared" si="0"/>
        <v>1.5646365422396857</v>
      </c>
      <c r="F10" s="11">
        <v>17</v>
      </c>
      <c r="G10" s="12">
        <f t="shared" si="1"/>
        <v>3.2418730255783146</v>
      </c>
      <c r="H10" s="12"/>
      <c r="I10" t="s">
        <v>314</v>
      </c>
      <c r="J10" t="s">
        <v>555</v>
      </c>
      <c r="K10">
        <v>78504</v>
      </c>
      <c r="L10" s="11"/>
    </row>
    <row r="11" spans="1:12" ht="12.75">
      <c r="A11" t="s">
        <v>315</v>
      </c>
      <c r="B11" t="s">
        <v>556</v>
      </c>
      <c r="C11">
        <v>7937</v>
      </c>
      <c r="D11" s="11">
        <v>10350</v>
      </c>
      <c r="E11" s="12">
        <f t="shared" si="0"/>
        <v>1.3040191508126495</v>
      </c>
      <c r="F11" s="11">
        <v>23</v>
      </c>
      <c r="G11" s="12">
        <f t="shared" si="1"/>
        <v>3.774886092324668</v>
      </c>
      <c r="H11" s="12"/>
      <c r="I11" t="s">
        <v>315</v>
      </c>
      <c r="J11" t="s">
        <v>556</v>
      </c>
      <c r="K11">
        <v>210258</v>
      </c>
      <c r="L11" s="11"/>
    </row>
    <row r="12" ht="12.75">
      <c r="L12" s="11"/>
    </row>
    <row r="13" ht="12.75">
      <c r="L13" s="11"/>
    </row>
    <row r="14" spans="2:12" ht="12.75">
      <c r="B14" s="20"/>
      <c r="C14" s="20"/>
      <c r="D14" s="21"/>
      <c r="K14">
        <v>573946</v>
      </c>
      <c r="L14" s="11"/>
    </row>
    <row r="15" spans="4:12" ht="12.75">
      <c r="D15"/>
      <c r="J15" t="s">
        <v>427</v>
      </c>
      <c r="K15" t="s">
        <v>379</v>
      </c>
      <c r="L15" s="11" t="s">
        <v>365</v>
      </c>
    </row>
    <row r="16" spans="4:12" ht="12.75">
      <c r="D16" s="3"/>
      <c r="I16">
        <v>1</v>
      </c>
      <c r="J16" t="s">
        <v>196</v>
      </c>
      <c r="K16">
        <v>121470</v>
      </c>
      <c r="L16" s="3">
        <v>21.164</v>
      </c>
    </row>
    <row r="17" spans="4:12" ht="12.75">
      <c r="D17" s="3"/>
      <c r="I17">
        <v>2</v>
      </c>
      <c r="J17" t="s">
        <v>332</v>
      </c>
      <c r="K17">
        <v>102726</v>
      </c>
      <c r="L17" s="3">
        <v>17.898</v>
      </c>
    </row>
    <row r="18" spans="4:12" ht="12.75">
      <c r="D18" s="3"/>
      <c r="I18">
        <v>3</v>
      </c>
      <c r="J18" t="s">
        <v>181</v>
      </c>
      <c r="K18">
        <v>29014</v>
      </c>
      <c r="L18" s="3">
        <v>5.055</v>
      </c>
    </row>
    <row r="19" spans="4:12" ht="12.75">
      <c r="D19" s="3"/>
      <c r="I19">
        <v>4</v>
      </c>
      <c r="J19" t="s">
        <v>192</v>
      </c>
      <c r="K19">
        <v>27586</v>
      </c>
      <c r="L19" s="3">
        <v>4.806</v>
      </c>
    </row>
    <row r="20" spans="4:12" ht="12.75">
      <c r="D20" s="3"/>
      <c r="I20">
        <v>5</v>
      </c>
      <c r="J20" t="s">
        <v>178</v>
      </c>
      <c r="K20">
        <v>23887</v>
      </c>
      <c r="L20" s="3">
        <v>4.162</v>
      </c>
    </row>
    <row r="21" spans="4:12" ht="12.75">
      <c r="D21" s="3"/>
      <c r="I21">
        <v>6</v>
      </c>
      <c r="J21" t="s">
        <v>180</v>
      </c>
      <c r="K21">
        <v>23261</v>
      </c>
      <c r="L21" s="3">
        <v>4.053</v>
      </c>
    </row>
    <row r="22" spans="4:12" ht="12.75">
      <c r="D22" s="3"/>
      <c r="I22">
        <v>7</v>
      </c>
      <c r="J22" t="s">
        <v>183</v>
      </c>
      <c r="K22">
        <v>21244</v>
      </c>
      <c r="L22" s="3">
        <v>3.701</v>
      </c>
    </row>
    <row r="23" spans="4:12" ht="12.75">
      <c r="D23" s="3"/>
      <c r="I23">
        <v>8</v>
      </c>
      <c r="J23" t="s">
        <v>213</v>
      </c>
      <c r="K23">
        <v>20273</v>
      </c>
      <c r="L23" s="3">
        <v>3.532</v>
      </c>
    </row>
    <row r="24" spans="4:12" ht="12.75">
      <c r="D24" s="3"/>
      <c r="I24">
        <v>9</v>
      </c>
      <c r="J24" t="s">
        <v>255</v>
      </c>
      <c r="K24">
        <v>19654</v>
      </c>
      <c r="L24" s="3">
        <v>3.424</v>
      </c>
    </row>
    <row r="25" spans="4:12" ht="12.75">
      <c r="D25" s="3"/>
      <c r="I25">
        <v>10</v>
      </c>
      <c r="J25" s="5" t="s">
        <v>177</v>
      </c>
      <c r="K25" s="5">
        <v>18938</v>
      </c>
      <c r="L25" s="19">
        <v>3.3</v>
      </c>
    </row>
    <row r="26" spans="4:12" ht="12.75">
      <c r="D26" s="3"/>
      <c r="J26" t="s">
        <v>179</v>
      </c>
      <c r="K26">
        <v>18328</v>
      </c>
      <c r="L26" s="3">
        <v>3.193</v>
      </c>
    </row>
    <row r="27" spans="4:12" ht="12.75">
      <c r="D27" s="3"/>
      <c r="J27" t="s">
        <v>215</v>
      </c>
      <c r="K27">
        <v>12809</v>
      </c>
      <c r="L27" s="3">
        <v>2.232</v>
      </c>
    </row>
    <row r="28" spans="4:12" ht="12.75">
      <c r="D28" s="3"/>
      <c r="J28" t="s">
        <v>190</v>
      </c>
      <c r="K28">
        <v>12390</v>
      </c>
      <c r="L28" s="3">
        <v>2.159</v>
      </c>
    </row>
    <row r="29" spans="4:12" ht="12.75">
      <c r="D29" s="3"/>
      <c r="J29" t="s">
        <v>182</v>
      </c>
      <c r="K29">
        <v>9169</v>
      </c>
      <c r="L29" s="3">
        <v>1.598</v>
      </c>
    </row>
    <row r="30" spans="4:12" ht="12.75">
      <c r="D30" s="3"/>
      <c r="J30" t="s">
        <v>218</v>
      </c>
      <c r="K30">
        <v>7368</v>
      </c>
      <c r="L30" s="3">
        <v>1.284</v>
      </c>
    </row>
    <row r="31" spans="4:12" ht="12.75">
      <c r="D31" s="3"/>
      <c r="J31" t="s">
        <v>200</v>
      </c>
      <c r="K31">
        <v>7193</v>
      </c>
      <c r="L31" s="3">
        <v>1.253</v>
      </c>
    </row>
    <row r="32" spans="4:12" ht="12.75">
      <c r="D32" s="3"/>
      <c r="J32" t="s">
        <v>207</v>
      </c>
      <c r="K32">
        <v>6807</v>
      </c>
      <c r="L32" s="3">
        <v>1.186</v>
      </c>
    </row>
    <row r="33" spans="4:12" ht="12.75">
      <c r="D33" s="3"/>
      <c r="J33" t="s">
        <v>194</v>
      </c>
      <c r="K33">
        <v>6538</v>
      </c>
      <c r="L33" s="3">
        <v>1.139</v>
      </c>
    </row>
    <row r="34" spans="4:12" ht="12.75">
      <c r="D34" s="3"/>
      <c r="J34" t="s">
        <v>217</v>
      </c>
      <c r="K34">
        <v>6303</v>
      </c>
      <c r="L34" s="3">
        <v>1.098</v>
      </c>
    </row>
    <row r="35" spans="4:12" ht="12.75">
      <c r="D35" s="3"/>
      <c r="J35" t="s">
        <v>185</v>
      </c>
      <c r="K35">
        <v>6015</v>
      </c>
      <c r="L35" s="3">
        <v>1.048</v>
      </c>
    </row>
    <row r="36" spans="4:12" ht="12.75">
      <c r="D36" s="3"/>
      <c r="J36" t="s">
        <v>214</v>
      </c>
      <c r="K36">
        <v>5899</v>
      </c>
      <c r="L36" s="3">
        <v>1.028</v>
      </c>
    </row>
    <row r="37" spans="4:12" ht="12.75">
      <c r="D37" s="3"/>
      <c r="J37" t="s">
        <v>184</v>
      </c>
      <c r="K37">
        <v>5283</v>
      </c>
      <c r="L37" s="3">
        <v>0.92</v>
      </c>
    </row>
    <row r="38" spans="4:12" ht="12.75">
      <c r="D38" s="3"/>
      <c r="J38" t="s">
        <v>191</v>
      </c>
      <c r="K38">
        <v>5162</v>
      </c>
      <c r="L38" s="3">
        <v>0.899</v>
      </c>
    </row>
    <row r="39" spans="4:12" ht="12.75">
      <c r="D39" s="3"/>
      <c r="J39" t="s">
        <v>188</v>
      </c>
      <c r="K39">
        <v>5132</v>
      </c>
      <c r="L39" s="3">
        <v>0.894</v>
      </c>
    </row>
    <row r="40" spans="4:12" ht="12.75">
      <c r="D40" s="3"/>
      <c r="J40" t="s">
        <v>209</v>
      </c>
      <c r="K40">
        <v>5110</v>
      </c>
      <c r="L40" s="3">
        <v>0.89</v>
      </c>
    </row>
    <row r="41" spans="4:12" ht="12.75">
      <c r="D41" s="3"/>
      <c r="J41" t="s">
        <v>197</v>
      </c>
      <c r="K41">
        <v>4644</v>
      </c>
      <c r="L41" s="3">
        <v>0.809</v>
      </c>
    </row>
    <row r="42" spans="4:12" ht="12.75">
      <c r="D42" s="3"/>
      <c r="J42" t="s">
        <v>187</v>
      </c>
      <c r="K42">
        <v>4535</v>
      </c>
      <c r="L42" s="3">
        <v>0.79</v>
      </c>
    </row>
    <row r="43" spans="4:12" ht="12.75">
      <c r="D43" s="3"/>
      <c r="J43" t="s">
        <v>228</v>
      </c>
      <c r="K43">
        <v>4500</v>
      </c>
      <c r="L43" s="3">
        <v>0.784</v>
      </c>
    </row>
    <row r="44" spans="4:12" ht="12.75">
      <c r="D44" s="3"/>
      <c r="J44" t="s">
        <v>208</v>
      </c>
      <c r="K44">
        <v>4443</v>
      </c>
      <c r="L44" s="3">
        <v>0.774</v>
      </c>
    </row>
    <row r="45" spans="4:12" ht="12.75">
      <c r="D45" s="3"/>
      <c r="J45" t="s">
        <v>202</v>
      </c>
      <c r="K45">
        <v>3937</v>
      </c>
      <c r="L45" s="3">
        <v>0.686</v>
      </c>
    </row>
    <row r="46" spans="4:12" ht="12.75">
      <c r="D46" s="3"/>
      <c r="J46" t="s">
        <v>186</v>
      </c>
      <c r="K46">
        <v>3251</v>
      </c>
      <c r="L46" s="3">
        <v>0.566</v>
      </c>
    </row>
    <row r="47" spans="4:12" ht="12.75">
      <c r="D47" s="3"/>
      <c r="J47" t="s">
        <v>193</v>
      </c>
      <c r="K47">
        <v>3069</v>
      </c>
      <c r="L47" s="3">
        <v>0.535</v>
      </c>
    </row>
    <row r="48" spans="4:12" ht="12.75">
      <c r="D48" s="3"/>
      <c r="J48" t="s">
        <v>204</v>
      </c>
      <c r="K48">
        <v>3036</v>
      </c>
      <c r="L48" s="3">
        <v>0.529</v>
      </c>
    </row>
    <row r="49" spans="4:12" ht="12.75">
      <c r="D49" s="3"/>
      <c r="J49" t="s">
        <v>206</v>
      </c>
      <c r="K49">
        <v>2947</v>
      </c>
      <c r="L49" s="3">
        <v>0.513</v>
      </c>
    </row>
    <row r="50" spans="4:12" ht="12.75">
      <c r="D50" s="3"/>
      <c r="J50" t="s">
        <v>211</v>
      </c>
      <c r="K50">
        <v>2850</v>
      </c>
      <c r="L50" s="3">
        <v>0.497</v>
      </c>
    </row>
    <row r="51" spans="4:12" ht="12.75">
      <c r="D51" s="3"/>
      <c r="J51" t="s">
        <v>203</v>
      </c>
      <c r="K51">
        <v>2642</v>
      </c>
      <c r="L51" s="3">
        <v>0.46</v>
      </c>
    </row>
    <row r="52" spans="4:12" ht="12.75">
      <c r="D52" s="3"/>
      <c r="J52" t="s">
        <v>256</v>
      </c>
      <c r="K52">
        <v>2492</v>
      </c>
      <c r="L52" s="3">
        <v>0.434</v>
      </c>
    </row>
    <row r="53" spans="4:12" ht="12.75">
      <c r="D53" s="3"/>
      <c r="J53" t="s">
        <v>226</v>
      </c>
      <c r="K53">
        <v>1957</v>
      </c>
      <c r="L53" s="3">
        <v>0.341</v>
      </c>
    </row>
    <row r="54" spans="4:12" ht="12.75">
      <c r="D54" s="3"/>
      <c r="J54" t="s">
        <v>199</v>
      </c>
      <c r="K54">
        <v>1953</v>
      </c>
      <c r="L54" s="3">
        <v>0.34</v>
      </c>
    </row>
    <row r="55" spans="4:12" ht="12.75">
      <c r="D55" s="3"/>
      <c r="J55" t="s">
        <v>249</v>
      </c>
      <c r="K55">
        <v>1596</v>
      </c>
      <c r="L55" s="3">
        <v>0.278</v>
      </c>
    </row>
    <row r="56" spans="4:12" ht="12.75">
      <c r="D56" s="3"/>
      <c r="J56" t="s">
        <v>223</v>
      </c>
      <c r="K56">
        <v>1502</v>
      </c>
      <c r="L56" s="3">
        <v>0.262</v>
      </c>
    </row>
    <row r="57" spans="4:12" ht="12.75">
      <c r="D57" s="3"/>
      <c r="J57" t="s">
        <v>232</v>
      </c>
      <c r="K57">
        <v>1495</v>
      </c>
      <c r="L57" s="3">
        <v>0.26</v>
      </c>
    </row>
    <row r="58" spans="4:12" ht="12.75">
      <c r="D58" s="3"/>
      <c r="J58" t="s">
        <v>224</v>
      </c>
      <c r="K58">
        <v>1250</v>
      </c>
      <c r="L58" s="3">
        <v>0.218</v>
      </c>
    </row>
    <row r="59" spans="4:12" ht="12.75">
      <c r="D59" s="3"/>
      <c r="J59" t="s">
        <v>210</v>
      </c>
      <c r="K59">
        <v>1204</v>
      </c>
      <c r="L59" s="3">
        <v>0.21</v>
      </c>
    </row>
    <row r="60" spans="4:12" ht="12.75">
      <c r="D60" s="3"/>
      <c r="J60" t="s">
        <v>258</v>
      </c>
      <c r="K60">
        <v>1199</v>
      </c>
      <c r="L60" s="3">
        <v>0.209</v>
      </c>
    </row>
    <row r="61" spans="4:12" ht="12.75">
      <c r="D61" s="3"/>
      <c r="J61" t="s">
        <v>198</v>
      </c>
      <c r="K61">
        <v>1114</v>
      </c>
      <c r="L61" s="3">
        <v>0.194</v>
      </c>
    </row>
    <row r="62" spans="4:12" ht="12.75">
      <c r="D62" s="3"/>
      <c r="J62" t="s">
        <v>231</v>
      </c>
      <c r="K62">
        <v>964</v>
      </c>
      <c r="L62" s="3">
        <v>0.168</v>
      </c>
    </row>
    <row r="63" spans="4:12" ht="12.75">
      <c r="D63" s="3"/>
      <c r="J63" t="s">
        <v>222</v>
      </c>
      <c r="K63">
        <v>939</v>
      </c>
      <c r="L63" s="3">
        <v>0.164</v>
      </c>
    </row>
    <row r="64" spans="4:12" ht="12.75">
      <c r="D64" s="3"/>
      <c r="J64" t="s">
        <v>219</v>
      </c>
      <c r="K64">
        <v>928</v>
      </c>
      <c r="L64" s="3">
        <v>0.162</v>
      </c>
    </row>
    <row r="65" spans="4:12" ht="12.75">
      <c r="D65" s="3"/>
      <c r="J65" t="s">
        <v>240</v>
      </c>
      <c r="K65">
        <v>922</v>
      </c>
      <c r="L65" s="3">
        <v>0.161</v>
      </c>
    </row>
    <row r="66" spans="4:12" ht="12.75">
      <c r="D66" s="3"/>
      <c r="J66" t="s">
        <v>243</v>
      </c>
      <c r="K66">
        <v>891</v>
      </c>
      <c r="L66" s="3">
        <v>0.155</v>
      </c>
    </row>
    <row r="67" spans="4:12" ht="12.75">
      <c r="D67" s="3"/>
      <c r="J67" t="s">
        <v>189</v>
      </c>
      <c r="K67">
        <v>880</v>
      </c>
      <c r="L67" s="3">
        <v>0.153</v>
      </c>
    </row>
    <row r="68" spans="4:12" ht="12.75">
      <c r="D68" s="3"/>
      <c r="J68" t="s">
        <v>229</v>
      </c>
      <c r="K68">
        <v>852</v>
      </c>
      <c r="L68" s="3">
        <v>0.148</v>
      </c>
    </row>
    <row r="69" spans="4:12" ht="12.75">
      <c r="D69" s="3"/>
      <c r="J69" t="s">
        <v>212</v>
      </c>
      <c r="K69">
        <v>837</v>
      </c>
      <c r="L69" s="3">
        <v>0.146</v>
      </c>
    </row>
    <row r="70" spans="4:12" ht="12.75">
      <c r="D70" s="3"/>
      <c r="J70" t="s">
        <v>234</v>
      </c>
      <c r="K70">
        <v>830</v>
      </c>
      <c r="L70" s="3">
        <v>0.145</v>
      </c>
    </row>
    <row r="71" spans="4:12" ht="12.75">
      <c r="D71" s="3"/>
      <c r="J71" t="s">
        <v>338</v>
      </c>
      <c r="K71">
        <v>751</v>
      </c>
      <c r="L71" s="3">
        <v>0.131</v>
      </c>
    </row>
    <row r="72" spans="4:12" ht="12.75">
      <c r="D72" s="3"/>
      <c r="J72" t="s">
        <v>236</v>
      </c>
      <c r="K72">
        <v>736</v>
      </c>
      <c r="L72" s="3">
        <v>0.128</v>
      </c>
    </row>
    <row r="73" spans="4:12" ht="12.75">
      <c r="D73" s="3"/>
      <c r="J73" t="s">
        <v>235</v>
      </c>
      <c r="K73">
        <v>592</v>
      </c>
      <c r="L73" s="3">
        <v>0.103</v>
      </c>
    </row>
    <row r="74" spans="4:12" ht="12.75">
      <c r="D74" s="3"/>
      <c r="J74" t="s">
        <v>563</v>
      </c>
      <c r="K74">
        <v>565</v>
      </c>
      <c r="L74" s="3">
        <v>0.098</v>
      </c>
    </row>
    <row r="75" spans="4:12" ht="12.75">
      <c r="D75" s="3"/>
      <c r="J75" t="s">
        <v>225</v>
      </c>
      <c r="K75">
        <v>516</v>
      </c>
      <c r="L75" s="3">
        <v>0.09</v>
      </c>
    </row>
    <row r="76" spans="4:12" ht="12.75">
      <c r="D76" s="3"/>
      <c r="J76" t="s">
        <v>201</v>
      </c>
      <c r="K76">
        <v>475</v>
      </c>
      <c r="L76" s="3">
        <v>0.083</v>
      </c>
    </row>
    <row r="77" spans="4:12" ht="12.75">
      <c r="D77" s="3"/>
      <c r="J77" t="s">
        <v>565</v>
      </c>
      <c r="K77">
        <v>404</v>
      </c>
      <c r="L77" s="3">
        <v>0.07</v>
      </c>
    </row>
    <row r="78" spans="4:12" ht="12.75">
      <c r="D78" s="3"/>
      <c r="J78" t="s">
        <v>246</v>
      </c>
      <c r="K78">
        <v>401</v>
      </c>
      <c r="L78" s="3">
        <v>0.07</v>
      </c>
    </row>
    <row r="79" spans="4:12" ht="12.75">
      <c r="D79" s="3"/>
      <c r="J79" t="s">
        <v>205</v>
      </c>
      <c r="K79">
        <v>383</v>
      </c>
      <c r="L79" s="3">
        <v>0.067</v>
      </c>
    </row>
    <row r="80" spans="4:12" ht="12.75">
      <c r="D80" s="3"/>
      <c r="J80" t="s">
        <v>568</v>
      </c>
      <c r="K80">
        <v>365</v>
      </c>
      <c r="L80" s="3">
        <v>0.064</v>
      </c>
    </row>
    <row r="81" spans="4:12" ht="12.75">
      <c r="D81" s="3"/>
      <c r="J81" t="s">
        <v>567</v>
      </c>
      <c r="K81">
        <v>348</v>
      </c>
      <c r="L81" s="3">
        <v>0.061</v>
      </c>
    </row>
    <row r="82" spans="4:12" ht="12.75">
      <c r="D82" s="3"/>
      <c r="J82" t="s">
        <v>216</v>
      </c>
      <c r="K82">
        <v>338</v>
      </c>
      <c r="L82" s="3">
        <v>0.059</v>
      </c>
    </row>
    <row r="83" spans="4:12" ht="12.75">
      <c r="D83" s="3"/>
      <c r="J83" t="s">
        <v>245</v>
      </c>
      <c r="K83">
        <v>319</v>
      </c>
      <c r="L83" s="3">
        <v>0.056</v>
      </c>
    </row>
    <row r="84" spans="4:12" ht="12.75">
      <c r="D84" s="3"/>
      <c r="J84" t="s">
        <v>227</v>
      </c>
      <c r="K84">
        <v>299</v>
      </c>
      <c r="L84" s="3">
        <v>0.052</v>
      </c>
    </row>
    <row r="85" spans="4:12" ht="12.75">
      <c r="D85" s="3"/>
      <c r="J85" t="s">
        <v>195</v>
      </c>
      <c r="K85">
        <v>288</v>
      </c>
      <c r="L85" s="3">
        <v>0.05</v>
      </c>
    </row>
    <row r="86" spans="4:12" ht="12.75">
      <c r="D86" s="3"/>
      <c r="J86" t="s">
        <v>570</v>
      </c>
      <c r="K86">
        <v>267</v>
      </c>
      <c r="L86" s="3">
        <v>0.047</v>
      </c>
    </row>
    <row r="87" spans="4:12" ht="12.75">
      <c r="D87" s="3"/>
      <c r="J87" t="s">
        <v>564</v>
      </c>
      <c r="K87">
        <v>182</v>
      </c>
      <c r="L87" s="3">
        <v>0.032</v>
      </c>
    </row>
    <row r="88" spans="4:12" ht="12.75">
      <c r="D88" s="3"/>
      <c r="J88" t="s">
        <v>578</v>
      </c>
      <c r="K88">
        <v>173</v>
      </c>
      <c r="L88" s="3">
        <v>0.03</v>
      </c>
    </row>
    <row r="89" spans="4:12" ht="12.75">
      <c r="D89" s="3"/>
      <c r="J89" t="s">
        <v>239</v>
      </c>
      <c r="K89">
        <v>172</v>
      </c>
      <c r="L89" s="3">
        <v>0.03</v>
      </c>
    </row>
    <row r="90" spans="4:12" ht="12.75">
      <c r="D90" s="3"/>
      <c r="J90" t="s">
        <v>574</v>
      </c>
      <c r="K90">
        <v>146</v>
      </c>
      <c r="L90" s="3">
        <v>0.025</v>
      </c>
    </row>
    <row r="91" spans="4:12" ht="12.75">
      <c r="D91" s="3"/>
      <c r="J91" t="s">
        <v>237</v>
      </c>
      <c r="K91">
        <v>145</v>
      </c>
      <c r="L91" s="3">
        <v>0.025</v>
      </c>
    </row>
    <row r="92" spans="4:12" ht="12.75">
      <c r="D92" s="3"/>
      <c r="J92" t="s">
        <v>251</v>
      </c>
      <c r="K92">
        <v>141</v>
      </c>
      <c r="L92" s="3">
        <v>0.025</v>
      </c>
    </row>
    <row r="93" spans="4:12" ht="12.75">
      <c r="D93" s="3"/>
      <c r="J93" t="s">
        <v>590</v>
      </c>
      <c r="K93">
        <v>129</v>
      </c>
      <c r="L93" s="3">
        <v>0.022</v>
      </c>
    </row>
    <row r="94" spans="4:12" ht="12.75">
      <c r="D94" s="3"/>
      <c r="J94" t="s">
        <v>220</v>
      </c>
      <c r="K94">
        <v>120</v>
      </c>
      <c r="L94" s="3">
        <v>0.021</v>
      </c>
    </row>
    <row r="95" spans="4:12" ht="12.75">
      <c r="D95" s="3"/>
      <c r="J95" t="s">
        <v>252</v>
      </c>
      <c r="K95">
        <v>111</v>
      </c>
      <c r="L95" s="3">
        <v>0.019</v>
      </c>
    </row>
    <row r="96" spans="4:12" ht="12.75">
      <c r="D96" s="3"/>
      <c r="J96" t="s">
        <v>253</v>
      </c>
      <c r="K96">
        <v>104</v>
      </c>
      <c r="L96" s="3">
        <v>0.018</v>
      </c>
    </row>
    <row r="97" spans="4:12" ht="12.75">
      <c r="D97" s="3"/>
      <c r="J97" t="s">
        <v>577</v>
      </c>
      <c r="K97">
        <v>87</v>
      </c>
      <c r="L97" s="3">
        <v>0.015</v>
      </c>
    </row>
    <row r="98" spans="4:12" ht="12.75">
      <c r="D98" s="3"/>
      <c r="J98" t="s">
        <v>566</v>
      </c>
      <c r="K98">
        <v>85</v>
      </c>
      <c r="L98" s="3">
        <v>0.015</v>
      </c>
    </row>
    <row r="99" spans="4:12" ht="12.75">
      <c r="D99" s="3"/>
      <c r="J99" t="s">
        <v>597</v>
      </c>
      <c r="K99">
        <v>82</v>
      </c>
      <c r="L99" s="3">
        <v>0.014</v>
      </c>
    </row>
    <row r="100" spans="4:12" ht="12.75">
      <c r="D100" s="3"/>
      <c r="J100" t="s">
        <v>599</v>
      </c>
      <c r="K100">
        <v>62</v>
      </c>
      <c r="L100" s="3">
        <v>0.011</v>
      </c>
    </row>
    <row r="101" spans="4:12" ht="12.75">
      <c r="D101" s="3"/>
      <c r="J101" t="s">
        <v>233</v>
      </c>
      <c r="K101">
        <v>59</v>
      </c>
      <c r="L101" s="3">
        <v>0.01</v>
      </c>
    </row>
    <row r="102" spans="4:12" ht="12.75">
      <c r="D102" s="3"/>
      <c r="J102" t="s">
        <v>587</v>
      </c>
      <c r="K102">
        <v>56</v>
      </c>
      <c r="L102" s="3">
        <v>0.01</v>
      </c>
    </row>
    <row r="103" spans="4:12" ht="12.75">
      <c r="D103" s="3"/>
      <c r="J103" t="s">
        <v>257</v>
      </c>
      <c r="K103">
        <v>56</v>
      </c>
      <c r="L103" s="3">
        <v>0.01</v>
      </c>
    </row>
    <row r="104" spans="4:12" ht="12.75">
      <c r="D104" s="3"/>
      <c r="J104" t="s">
        <v>16</v>
      </c>
      <c r="K104">
        <v>55</v>
      </c>
      <c r="L104" s="3">
        <v>0.01</v>
      </c>
    </row>
    <row r="105" spans="4:12" ht="12.75">
      <c r="D105" s="3"/>
      <c r="J105" t="s">
        <v>221</v>
      </c>
      <c r="K105">
        <v>49</v>
      </c>
      <c r="L105" s="3">
        <v>0.009</v>
      </c>
    </row>
    <row r="106" spans="4:12" ht="12.75">
      <c r="D106" s="3"/>
      <c r="J106" t="s">
        <v>241</v>
      </c>
      <c r="K106">
        <v>49</v>
      </c>
      <c r="L106" s="3">
        <v>0.009</v>
      </c>
    </row>
    <row r="107" spans="4:12" ht="12.75">
      <c r="D107" s="3"/>
      <c r="J107" t="s">
        <v>572</v>
      </c>
      <c r="K107">
        <v>41</v>
      </c>
      <c r="L107" s="3">
        <v>0.007</v>
      </c>
    </row>
    <row r="108" spans="4:12" ht="12.75">
      <c r="D108" s="3"/>
      <c r="J108" t="s">
        <v>569</v>
      </c>
      <c r="K108">
        <v>41</v>
      </c>
      <c r="L108" s="3">
        <v>0.007</v>
      </c>
    </row>
    <row r="109" spans="4:12" ht="12.75">
      <c r="D109" s="3"/>
      <c r="J109" t="s">
        <v>576</v>
      </c>
      <c r="K109">
        <v>39</v>
      </c>
      <c r="L109" s="3">
        <v>0.007</v>
      </c>
    </row>
    <row r="110" spans="4:12" ht="12.75">
      <c r="D110" s="3"/>
      <c r="J110" t="s">
        <v>593</v>
      </c>
      <c r="K110">
        <v>37</v>
      </c>
      <c r="L110" s="3">
        <v>0.006</v>
      </c>
    </row>
    <row r="111" spans="4:12" ht="12.75">
      <c r="D111" s="3"/>
      <c r="J111" t="s">
        <v>579</v>
      </c>
      <c r="K111">
        <v>34</v>
      </c>
      <c r="L111" s="3">
        <v>0.006</v>
      </c>
    </row>
    <row r="112" spans="4:12" ht="12.75">
      <c r="D112" s="3"/>
      <c r="J112" t="s">
        <v>619</v>
      </c>
      <c r="K112">
        <v>31</v>
      </c>
      <c r="L112" s="3">
        <v>0.005</v>
      </c>
    </row>
    <row r="113" spans="4:12" ht="12.75">
      <c r="D113" s="3"/>
      <c r="J113" t="s">
        <v>571</v>
      </c>
      <c r="K113">
        <v>30</v>
      </c>
      <c r="L113" s="3">
        <v>0.005</v>
      </c>
    </row>
    <row r="114" spans="4:12" ht="12.75">
      <c r="D114" s="3"/>
      <c r="J114" t="s">
        <v>582</v>
      </c>
      <c r="K114">
        <v>29</v>
      </c>
      <c r="L114" s="3">
        <v>0.005</v>
      </c>
    </row>
    <row r="115" spans="4:12" ht="12.75">
      <c r="D115" s="3"/>
      <c r="J115" t="s">
        <v>230</v>
      </c>
      <c r="K115">
        <v>28</v>
      </c>
      <c r="L115" s="3">
        <v>0.005</v>
      </c>
    </row>
    <row r="116" spans="4:12" ht="12.75">
      <c r="D116" s="3"/>
      <c r="J116" t="s">
        <v>238</v>
      </c>
      <c r="K116">
        <v>28</v>
      </c>
      <c r="L116" s="3">
        <v>0.005</v>
      </c>
    </row>
    <row r="117" spans="4:12" ht="12.75">
      <c r="D117" s="3"/>
      <c r="J117" t="s">
        <v>0</v>
      </c>
      <c r="K117">
        <v>25</v>
      </c>
      <c r="L117" s="3">
        <v>0.004</v>
      </c>
    </row>
    <row r="118" spans="4:12" ht="12.75">
      <c r="D118" s="3"/>
      <c r="J118" t="s">
        <v>336</v>
      </c>
      <c r="K118">
        <v>24</v>
      </c>
      <c r="L118" s="3">
        <v>0.004</v>
      </c>
    </row>
    <row r="119" spans="4:12" ht="12.75">
      <c r="D119" s="3"/>
      <c r="J119" t="s">
        <v>254</v>
      </c>
      <c r="K119">
        <v>24</v>
      </c>
      <c r="L119" s="3">
        <v>0.004</v>
      </c>
    </row>
    <row r="120" spans="4:12" ht="12.75">
      <c r="D120" s="3"/>
      <c r="J120" t="s">
        <v>580</v>
      </c>
      <c r="K120">
        <v>23</v>
      </c>
      <c r="L120" s="3">
        <v>0.004</v>
      </c>
    </row>
    <row r="121" spans="4:12" ht="12.75">
      <c r="D121" s="3"/>
      <c r="J121" t="s">
        <v>584</v>
      </c>
      <c r="K121">
        <v>21</v>
      </c>
      <c r="L121" s="3">
        <v>0.004</v>
      </c>
    </row>
    <row r="122" spans="4:12" ht="12.75">
      <c r="D122" s="3"/>
      <c r="J122" t="s">
        <v>588</v>
      </c>
      <c r="K122">
        <v>20</v>
      </c>
      <c r="L122" s="3">
        <v>0.003</v>
      </c>
    </row>
    <row r="123" spans="4:12" ht="12.75">
      <c r="D123" s="3"/>
      <c r="J123" t="s">
        <v>603</v>
      </c>
      <c r="K123">
        <v>19</v>
      </c>
      <c r="L123" s="3">
        <v>0.003</v>
      </c>
    </row>
    <row r="124" spans="4:12" ht="12.75">
      <c r="D124" s="3"/>
      <c r="J124" t="s">
        <v>586</v>
      </c>
      <c r="K124">
        <v>19</v>
      </c>
      <c r="L124" s="3">
        <v>0.003</v>
      </c>
    </row>
    <row r="125" spans="4:12" ht="12.75">
      <c r="D125" s="3"/>
      <c r="J125" t="s">
        <v>601</v>
      </c>
      <c r="K125">
        <v>19</v>
      </c>
      <c r="L125" s="3">
        <v>0.003</v>
      </c>
    </row>
    <row r="126" spans="4:12" ht="12.75">
      <c r="D126" s="3"/>
      <c r="J126" t="s">
        <v>581</v>
      </c>
      <c r="K126">
        <v>18</v>
      </c>
      <c r="L126" s="3">
        <v>0.003</v>
      </c>
    </row>
    <row r="127" spans="4:12" ht="12.75">
      <c r="D127" s="3"/>
      <c r="J127" t="s">
        <v>594</v>
      </c>
      <c r="K127">
        <v>18</v>
      </c>
      <c r="L127" s="3">
        <v>0.003</v>
      </c>
    </row>
    <row r="128" spans="4:12" ht="12.75">
      <c r="D128" s="3"/>
      <c r="J128" t="s">
        <v>613</v>
      </c>
      <c r="K128">
        <v>15</v>
      </c>
      <c r="L128" s="3">
        <v>0.003</v>
      </c>
    </row>
    <row r="129" spans="4:12" ht="12.75">
      <c r="D129" s="3"/>
      <c r="J129" t="s">
        <v>250</v>
      </c>
      <c r="K129">
        <v>15</v>
      </c>
      <c r="L129" s="3">
        <v>0.003</v>
      </c>
    </row>
    <row r="130" spans="4:12" ht="12.75">
      <c r="D130" s="3"/>
      <c r="J130" t="s">
        <v>585</v>
      </c>
      <c r="K130">
        <v>14</v>
      </c>
      <c r="L130" s="3">
        <v>0.002</v>
      </c>
    </row>
    <row r="131" spans="4:12" ht="12.75">
      <c r="D131" s="3"/>
      <c r="J131" t="s">
        <v>616</v>
      </c>
      <c r="K131">
        <v>13</v>
      </c>
      <c r="L131" s="3">
        <v>0.002</v>
      </c>
    </row>
    <row r="132" spans="4:12" ht="12.75">
      <c r="D132" s="3"/>
      <c r="J132" t="s">
        <v>583</v>
      </c>
      <c r="K132">
        <v>12</v>
      </c>
      <c r="L132" s="3">
        <v>0.002</v>
      </c>
    </row>
    <row r="133" spans="4:12" ht="12.75">
      <c r="D133" s="3"/>
      <c r="J133" t="s">
        <v>575</v>
      </c>
      <c r="K133">
        <v>10</v>
      </c>
      <c r="L133" s="3">
        <v>0.002</v>
      </c>
    </row>
    <row r="134" spans="4:12" ht="12.75">
      <c r="D134" s="3"/>
      <c r="J134" t="s">
        <v>244</v>
      </c>
      <c r="K134">
        <v>10</v>
      </c>
      <c r="L134" s="3">
        <v>0.002</v>
      </c>
    </row>
    <row r="135" spans="4:12" ht="12.75">
      <c r="D135" s="3"/>
      <c r="J135" t="s">
        <v>1</v>
      </c>
      <c r="K135">
        <v>9</v>
      </c>
      <c r="L135" s="3">
        <v>0.002</v>
      </c>
    </row>
    <row r="136" spans="4:12" ht="12.75">
      <c r="D136" s="3"/>
      <c r="J136" t="s">
        <v>8</v>
      </c>
      <c r="K136">
        <v>9</v>
      </c>
      <c r="L136" s="3">
        <v>0.002</v>
      </c>
    </row>
    <row r="137" spans="4:12" ht="12.75">
      <c r="D137" s="3"/>
      <c r="J137" t="s">
        <v>591</v>
      </c>
      <c r="K137">
        <v>8</v>
      </c>
      <c r="L137" s="3">
        <v>0.001</v>
      </c>
    </row>
    <row r="138" spans="4:12" ht="12.75">
      <c r="D138" s="3"/>
      <c r="J138" t="s">
        <v>592</v>
      </c>
      <c r="K138">
        <v>7</v>
      </c>
      <c r="L138" s="3">
        <v>0.001</v>
      </c>
    </row>
    <row r="139" spans="4:12" ht="12.75">
      <c r="D139" s="3"/>
      <c r="J139" t="s">
        <v>10</v>
      </c>
      <c r="K139">
        <v>7</v>
      </c>
      <c r="L139" s="3">
        <v>0.001</v>
      </c>
    </row>
    <row r="140" spans="4:12" ht="12.75">
      <c r="D140" s="3"/>
      <c r="J140" t="s">
        <v>259</v>
      </c>
      <c r="K140">
        <v>7</v>
      </c>
      <c r="L140" s="3">
        <v>0.001</v>
      </c>
    </row>
    <row r="141" spans="4:12" ht="12.75">
      <c r="D141" s="3"/>
      <c r="J141" t="s">
        <v>14</v>
      </c>
      <c r="K141">
        <v>6</v>
      </c>
      <c r="L141" s="3">
        <v>0.001</v>
      </c>
    </row>
    <row r="142" spans="4:12" ht="12.75">
      <c r="D142" s="3"/>
      <c r="J142" t="s">
        <v>7</v>
      </c>
      <c r="K142">
        <v>6</v>
      </c>
      <c r="L142" s="3">
        <v>0.001</v>
      </c>
    </row>
    <row r="143" spans="4:12" ht="12.75">
      <c r="D143" s="3"/>
      <c r="J143" t="s">
        <v>595</v>
      </c>
      <c r="K143">
        <v>5</v>
      </c>
      <c r="L143" s="3">
        <v>0.001</v>
      </c>
    </row>
    <row r="144" spans="4:12" ht="12.75">
      <c r="D144" s="3"/>
      <c r="J144" t="s">
        <v>596</v>
      </c>
      <c r="K144">
        <v>5</v>
      </c>
      <c r="L144" s="3">
        <v>0.001</v>
      </c>
    </row>
    <row r="145" spans="4:12" ht="12.75">
      <c r="D145" s="3"/>
      <c r="J145" t="s">
        <v>699</v>
      </c>
      <c r="K145">
        <v>5</v>
      </c>
      <c r="L145" s="3">
        <v>0.001</v>
      </c>
    </row>
    <row r="146" spans="4:12" ht="12.75">
      <c r="D146" s="3"/>
      <c r="J146" t="s">
        <v>612</v>
      </c>
      <c r="K146">
        <v>5</v>
      </c>
      <c r="L146" s="3">
        <v>0.001</v>
      </c>
    </row>
    <row r="147" spans="4:12" ht="12.75">
      <c r="D147" s="3"/>
      <c r="J147" t="s">
        <v>17</v>
      </c>
      <c r="K147">
        <v>5</v>
      </c>
      <c r="L147" s="3">
        <v>0.001</v>
      </c>
    </row>
    <row r="148" spans="4:12" ht="12.75">
      <c r="D148" s="3"/>
      <c r="J148" t="s">
        <v>11</v>
      </c>
      <c r="K148">
        <v>5</v>
      </c>
      <c r="L148" s="3">
        <v>0.001</v>
      </c>
    </row>
    <row r="149" spans="4:12" ht="12.75">
      <c r="D149" s="3"/>
      <c r="J149" t="s">
        <v>242</v>
      </c>
      <c r="K149">
        <v>4</v>
      </c>
      <c r="L149" s="3">
        <v>0.001</v>
      </c>
    </row>
    <row r="150" spans="4:12" ht="12.75">
      <c r="D150" s="3"/>
      <c r="J150" t="s">
        <v>589</v>
      </c>
      <c r="K150">
        <v>4</v>
      </c>
      <c r="L150" s="3">
        <v>0.001</v>
      </c>
    </row>
    <row r="151" spans="4:12" ht="12.75">
      <c r="D151" s="3"/>
      <c r="J151" t="s">
        <v>700</v>
      </c>
      <c r="K151">
        <v>4</v>
      </c>
      <c r="L151" s="3">
        <v>0.001</v>
      </c>
    </row>
    <row r="152" spans="4:12" ht="12.75">
      <c r="D152" s="3"/>
      <c r="J152" t="s">
        <v>598</v>
      </c>
      <c r="K152">
        <v>4</v>
      </c>
      <c r="L152" s="3">
        <v>0.001</v>
      </c>
    </row>
    <row r="153" spans="4:12" ht="12.75">
      <c r="D153" s="3"/>
      <c r="J153" t="s">
        <v>9</v>
      </c>
      <c r="K153">
        <v>4</v>
      </c>
      <c r="L153" s="3">
        <v>0.001</v>
      </c>
    </row>
    <row r="154" spans="4:12" ht="12.75">
      <c r="D154" s="3"/>
      <c r="J154" t="s">
        <v>614</v>
      </c>
      <c r="K154">
        <v>4</v>
      </c>
      <c r="L154" s="3">
        <v>0.001</v>
      </c>
    </row>
    <row r="155" spans="4:12" ht="12.75">
      <c r="D155" s="3"/>
      <c r="J155" t="s">
        <v>618</v>
      </c>
      <c r="K155">
        <v>4</v>
      </c>
      <c r="L155" s="3">
        <v>0.001</v>
      </c>
    </row>
    <row r="156" spans="4:12" ht="12.75">
      <c r="D156" s="3"/>
      <c r="J156" t="s">
        <v>600</v>
      </c>
      <c r="K156">
        <v>4</v>
      </c>
      <c r="L156" s="3">
        <v>0.001</v>
      </c>
    </row>
    <row r="157" spans="4:12" ht="12.75">
      <c r="D157" s="3"/>
      <c r="J157" t="s">
        <v>2</v>
      </c>
      <c r="K157">
        <v>3</v>
      </c>
      <c r="L157" s="3">
        <v>0.001</v>
      </c>
    </row>
    <row r="158" spans="4:12" ht="12.75">
      <c r="D158" s="3"/>
      <c r="J158" t="s">
        <v>604</v>
      </c>
      <c r="K158">
        <v>3</v>
      </c>
      <c r="L158" s="3">
        <v>0.001</v>
      </c>
    </row>
    <row r="159" spans="4:12" ht="12.75">
      <c r="D159" s="3"/>
      <c r="J159" t="s">
        <v>606</v>
      </c>
      <c r="K159">
        <v>3</v>
      </c>
      <c r="L159">
        <v>0.001</v>
      </c>
    </row>
    <row r="160" spans="4:12" ht="12.75">
      <c r="D160" s="3"/>
      <c r="J160" t="s">
        <v>4</v>
      </c>
      <c r="K160">
        <v>3</v>
      </c>
      <c r="L160">
        <v>0.001</v>
      </c>
    </row>
    <row r="161" spans="4:12" ht="12.75">
      <c r="D161" s="3"/>
      <c r="J161" t="s">
        <v>5</v>
      </c>
      <c r="K161">
        <v>3</v>
      </c>
      <c r="L161">
        <v>0.001</v>
      </c>
    </row>
    <row r="162" spans="4:12" ht="12.75">
      <c r="D162" s="3"/>
      <c r="J162" t="s">
        <v>247</v>
      </c>
      <c r="K162">
        <v>3</v>
      </c>
      <c r="L162">
        <v>0.001</v>
      </c>
    </row>
    <row r="163" spans="4:12" ht="12.75">
      <c r="D163" s="3"/>
      <c r="J163" t="s">
        <v>701</v>
      </c>
      <c r="K163">
        <v>3</v>
      </c>
      <c r="L163">
        <v>0.001</v>
      </c>
    </row>
    <row r="164" spans="4:12" ht="12.75">
      <c r="D164" s="3"/>
      <c r="J164" t="s">
        <v>702</v>
      </c>
      <c r="K164">
        <v>3</v>
      </c>
      <c r="L164">
        <v>0.001</v>
      </c>
    </row>
    <row r="165" spans="4:12" ht="12.75">
      <c r="D165" s="3"/>
      <c r="J165" t="s">
        <v>703</v>
      </c>
      <c r="K165">
        <v>3</v>
      </c>
      <c r="L165">
        <v>0.001</v>
      </c>
    </row>
    <row r="166" spans="4:12" ht="12.75">
      <c r="D166" s="3"/>
      <c r="J166" t="s">
        <v>3</v>
      </c>
      <c r="K166">
        <v>2</v>
      </c>
      <c r="L166">
        <v>0</v>
      </c>
    </row>
    <row r="167" spans="4:12" ht="12.75">
      <c r="D167" s="3"/>
      <c r="J167" t="s">
        <v>13</v>
      </c>
      <c r="K167">
        <v>2</v>
      </c>
      <c r="L167">
        <v>0</v>
      </c>
    </row>
    <row r="168" spans="4:12" ht="12.75">
      <c r="D168" s="3"/>
      <c r="J168" t="s">
        <v>605</v>
      </c>
      <c r="K168">
        <v>2</v>
      </c>
      <c r="L168">
        <v>0</v>
      </c>
    </row>
    <row r="169" spans="4:12" ht="12.75">
      <c r="D169" s="3"/>
      <c r="J169" t="s">
        <v>15</v>
      </c>
      <c r="K169">
        <v>2</v>
      </c>
      <c r="L169">
        <v>0</v>
      </c>
    </row>
    <row r="170" spans="4:12" ht="12.75">
      <c r="D170" s="3"/>
      <c r="J170" t="s">
        <v>6</v>
      </c>
      <c r="K170">
        <v>2</v>
      </c>
      <c r="L170">
        <v>0</v>
      </c>
    </row>
    <row r="171" spans="4:12" ht="12.75">
      <c r="D171" s="3"/>
      <c r="J171" t="s">
        <v>611</v>
      </c>
      <c r="K171">
        <v>2</v>
      </c>
      <c r="L171">
        <v>0</v>
      </c>
    </row>
    <row r="172" spans="4:12" ht="12.75">
      <c r="D172" s="3"/>
      <c r="J172" t="s">
        <v>704</v>
      </c>
      <c r="K172">
        <v>2</v>
      </c>
      <c r="L172">
        <v>0</v>
      </c>
    </row>
    <row r="173" spans="4:12" ht="12.75">
      <c r="D173" s="3"/>
      <c r="J173" t="s">
        <v>705</v>
      </c>
      <c r="K173">
        <v>1</v>
      </c>
      <c r="L173">
        <v>0</v>
      </c>
    </row>
    <row r="174" spans="4:12" ht="12.75">
      <c r="D174" s="3"/>
      <c r="J174" t="s">
        <v>706</v>
      </c>
      <c r="K174">
        <v>1</v>
      </c>
      <c r="L174">
        <v>0</v>
      </c>
    </row>
    <row r="175" spans="4:12" ht="12.75">
      <c r="D175" s="3"/>
      <c r="J175" t="s">
        <v>707</v>
      </c>
      <c r="K175">
        <v>1</v>
      </c>
      <c r="L175">
        <v>0</v>
      </c>
    </row>
    <row r="176" spans="4:12" ht="12.75">
      <c r="D176" s="3"/>
      <c r="J176" t="s">
        <v>12</v>
      </c>
      <c r="K176">
        <v>1</v>
      </c>
      <c r="L176">
        <v>0</v>
      </c>
    </row>
    <row r="177" spans="4:12" ht="12.75">
      <c r="D177" s="3"/>
      <c r="J177" t="s">
        <v>337</v>
      </c>
      <c r="K177">
        <v>1</v>
      </c>
      <c r="L177">
        <v>0</v>
      </c>
    </row>
    <row r="178" spans="4:12" ht="12.75">
      <c r="D178" s="3"/>
      <c r="J178" t="s">
        <v>607</v>
      </c>
      <c r="K178">
        <v>1</v>
      </c>
      <c r="L178">
        <v>0</v>
      </c>
    </row>
    <row r="179" spans="4:12" ht="12.75">
      <c r="D179" s="3"/>
      <c r="J179" t="s">
        <v>608</v>
      </c>
      <c r="K179">
        <v>1</v>
      </c>
      <c r="L179">
        <v>0</v>
      </c>
    </row>
    <row r="180" spans="4:12" ht="12.75">
      <c r="D180" s="3"/>
      <c r="J180" t="s">
        <v>248</v>
      </c>
      <c r="K180">
        <v>1</v>
      </c>
      <c r="L180">
        <v>0</v>
      </c>
    </row>
    <row r="181" spans="4:12" ht="12.75">
      <c r="D181" s="3"/>
      <c r="J181" t="s">
        <v>708</v>
      </c>
      <c r="K181">
        <v>1</v>
      </c>
      <c r="L181">
        <v>0</v>
      </c>
    </row>
    <row r="182" spans="4:12" ht="12.75">
      <c r="D182" s="3"/>
      <c r="J182" t="s">
        <v>709</v>
      </c>
      <c r="K182">
        <v>1</v>
      </c>
      <c r="L182">
        <v>0</v>
      </c>
    </row>
    <row r="183" spans="4:12" ht="12.75">
      <c r="D183" s="3"/>
      <c r="J183" t="s">
        <v>562</v>
      </c>
      <c r="K183">
        <v>1</v>
      </c>
      <c r="L183">
        <v>0</v>
      </c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</sheetData>
  <printOptions/>
  <pageMargins left="0.75" right="0.75" top="1" bottom="1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"/>
    </sheetView>
  </sheetViews>
  <sheetFormatPr defaultColWidth="11.421875" defaultRowHeight="12.75"/>
  <cols>
    <col min="1" max="1" width="8.28125" style="0" bestFit="1" customWidth="1"/>
    <col min="2" max="2" width="6.00390625" style="0" bestFit="1" customWidth="1"/>
    <col min="4" max="4" width="7.57421875" style="0" customWidth="1"/>
    <col min="5" max="5" width="6.00390625" style="0" bestFit="1" customWidth="1"/>
    <col min="7" max="7" width="7.57421875" style="0" customWidth="1"/>
    <col min="8" max="8" width="8.28125" style="0" customWidth="1"/>
  </cols>
  <sheetData>
    <row r="1" spans="2:5" ht="12.75">
      <c r="B1" t="s">
        <v>725</v>
      </c>
      <c r="E1" t="s">
        <v>724</v>
      </c>
    </row>
    <row r="2" spans="1:6" ht="12.75">
      <c r="A2" t="s">
        <v>715</v>
      </c>
      <c r="B2" t="s">
        <v>46</v>
      </c>
      <c r="C2" t="s">
        <v>716</v>
      </c>
      <c r="D2" t="s">
        <v>365</v>
      </c>
      <c r="E2" t="s">
        <v>46</v>
      </c>
      <c r="F2" t="s">
        <v>716</v>
      </c>
    </row>
    <row r="3" spans="1:7" ht="12.75">
      <c r="A3">
        <v>1981</v>
      </c>
      <c r="B3">
        <v>13</v>
      </c>
      <c r="C3">
        <v>3231</v>
      </c>
      <c r="D3" s="12">
        <f aca="true" t="shared" si="0" ref="D3:D33">+B3*100/C3</f>
        <v>0.40235221293717116</v>
      </c>
      <c r="E3">
        <v>14</v>
      </c>
      <c r="F3">
        <v>3232</v>
      </c>
      <c r="G3" s="12"/>
    </row>
    <row r="4" spans="1:7" ht="12.75">
      <c r="A4">
        <v>1982</v>
      </c>
      <c r="B4">
        <v>18</v>
      </c>
      <c r="C4">
        <v>3742</v>
      </c>
      <c r="D4" s="12">
        <f t="shared" si="0"/>
        <v>0.48102618920363444</v>
      </c>
      <c r="E4">
        <v>18</v>
      </c>
      <c r="F4">
        <v>3742</v>
      </c>
      <c r="G4" s="12"/>
    </row>
    <row r="5" spans="1:9" ht="12.75">
      <c r="A5">
        <v>1983</v>
      </c>
      <c r="B5">
        <v>29</v>
      </c>
      <c r="C5">
        <v>4210</v>
      </c>
      <c r="D5" s="12">
        <f t="shared" si="0"/>
        <v>0.6888361045130641</v>
      </c>
      <c r="E5">
        <v>31</v>
      </c>
      <c r="F5">
        <v>4212</v>
      </c>
      <c r="G5" s="12"/>
      <c r="I5" t="s">
        <v>725</v>
      </c>
    </row>
    <row r="6" spans="1:12" ht="12.75">
      <c r="A6">
        <v>1984</v>
      </c>
      <c r="B6">
        <v>28</v>
      </c>
      <c r="C6">
        <v>4770</v>
      </c>
      <c r="D6" s="12">
        <f t="shared" si="0"/>
        <v>0.5870020964360587</v>
      </c>
      <c r="E6">
        <v>34</v>
      </c>
      <c r="F6">
        <v>4776</v>
      </c>
      <c r="G6" s="12"/>
      <c r="J6" t="s">
        <v>46</v>
      </c>
      <c r="K6" t="s">
        <v>726</v>
      </c>
      <c r="L6" t="s">
        <v>365</v>
      </c>
    </row>
    <row r="7" spans="1:12" ht="12.75">
      <c r="A7">
        <v>1985</v>
      </c>
      <c r="B7">
        <v>52</v>
      </c>
      <c r="C7">
        <v>5182</v>
      </c>
      <c r="D7" s="12">
        <f t="shared" si="0"/>
        <v>1.0034735623311464</v>
      </c>
      <c r="E7">
        <v>55</v>
      </c>
      <c r="F7">
        <v>5185</v>
      </c>
      <c r="G7" s="12"/>
      <c r="I7" t="s">
        <v>721</v>
      </c>
      <c r="J7">
        <f>+SUM(B3:B7)</f>
        <v>140</v>
      </c>
      <c r="K7">
        <f>+SUM(C3:C7)</f>
        <v>21135</v>
      </c>
      <c r="L7" s="12">
        <f aca="true" t="shared" si="1" ref="L7:L12">+J7*100/K7</f>
        <v>0.6624083274189733</v>
      </c>
    </row>
    <row r="8" spans="1:12" ht="12.75">
      <c r="A8">
        <v>1986</v>
      </c>
      <c r="B8">
        <v>65</v>
      </c>
      <c r="C8">
        <v>6161</v>
      </c>
      <c r="D8" s="12">
        <f t="shared" si="0"/>
        <v>1.0550235351403994</v>
      </c>
      <c r="E8">
        <v>74</v>
      </c>
      <c r="F8">
        <v>6170</v>
      </c>
      <c r="G8" s="12"/>
      <c r="I8" t="s">
        <v>720</v>
      </c>
      <c r="J8">
        <f>+SUM(B8:B12)</f>
        <v>423</v>
      </c>
      <c r="K8">
        <f>+SUM(C8:C12)</f>
        <v>36960</v>
      </c>
      <c r="L8" s="12">
        <f t="shared" si="1"/>
        <v>1.1444805194805194</v>
      </c>
    </row>
    <row r="9" spans="1:12" ht="12.75">
      <c r="A9">
        <v>1987</v>
      </c>
      <c r="B9">
        <v>82</v>
      </c>
      <c r="C9">
        <v>6707</v>
      </c>
      <c r="D9" s="12">
        <f t="shared" si="0"/>
        <v>1.2226032503354705</v>
      </c>
      <c r="E9">
        <v>88</v>
      </c>
      <c r="F9">
        <v>6713</v>
      </c>
      <c r="G9" s="12"/>
      <c r="I9" t="s">
        <v>719</v>
      </c>
      <c r="J9">
        <f>+SUM(B13:B17)</f>
        <v>1006</v>
      </c>
      <c r="K9">
        <f>+SUM(C13:C17)</f>
        <v>60452</v>
      </c>
      <c r="L9" s="12">
        <f t="shared" si="1"/>
        <v>1.6641302190167406</v>
      </c>
    </row>
    <row r="10" spans="1:12" ht="12.75">
      <c r="A10">
        <v>1988</v>
      </c>
      <c r="B10">
        <v>74</v>
      </c>
      <c r="C10">
        <v>7471</v>
      </c>
      <c r="D10" s="12">
        <f t="shared" si="0"/>
        <v>0.9904965868023022</v>
      </c>
      <c r="E10">
        <v>87</v>
      </c>
      <c r="F10">
        <v>7484</v>
      </c>
      <c r="G10" s="12"/>
      <c r="I10" t="s">
        <v>714</v>
      </c>
      <c r="J10">
        <f>+SUM(B18:B22)</f>
        <v>2041</v>
      </c>
      <c r="K10">
        <f>+SUM(C18:C22)</f>
        <v>100565</v>
      </c>
      <c r="L10" s="12">
        <f t="shared" si="1"/>
        <v>2.0295331377715904</v>
      </c>
    </row>
    <row r="11" spans="1:12" ht="12.75">
      <c r="A11">
        <v>1989</v>
      </c>
      <c r="B11">
        <v>102</v>
      </c>
      <c r="C11">
        <v>7899</v>
      </c>
      <c r="D11" s="12">
        <f t="shared" si="0"/>
        <v>1.2913026965438663</v>
      </c>
      <c r="E11">
        <v>127</v>
      </c>
      <c r="F11">
        <v>7924</v>
      </c>
      <c r="G11" s="12"/>
      <c r="I11" t="s">
        <v>718</v>
      </c>
      <c r="J11">
        <f>+SUM(B23:B27)</f>
        <v>3731</v>
      </c>
      <c r="K11">
        <f>+SUM(C23:C27)</f>
        <v>127844</v>
      </c>
      <c r="L11" s="12">
        <f t="shared" si="1"/>
        <v>2.9184005506711306</v>
      </c>
    </row>
    <row r="12" spans="1:12" ht="12.75">
      <c r="A12">
        <v>1990</v>
      </c>
      <c r="B12">
        <v>100</v>
      </c>
      <c r="C12">
        <v>8722</v>
      </c>
      <c r="D12" s="12">
        <f t="shared" si="0"/>
        <v>1.1465260261407935</v>
      </c>
      <c r="E12">
        <v>112</v>
      </c>
      <c r="F12">
        <v>8734</v>
      </c>
      <c r="G12" s="12"/>
      <c r="I12" t="s">
        <v>713</v>
      </c>
      <c r="J12">
        <f>+SUM(B28:B32)</f>
        <v>7355</v>
      </c>
      <c r="K12">
        <f>+SUM(C28:C32)</f>
        <v>189737</v>
      </c>
      <c r="L12" s="12">
        <f t="shared" si="1"/>
        <v>3.8764184107475086</v>
      </c>
    </row>
    <row r="13" spans="1:7" ht="12.75">
      <c r="A13">
        <v>1991</v>
      </c>
      <c r="B13">
        <v>109</v>
      </c>
      <c r="C13">
        <v>9559</v>
      </c>
      <c r="D13" s="12">
        <f t="shared" si="0"/>
        <v>1.140286640862015</v>
      </c>
      <c r="E13">
        <v>201</v>
      </c>
      <c r="F13">
        <v>9651</v>
      </c>
      <c r="G13" s="12"/>
    </row>
    <row r="14" spans="1:7" ht="12.75">
      <c r="A14">
        <v>1992</v>
      </c>
      <c r="B14">
        <v>189</v>
      </c>
      <c r="C14">
        <v>11286</v>
      </c>
      <c r="D14" s="12">
        <f t="shared" si="0"/>
        <v>1.674641148325359</v>
      </c>
      <c r="E14">
        <v>231</v>
      </c>
      <c r="F14">
        <v>11328</v>
      </c>
      <c r="G14" s="12"/>
    </row>
    <row r="15" spans="1:7" ht="12.75">
      <c r="A15">
        <v>1993</v>
      </c>
      <c r="B15">
        <v>206</v>
      </c>
      <c r="C15">
        <v>12345</v>
      </c>
      <c r="D15" s="12">
        <f t="shared" si="0"/>
        <v>1.6686917780477926</v>
      </c>
      <c r="E15">
        <v>208</v>
      </c>
      <c r="F15">
        <v>12347</v>
      </c>
      <c r="G15" s="12"/>
    </row>
    <row r="16" spans="1:9" ht="12.75">
      <c r="A16">
        <v>1994</v>
      </c>
      <c r="B16">
        <v>251</v>
      </c>
      <c r="C16">
        <v>12881</v>
      </c>
      <c r="D16" s="12">
        <f t="shared" si="0"/>
        <v>1.948606474652589</v>
      </c>
      <c r="E16">
        <v>251</v>
      </c>
      <c r="F16">
        <v>12881</v>
      </c>
      <c r="G16" s="12"/>
      <c r="I16" t="s">
        <v>724</v>
      </c>
    </row>
    <row r="17" spans="1:12" ht="12.75">
      <c r="A17">
        <v>1995</v>
      </c>
      <c r="B17">
        <v>251</v>
      </c>
      <c r="C17">
        <v>14381</v>
      </c>
      <c r="D17" s="12">
        <f t="shared" si="0"/>
        <v>1.74535845907795</v>
      </c>
      <c r="E17">
        <v>361</v>
      </c>
      <c r="F17">
        <v>14491</v>
      </c>
      <c r="G17" s="12"/>
      <c r="J17" t="s">
        <v>46</v>
      </c>
      <c r="K17" t="s">
        <v>726</v>
      </c>
      <c r="L17" t="s">
        <v>365</v>
      </c>
    </row>
    <row r="18" spans="1:12" ht="12.75">
      <c r="A18">
        <v>1996</v>
      </c>
      <c r="B18">
        <v>300</v>
      </c>
      <c r="C18">
        <v>17588</v>
      </c>
      <c r="D18" s="12">
        <f t="shared" si="0"/>
        <v>1.7057084375710712</v>
      </c>
      <c r="E18">
        <v>316</v>
      </c>
      <c r="F18">
        <v>17604</v>
      </c>
      <c r="G18" s="12"/>
      <c r="I18" t="s">
        <v>721</v>
      </c>
      <c r="J18">
        <f>+SUM(E3:E7)</f>
        <v>152</v>
      </c>
      <c r="K18" s="11">
        <f>+SUM(F3:F7)</f>
        <v>21147</v>
      </c>
      <c r="L18" s="12">
        <f aca="true" t="shared" si="2" ref="L18:L23">+J18*100/K18</f>
        <v>0.7187780772686433</v>
      </c>
    </row>
    <row r="19" spans="1:12" ht="12.75">
      <c r="A19">
        <v>1997</v>
      </c>
      <c r="B19">
        <v>342</v>
      </c>
      <c r="C19">
        <v>19070</v>
      </c>
      <c r="D19" s="12">
        <f t="shared" si="0"/>
        <v>1.7933927635028841</v>
      </c>
      <c r="E19">
        <v>473</v>
      </c>
      <c r="F19">
        <v>19201</v>
      </c>
      <c r="G19" s="12"/>
      <c r="I19" t="s">
        <v>720</v>
      </c>
      <c r="J19">
        <f>+SUM(E8:E12)</f>
        <v>488</v>
      </c>
      <c r="K19" s="11">
        <f>+SUM(F8:F12)</f>
        <v>37025</v>
      </c>
      <c r="L19" s="12">
        <f t="shared" si="2"/>
        <v>1.3180283592167454</v>
      </c>
    </row>
    <row r="20" spans="1:12" ht="12.75">
      <c r="A20">
        <v>1998</v>
      </c>
      <c r="B20">
        <v>408</v>
      </c>
      <c r="C20">
        <v>20407</v>
      </c>
      <c r="D20" s="12">
        <f t="shared" si="0"/>
        <v>1.999313960895771</v>
      </c>
      <c r="E20">
        <v>512</v>
      </c>
      <c r="F20">
        <v>20511</v>
      </c>
      <c r="G20" s="12"/>
      <c r="I20" t="s">
        <v>719</v>
      </c>
      <c r="J20">
        <f>+SUM(E13:E17)</f>
        <v>1252</v>
      </c>
      <c r="K20" s="11">
        <f>+SUM(F13:F17)</f>
        <v>60698</v>
      </c>
      <c r="L20" s="12">
        <f t="shared" si="2"/>
        <v>2.0626709282019178</v>
      </c>
    </row>
    <row r="21" spans="1:12" ht="12.75">
      <c r="A21">
        <v>1999</v>
      </c>
      <c r="B21">
        <v>498</v>
      </c>
      <c r="C21">
        <v>21563</v>
      </c>
      <c r="D21" s="12">
        <f t="shared" si="0"/>
        <v>2.3095116634976582</v>
      </c>
      <c r="E21">
        <v>731</v>
      </c>
      <c r="F21">
        <v>21796</v>
      </c>
      <c r="G21" s="12"/>
      <c r="I21" t="s">
        <v>714</v>
      </c>
      <c r="J21">
        <f>+SUM(E18:E22)</f>
        <v>2746</v>
      </c>
      <c r="K21" s="11">
        <f>+SUM(F18:F22)</f>
        <v>101270</v>
      </c>
      <c r="L21" s="12">
        <f t="shared" si="2"/>
        <v>2.711563148020144</v>
      </c>
    </row>
    <row r="22" spans="1:12" ht="12.75">
      <c r="A22">
        <v>2000</v>
      </c>
      <c r="B22">
        <v>493</v>
      </c>
      <c r="C22">
        <v>21937</v>
      </c>
      <c r="D22" s="12">
        <f t="shared" si="0"/>
        <v>2.247344668824361</v>
      </c>
      <c r="E22">
        <v>714</v>
      </c>
      <c r="F22">
        <v>22158</v>
      </c>
      <c r="G22" s="12"/>
      <c r="I22" t="s">
        <v>718</v>
      </c>
      <c r="J22">
        <f>+SUM(E23:E27)</f>
        <v>7589</v>
      </c>
      <c r="K22" s="11">
        <f>+SUM(F23:F27)</f>
        <v>131702</v>
      </c>
      <c r="L22" s="12">
        <f t="shared" si="2"/>
        <v>5.762251142731317</v>
      </c>
    </row>
    <row r="23" spans="1:12" ht="12.75">
      <c r="A23">
        <v>2001</v>
      </c>
      <c r="B23">
        <v>598</v>
      </c>
      <c r="C23">
        <v>23144</v>
      </c>
      <c r="D23" s="12">
        <f t="shared" si="0"/>
        <v>2.5838230210853785</v>
      </c>
      <c r="E23">
        <v>794</v>
      </c>
      <c r="F23">
        <v>23340</v>
      </c>
      <c r="G23" s="12"/>
      <c r="I23" t="s">
        <v>713</v>
      </c>
      <c r="J23">
        <f>+SUM(E28:E32)</f>
        <v>8370</v>
      </c>
      <c r="K23" s="11">
        <f>+SUM(F28:F32)</f>
        <v>190752</v>
      </c>
      <c r="L23" s="12">
        <f t="shared" si="2"/>
        <v>4.387896326119779</v>
      </c>
    </row>
    <row r="24" spans="1:7" ht="12.75">
      <c r="A24">
        <v>2002</v>
      </c>
      <c r="B24">
        <v>666</v>
      </c>
      <c r="C24">
        <v>24333</v>
      </c>
      <c r="D24" s="12">
        <f t="shared" si="0"/>
        <v>2.737023794846505</v>
      </c>
      <c r="E24">
        <v>1125</v>
      </c>
      <c r="F24">
        <v>24792</v>
      </c>
      <c r="G24" s="12"/>
    </row>
    <row r="25" spans="1:7" ht="12.75">
      <c r="A25">
        <v>2003</v>
      </c>
      <c r="B25">
        <v>756</v>
      </c>
      <c r="C25">
        <v>24881</v>
      </c>
      <c r="D25" s="12">
        <f t="shared" si="0"/>
        <v>3.0384630842811786</v>
      </c>
      <c r="E25">
        <v>1786</v>
      </c>
      <c r="F25">
        <v>25911</v>
      </c>
      <c r="G25" s="12"/>
    </row>
    <row r="26" spans="1:7" ht="12.75">
      <c r="A26">
        <v>2004</v>
      </c>
      <c r="B26">
        <v>820</v>
      </c>
      <c r="C26">
        <v>26696</v>
      </c>
      <c r="D26" s="12">
        <f t="shared" si="0"/>
        <v>3.071621216661672</v>
      </c>
      <c r="E26">
        <v>1839</v>
      </c>
      <c r="F26">
        <v>27715</v>
      </c>
      <c r="G26" s="12"/>
    </row>
    <row r="27" spans="1:7" ht="12.75">
      <c r="A27">
        <v>2005</v>
      </c>
      <c r="B27">
        <v>891</v>
      </c>
      <c r="C27">
        <v>28790</v>
      </c>
      <c r="D27" s="12">
        <f t="shared" si="0"/>
        <v>3.094824591872178</v>
      </c>
      <c r="E27">
        <v>2045</v>
      </c>
      <c r="F27">
        <v>29944</v>
      </c>
      <c r="G27" s="12"/>
    </row>
    <row r="28" spans="1:10" ht="12.75">
      <c r="A28">
        <v>2006</v>
      </c>
      <c r="B28">
        <v>1065</v>
      </c>
      <c r="C28">
        <v>31386</v>
      </c>
      <c r="D28" s="12">
        <f t="shared" si="0"/>
        <v>3.393232651500669</v>
      </c>
      <c r="E28">
        <v>2080</v>
      </c>
      <c r="F28">
        <v>32401</v>
      </c>
      <c r="G28" s="12"/>
      <c r="J28" t="s">
        <v>722</v>
      </c>
    </row>
    <row r="29" spans="1:10" ht="12.75">
      <c r="A29">
        <v>2007</v>
      </c>
      <c r="B29">
        <v>1262</v>
      </c>
      <c r="C29">
        <v>35208</v>
      </c>
      <c r="D29" s="12">
        <f t="shared" si="0"/>
        <v>3.5844126334923883</v>
      </c>
      <c r="E29">
        <v>1262</v>
      </c>
      <c r="F29">
        <v>35208</v>
      </c>
      <c r="G29" s="12"/>
      <c r="J29" t="s">
        <v>723</v>
      </c>
    </row>
    <row r="30" spans="1:7" ht="12.75">
      <c r="A30">
        <v>2008</v>
      </c>
      <c r="B30">
        <v>1466</v>
      </c>
      <c r="C30">
        <v>38428</v>
      </c>
      <c r="D30" s="12">
        <f t="shared" si="0"/>
        <v>3.81492661600916</v>
      </c>
      <c r="E30">
        <v>1466</v>
      </c>
      <c r="F30">
        <v>38428</v>
      </c>
      <c r="G30" s="12"/>
    </row>
    <row r="31" spans="1:7" ht="12.75">
      <c r="A31">
        <v>2009</v>
      </c>
      <c r="B31">
        <v>1742</v>
      </c>
      <c r="C31">
        <v>41139</v>
      </c>
      <c r="D31" s="12">
        <f t="shared" si="0"/>
        <v>4.234424755098568</v>
      </c>
      <c r="E31">
        <v>1742</v>
      </c>
      <c r="F31">
        <v>41139</v>
      </c>
      <c r="G31" s="12"/>
    </row>
    <row r="32" spans="1:7" ht="12.75">
      <c r="A32">
        <v>2010</v>
      </c>
      <c r="B32">
        <v>1820</v>
      </c>
      <c r="C32">
        <v>43576</v>
      </c>
      <c r="D32" s="12">
        <f t="shared" si="0"/>
        <v>4.176610978520286</v>
      </c>
      <c r="E32">
        <v>1820</v>
      </c>
      <c r="F32">
        <v>43576</v>
      </c>
      <c r="G32" s="12"/>
    </row>
    <row r="33" spans="1:7" ht="12.75">
      <c r="A33" t="s">
        <v>717</v>
      </c>
      <c r="B33">
        <f>+SUM(B3:B32)</f>
        <v>14696</v>
      </c>
      <c r="C33">
        <f>+SUM(C3:C32)</f>
        <v>536693</v>
      </c>
      <c r="D33" s="12">
        <f t="shared" si="0"/>
        <v>2.73825073179639</v>
      </c>
      <c r="E33">
        <f>+SUM(E3:E32)</f>
        <v>20597</v>
      </c>
      <c r="F33">
        <f>+SUM(F3:F32)</f>
        <v>542594</v>
      </c>
      <c r="G33" s="12"/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4"/>
  <sheetViews>
    <sheetView workbookViewId="0" topLeftCell="A1">
      <selection activeCell="A4" sqref="A4"/>
    </sheetView>
  </sheetViews>
  <sheetFormatPr defaultColWidth="11.421875" defaultRowHeight="12.75"/>
  <cols>
    <col min="1" max="1" width="9.140625" style="0" customWidth="1"/>
    <col min="2" max="2" width="45.8515625" style="0" customWidth="1"/>
    <col min="3" max="6" width="9.140625" style="0" customWidth="1"/>
    <col min="7" max="7" width="26.28125" style="0" customWidth="1"/>
    <col min="8" max="8" width="9.140625" style="0" customWidth="1"/>
    <col min="9" max="9" width="9.140625" style="3" customWidth="1"/>
    <col min="10" max="11" width="9.140625" style="0" customWidth="1"/>
    <col min="12" max="12" width="48.140625" style="0" customWidth="1"/>
    <col min="13" max="16384" width="9.140625" style="0" customWidth="1"/>
  </cols>
  <sheetData>
    <row r="1" ht="12.75">
      <c r="A1" t="s">
        <v>47</v>
      </c>
    </row>
    <row r="2" ht="12.75">
      <c r="A2" t="s">
        <v>333</v>
      </c>
    </row>
    <row r="3" ht="12.75">
      <c r="A3" s="5" t="s">
        <v>176</v>
      </c>
    </row>
    <row r="5" spans="1:11" ht="12.75">
      <c r="A5" t="s">
        <v>48</v>
      </c>
      <c r="D5" s="1"/>
      <c r="F5" t="s">
        <v>427</v>
      </c>
      <c r="K5" t="s">
        <v>428</v>
      </c>
    </row>
    <row r="6" spans="2:15" ht="12.75">
      <c r="B6" s="2" t="s">
        <v>260</v>
      </c>
      <c r="C6" s="2">
        <v>2341</v>
      </c>
      <c r="D6" s="6">
        <v>27.886</v>
      </c>
      <c r="G6" t="s">
        <v>177</v>
      </c>
      <c r="H6" s="5">
        <v>8395</v>
      </c>
      <c r="I6" s="3">
        <v>100</v>
      </c>
      <c r="J6" s="1"/>
      <c r="L6" t="s">
        <v>429</v>
      </c>
      <c r="M6" s="5">
        <v>8395</v>
      </c>
      <c r="N6" s="4">
        <v>1</v>
      </c>
      <c r="O6" s="1"/>
    </row>
    <row r="7" spans="2:15" ht="12.75">
      <c r="B7" s="2" t="s">
        <v>261</v>
      </c>
      <c r="C7" s="2">
        <v>2274</v>
      </c>
      <c r="D7" s="6">
        <v>27.088</v>
      </c>
      <c r="G7" t="s">
        <v>332</v>
      </c>
      <c r="H7">
        <v>597</v>
      </c>
      <c r="I7" s="3">
        <v>7.111</v>
      </c>
      <c r="J7" s="1"/>
      <c r="L7" t="s">
        <v>430</v>
      </c>
      <c r="M7">
        <v>1847</v>
      </c>
      <c r="N7" s="4">
        <v>0.22001</v>
      </c>
      <c r="O7" s="1"/>
    </row>
    <row r="8" spans="2:15" ht="12.75">
      <c r="B8" s="2" t="s">
        <v>262</v>
      </c>
      <c r="C8" s="2">
        <v>2207</v>
      </c>
      <c r="D8" s="6">
        <v>26.289</v>
      </c>
      <c r="G8" t="s">
        <v>178</v>
      </c>
      <c r="H8">
        <v>352</v>
      </c>
      <c r="I8" s="3">
        <v>4.193</v>
      </c>
      <c r="J8" s="1"/>
      <c r="L8" t="s">
        <v>431</v>
      </c>
      <c r="M8">
        <v>2</v>
      </c>
      <c r="N8" s="4">
        <v>0.00024</v>
      </c>
      <c r="O8" s="1"/>
    </row>
    <row r="9" spans="2:15" ht="12.75">
      <c r="B9" s="2" t="s">
        <v>263</v>
      </c>
      <c r="C9" s="2">
        <v>1435</v>
      </c>
      <c r="D9" s="6">
        <v>17.094</v>
      </c>
      <c r="G9" t="s">
        <v>179</v>
      </c>
      <c r="H9">
        <v>283</v>
      </c>
      <c r="I9" s="3">
        <v>3.371</v>
      </c>
      <c r="J9" s="1"/>
      <c r="N9" s="1"/>
      <c r="O9" s="1"/>
    </row>
    <row r="10" spans="2:15" ht="12.75">
      <c r="B10" s="2" t="s">
        <v>264</v>
      </c>
      <c r="C10" s="2">
        <v>1355</v>
      </c>
      <c r="D10" s="6">
        <v>16.141</v>
      </c>
      <c r="G10" t="s">
        <v>180</v>
      </c>
      <c r="H10">
        <v>271</v>
      </c>
      <c r="I10" s="3">
        <v>3.228</v>
      </c>
      <c r="J10" s="1"/>
      <c r="N10" s="1"/>
      <c r="O10" s="1"/>
    </row>
    <row r="11" spans="2:15" ht="12.75">
      <c r="B11" s="7" t="s">
        <v>265</v>
      </c>
      <c r="C11" s="7">
        <v>1352</v>
      </c>
      <c r="D11" s="8">
        <v>16.105</v>
      </c>
      <c r="G11" t="s">
        <v>181</v>
      </c>
      <c r="H11">
        <v>255</v>
      </c>
      <c r="I11" s="3">
        <v>3.038</v>
      </c>
      <c r="J11" s="1"/>
      <c r="O11" s="1"/>
    </row>
    <row r="12" spans="2:15" ht="12.75">
      <c r="B12" s="7" t="s">
        <v>266</v>
      </c>
      <c r="C12" s="7">
        <v>773</v>
      </c>
      <c r="D12" s="8">
        <v>9.208</v>
      </c>
      <c r="G12" t="s">
        <v>182</v>
      </c>
      <c r="H12">
        <v>131</v>
      </c>
      <c r="I12" s="3">
        <v>1.56</v>
      </c>
      <c r="J12" s="1"/>
      <c r="O12" s="1"/>
    </row>
    <row r="13" spans="2:15" ht="12.75">
      <c r="B13" s="2" t="s">
        <v>267</v>
      </c>
      <c r="C13" s="2">
        <v>646</v>
      </c>
      <c r="D13" s="6">
        <v>7.695</v>
      </c>
      <c r="G13" t="s">
        <v>183</v>
      </c>
      <c r="H13">
        <v>127</v>
      </c>
      <c r="I13" s="3">
        <v>1.513</v>
      </c>
      <c r="J13" s="1"/>
      <c r="O13" s="1"/>
    </row>
    <row r="14" spans="2:15" ht="12.75">
      <c r="B14" t="s">
        <v>268</v>
      </c>
      <c r="C14">
        <v>540</v>
      </c>
      <c r="D14" s="3">
        <v>6.432</v>
      </c>
      <c r="G14" t="s">
        <v>184</v>
      </c>
      <c r="H14">
        <v>114</v>
      </c>
      <c r="I14" s="3">
        <v>1.358</v>
      </c>
      <c r="J14" s="1"/>
      <c r="O14" s="1"/>
    </row>
    <row r="15" spans="2:15" ht="12.75">
      <c r="B15" t="s">
        <v>395</v>
      </c>
      <c r="C15">
        <v>415</v>
      </c>
      <c r="D15" s="3">
        <v>4.943</v>
      </c>
      <c r="G15" t="s">
        <v>185</v>
      </c>
      <c r="H15">
        <v>111</v>
      </c>
      <c r="I15" s="3">
        <v>1.322</v>
      </c>
      <c r="J15" s="1"/>
      <c r="O15" s="1"/>
    </row>
    <row r="16" spans="2:15" ht="12.75">
      <c r="B16" t="s">
        <v>390</v>
      </c>
      <c r="C16">
        <v>385</v>
      </c>
      <c r="D16" s="3">
        <v>4.586</v>
      </c>
      <c r="G16" t="s">
        <v>186</v>
      </c>
      <c r="H16">
        <v>93</v>
      </c>
      <c r="I16" s="3">
        <v>1.108</v>
      </c>
      <c r="J16" s="1"/>
      <c r="O16" s="1"/>
    </row>
    <row r="17" spans="2:15" ht="12.75">
      <c r="B17" t="s">
        <v>400</v>
      </c>
      <c r="C17">
        <v>378</v>
      </c>
      <c r="D17" s="3">
        <v>4.503</v>
      </c>
      <c r="G17" t="s">
        <v>187</v>
      </c>
      <c r="H17">
        <v>84</v>
      </c>
      <c r="I17" s="3">
        <v>1.001</v>
      </c>
      <c r="J17" s="1"/>
      <c r="O17" s="1"/>
    </row>
    <row r="18" spans="2:15" ht="12.75">
      <c r="B18" s="7" t="s">
        <v>405</v>
      </c>
      <c r="C18" s="7">
        <v>299</v>
      </c>
      <c r="D18" s="8">
        <v>3.562</v>
      </c>
      <c r="G18" t="s">
        <v>188</v>
      </c>
      <c r="H18">
        <v>80</v>
      </c>
      <c r="I18" s="3">
        <v>0.953</v>
      </c>
      <c r="J18" s="1"/>
      <c r="O18" s="1"/>
    </row>
    <row r="19" spans="2:15" ht="12.75">
      <c r="B19" t="s">
        <v>410</v>
      </c>
      <c r="C19">
        <v>225</v>
      </c>
      <c r="D19" s="3">
        <v>2.68</v>
      </c>
      <c r="G19" t="s">
        <v>189</v>
      </c>
      <c r="H19">
        <v>73</v>
      </c>
      <c r="I19" s="3">
        <v>0.87</v>
      </c>
      <c r="J19" s="1"/>
      <c r="O19" s="1"/>
    </row>
    <row r="20" spans="2:15" ht="12.75">
      <c r="B20" s="2" t="s">
        <v>269</v>
      </c>
      <c r="C20" s="2">
        <v>210</v>
      </c>
      <c r="D20" s="6">
        <v>2.501</v>
      </c>
      <c r="G20" t="s">
        <v>190</v>
      </c>
      <c r="H20">
        <v>73</v>
      </c>
      <c r="I20" s="3">
        <v>0.87</v>
      </c>
      <c r="J20" s="1"/>
      <c r="O20" s="1"/>
    </row>
    <row r="21" spans="2:15" ht="12.75">
      <c r="B21" t="s">
        <v>270</v>
      </c>
      <c r="C21">
        <v>189</v>
      </c>
      <c r="D21" s="3">
        <v>2.251</v>
      </c>
      <c r="G21" t="s">
        <v>191</v>
      </c>
      <c r="H21">
        <v>68</v>
      </c>
      <c r="I21" s="3">
        <v>0.81</v>
      </c>
      <c r="J21" s="1"/>
      <c r="O21" s="1"/>
    </row>
    <row r="22" spans="2:15" ht="12.75">
      <c r="B22" t="s">
        <v>271</v>
      </c>
      <c r="C22">
        <v>184</v>
      </c>
      <c r="D22" s="3">
        <v>2.192</v>
      </c>
      <c r="G22" t="s">
        <v>192</v>
      </c>
      <c r="H22">
        <v>63</v>
      </c>
      <c r="I22" s="3">
        <v>0.75</v>
      </c>
      <c r="J22" s="1"/>
      <c r="O22" s="1"/>
    </row>
    <row r="23" spans="2:15" ht="12.75">
      <c r="B23" t="s">
        <v>421</v>
      </c>
      <c r="C23">
        <v>169</v>
      </c>
      <c r="D23" s="3">
        <v>2.013</v>
      </c>
      <c r="G23" t="s">
        <v>193</v>
      </c>
      <c r="H23">
        <v>60</v>
      </c>
      <c r="I23" s="3">
        <v>0.715</v>
      </c>
      <c r="J23" s="1"/>
      <c r="O23" s="1"/>
    </row>
    <row r="24" spans="2:15" ht="12.75">
      <c r="B24" t="s">
        <v>272</v>
      </c>
      <c r="C24">
        <v>163</v>
      </c>
      <c r="D24" s="3">
        <v>1.942</v>
      </c>
      <c r="G24" t="s">
        <v>194</v>
      </c>
      <c r="H24">
        <v>57</v>
      </c>
      <c r="I24" s="3">
        <v>0.679</v>
      </c>
      <c r="J24" s="1"/>
      <c r="O24" s="1"/>
    </row>
    <row r="25" spans="2:15" ht="12.75">
      <c r="B25" t="s">
        <v>273</v>
      </c>
      <c r="C25">
        <v>162</v>
      </c>
      <c r="D25" s="3">
        <v>1.93</v>
      </c>
      <c r="G25" t="s">
        <v>195</v>
      </c>
      <c r="H25">
        <v>55</v>
      </c>
      <c r="I25" s="3">
        <v>0.655</v>
      </c>
      <c r="J25" s="1"/>
      <c r="O25" s="1"/>
    </row>
    <row r="26" spans="2:15" ht="12.75">
      <c r="B26" t="s">
        <v>274</v>
      </c>
      <c r="C26">
        <v>158</v>
      </c>
      <c r="D26" s="3">
        <v>1.882</v>
      </c>
      <c r="G26" t="s">
        <v>196</v>
      </c>
      <c r="H26">
        <v>52</v>
      </c>
      <c r="I26" s="3">
        <v>0.619</v>
      </c>
      <c r="J26" s="1"/>
      <c r="O26" s="1"/>
    </row>
    <row r="27" spans="2:15" ht="12.75">
      <c r="B27" t="s">
        <v>411</v>
      </c>
      <c r="C27">
        <v>151</v>
      </c>
      <c r="D27" s="3">
        <v>1.799</v>
      </c>
      <c r="G27" t="s">
        <v>197</v>
      </c>
      <c r="H27">
        <v>52</v>
      </c>
      <c r="I27" s="3">
        <v>0.619</v>
      </c>
      <c r="J27" s="1"/>
      <c r="O27" s="1"/>
    </row>
    <row r="28" spans="2:15" ht="12.75">
      <c r="B28" t="s">
        <v>275</v>
      </c>
      <c r="C28">
        <v>135</v>
      </c>
      <c r="D28" s="3">
        <v>1.608</v>
      </c>
      <c r="G28" t="s">
        <v>198</v>
      </c>
      <c r="H28">
        <v>51</v>
      </c>
      <c r="I28" s="3">
        <v>0.608</v>
      </c>
      <c r="J28" s="1"/>
      <c r="O28" s="1"/>
    </row>
    <row r="29" spans="2:15" ht="12.75">
      <c r="B29" t="s">
        <v>384</v>
      </c>
      <c r="C29">
        <v>117</v>
      </c>
      <c r="D29" s="3">
        <v>1.394</v>
      </c>
      <c r="G29" t="s">
        <v>199</v>
      </c>
      <c r="H29">
        <v>48</v>
      </c>
      <c r="I29" s="3">
        <v>0.572</v>
      </c>
      <c r="J29" s="1"/>
      <c r="O29" s="1"/>
    </row>
    <row r="30" spans="2:15" ht="12.75">
      <c r="B30" t="s">
        <v>394</v>
      </c>
      <c r="C30">
        <v>112</v>
      </c>
      <c r="D30" s="3">
        <v>1.334</v>
      </c>
      <c r="G30" t="s">
        <v>200</v>
      </c>
      <c r="H30">
        <v>44</v>
      </c>
      <c r="I30" s="3">
        <v>0.524</v>
      </c>
      <c r="J30" s="1"/>
      <c r="O30" s="1"/>
    </row>
    <row r="31" spans="2:15" ht="12.75">
      <c r="B31" t="s">
        <v>385</v>
      </c>
      <c r="C31">
        <v>110</v>
      </c>
      <c r="D31" s="3">
        <v>1.31</v>
      </c>
      <c r="G31" t="s">
        <v>201</v>
      </c>
      <c r="H31">
        <v>44</v>
      </c>
      <c r="I31" s="3">
        <v>0.524</v>
      </c>
      <c r="J31" s="1"/>
      <c r="O31" s="1"/>
    </row>
    <row r="32" spans="2:15" ht="12.75">
      <c r="B32" t="s">
        <v>391</v>
      </c>
      <c r="C32">
        <v>107</v>
      </c>
      <c r="D32" s="3">
        <v>1.275</v>
      </c>
      <c r="G32" t="s">
        <v>202</v>
      </c>
      <c r="H32">
        <v>44</v>
      </c>
      <c r="I32" s="3">
        <v>0.524</v>
      </c>
      <c r="J32" s="1"/>
      <c r="O32" s="1"/>
    </row>
    <row r="33" spans="2:15" ht="12.75">
      <c r="B33" t="s">
        <v>276</v>
      </c>
      <c r="C33">
        <v>98</v>
      </c>
      <c r="D33" s="3">
        <v>1.167</v>
      </c>
      <c r="G33" t="s">
        <v>203</v>
      </c>
      <c r="H33">
        <v>44</v>
      </c>
      <c r="I33" s="3">
        <v>0.524</v>
      </c>
      <c r="J33" s="1"/>
      <c r="O33" s="1"/>
    </row>
    <row r="34" spans="2:15" ht="12.75">
      <c r="B34" t="s">
        <v>277</v>
      </c>
      <c r="C34">
        <v>89</v>
      </c>
      <c r="D34" s="3">
        <v>1.06</v>
      </c>
      <c r="G34" t="s">
        <v>204</v>
      </c>
      <c r="H34">
        <v>42</v>
      </c>
      <c r="I34" s="3">
        <v>0.5</v>
      </c>
      <c r="J34" s="1"/>
      <c r="O34" s="1"/>
    </row>
    <row r="35" spans="2:15" ht="12.75">
      <c r="B35" t="s">
        <v>278</v>
      </c>
      <c r="C35">
        <v>69</v>
      </c>
      <c r="D35" s="3">
        <v>0.822</v>
      </c>
      <c r="G35" t="s">
        <v>205</v>
      </c>
      <c r="H35">
        <v>41</v>
      </c>
      <c r="I35" s="3">
        <v>0.488</v>
      </c>
      <c r="J35" s="1"/>
      <c r="O35" s="1"/>
    </row>
    <row r="36" spans="2:15" ht="12.75">
      <c r="B36" t="s">
        <v>279</v>
      </c>
      <c r="C36">
        <v>62</v>
      </c>
      <c r="D36" s="3">
        <v>0.739</v>
      </c>
      <c r="G36" t="s">
        <v>206</v>
      </c>
      <c r="H36">
        <v>39</v>
      </c>
      <c r="I36" s="3">
        <v>0.465</v>
      </c>
      <c r="J36" s="1"/>
      <c r="O36" s="1"/>
    </row>
    <row r="37" spans="2:15" ht="12.75">
      <c r="B37" t="s">
        <v>280</v>
      </c>
      <c r="C37">
        <v>61</v>
      </c>
      <c r="D37" s="3">
        <v>0.727</v>
      </c>
      <c r="G37" t="s">
        <v>207</v>
      </c>
      <c r="H37">
        <v>34</v>
      </c>
      <c r="I37" s="3">
        <v>0.405</v>
      </c>
      <c r="J37" s="1"/>
      <c r="O37" s="1"/>
    </row>
    <row r="38" spans="2:15" ht="12.75">
      <c r="B38" t="s">
        <v>396</v>
      </c>
      <c r="C38">
        <v>60</v>
      </c>
      <c r="D38" s="3">
        <v>0.715</v>
      </c>
      <c r="G38" t="s">
        <v>208</v>
      </c>
      <c r="H38">
        <v>32</v>
      </c>
      <c r="I38" s="3">
        <v>0.381</v>
      </c>
      <c r="J38" s="1"/>
      <c r="O38" s="1"/>
    </row>
    <row r="39" spans="2:15" ht="12.75">
      <c r="B39" t="s">
        <v>281</v>
      </c>
      <c r="C39">
        <v>57</v>
      </c>
      <c r="D39" s="3">
        <v>0.679</v>
      </c>
      <c r="G39" t="s">
        <v>209</v>
      </c>
      <c r="H39">
        <v>26</v>
      </c>
      <c r="I39" s="3">
        <v>0.31</v>
      </c>
      <c r="J39" s="1"/>
      <c r="O39" s="1"/>
    </row>
    <row r="40" spans="2:15" ht="12.75">
      <c r="B40" t="s">
        <v>282</v>
      </c>
      <c r="C40">
        <v>50</v>
      </c>
      <c r="D40" s="3">
        <v>0.596</v>
      </c>
      <c r="G40" t="s">
        <v>210</v>
      </c>
      <c r="H40">
        <v>24</v>
      </c>
      <c r="I40" s="3">
        <v>0.286</v>
      </c>
      <c r="J40" s="1"/>
      <c r="O40" s="1"/>
    </row>
    <row r="41" spans="2:15" ht="12.75">
      <c r="B41" t="s">
        <v>283</v>
      </c>
      <c r="C41">
        <v>49</v>
      </c>
      <c r="D41" s="3">
        <v>0.584</v>
      </c>
      <c r="G41" t="s">
        <v>211</v>
      </c>
      <c r="H41">
        <v>20</v>
      </c>
      <c r="I41" s="3">
        <v>0.238</v>
      </c>
      <c r="J41" s="1"/>
      <c r="O41" s="1"/>
    </row>
    <row r="42" spans="2:15" ht="12.75">
      <c r="B42" t="s">
        <v>381</v>
      </c>
      <c r="C42">
        <v>47</v>
      </c>
      <c r="D42" s="3">
        <v>0.56</v>
      </c>
      <c r="G42" t="s">
        <v>212</v>
      </c>
      <c r="H42">
        <v>18</v>
      </c>
      <c r="I42" s="3">
        <v>0.214</v>
      </c>
      <c r="J42" s="1"/>
      <c r="O42" s="1"/>
    </row>
    <row r="43" spans="2:15" ht="12.75">
      <c r="B43" t="s">
        <v>284</v>
      </c>
      <c r="C43">
        <v>47</v>
      </c>
      <c r="D43" s="3">
        <v>0.56</v>
      </c>
      <c r="G43" t="s">
        <v>213</v>
      </c>
      <c r="H43">
        <v>15</v>
      </c>
      <c r="I43" s="3">
        <v>0.179</v>
      </c>
      <c r="J43" s="1"/>
      <c r="O43" s="1"/>
    </row>
    <row r="44" spans="2:15" ht="12.75">
      <c r="B44" t="s">
        <v>285</v>
      </c>
      <c r="C44">
        <v>44</v>
      </c>
      <c r="D44" s="3">
        <v>0.524</v>
      </c>
      <c r="G44" t="s">
        <v>214</v>
      </c>
      <c r="H44">
        <v>15</v>
      </c>
      <c r="I44" s="3">
        <v>0.179</v>
      </c>
      <c r="J44" s="1"/>
      <c r="O44" s="1"/>
    </row>
    <row r="45" spans="2:15" ht="12.75">
      <c r="B45" t="s">
        <v>380</v>
      </c>
      <c r="C45">
        <v>44</v>
      </c>
      <c r="D45" s="3">
        <v>0.524</v>
      </c>
      <c r="G45" t="s">
        <v>215</v>
      </c>
      <c r="H45">
        <v>13</v>
      </c>
      <c r="I45" s="3">
        <v>0.155</v>
      </c>
      <c r="J45" s="1"/>
      <c r="O45" s="1"/>
    </row>
    <row r="46" spans="2:15" ht="12.75">
      <c r="B46" t="s">
        <v>286</v>
      </c>
      <c r="C46">
        <v>43</v>
      </c>
      <c r="D46" s="3">
        <v>0.512</v>
      </c>
      <c r="G46" t="s">
        <v>216</v>
      </c>
      <c r="H46">
        <v>12</v>
      </c>
      <c r="I46" s="3">
        <v>0.143</v>
      </c>
      <c r="J46" s="1"/>
      <c r="O46" s="1"/>
    </row>
    <row r="47" spans="2:15" ht="12.75">
      <c r="B47" t="s">
        <v>287</v>
      </c>
      <c r="C47">
        <v>42</v>
      </c>
      <c r="D47" s="3">
        <v>0.5</v>
      </c>
      <c r="G47" t="s">
        <v>217</v>
      </c>
      <c r="H47">
        <v>12</v>
      </c>
      <c r="I47" s="3">
        <v>0.143</v>
      </c>
      <c r="J47" s="1"/>
      <c r="O47" s="1"/>
    </row>
    <row r="48" spans="2:15" ht="12.75">
      <c r="B48" t="s">
        <v>288</v>
      </c>
      <c r="C48">
        <v>41</v>
      </c>
      <c r="D48" s="3">
        <v>0.488</v>
      </c>
      <c r="G48" t="s">
        <v>218</v>
      </c>
      <c r="H48">
        <v>11</v>
      </c>
      <c r="I48" s="3">
        <v>0.131</v>
      </c>
      <c r="J48" s="1"/>
      <c r="O48" s="1"/>
    </row>
    <row r="49" spans="2:15" ht="12.75">
      <c r="B49" t="s">
        <v>289</v>
      </c>
      <c r="C49">
        <v>40</v>
      </c>
      <c r="D49" s="3">
        <v>0.476</v>
      </c>
      <c r="G49" t="s">
        <v>219</v>
      </c>
      <c r="H49">
        <v>11</v>
      </c>
      <c r="I49" s="3">
        <v>0.131</v>
      </c>
      <c r="J49" s="1"/>
      <c r="O49" s="1"/>
    </row>
    <row r="50" spans="2:15" ht="12.75">
      <c r="B50" t="s">
        <v>397</v>
      </c>
      <c r="C50">
        <v>38</v>
      </c>
      <c r="D50" s="3">
        <v>0.453</v>
      </c>
      <c r="G50" t="s">
        <v>220</v>
      </c>
      <c r="H50">
        <v>11</v>
      </c>
      <c r="I50" s="3">
        <v>0.131</v>
      </c>
      <c r="J50" s="1"/>
      <c r="O50" s="1"/>
    </row>
    <row r="51" spans="2:15" ht="12.75">
      <c r="B51" t="s">
        <v>414</v>
      </c>
      <c r="C51">
        <v>36</v>
      </c>
      <c r="D51" s="3">
        <v>0.429</v>
      </c>
      <c r="G51" t="s">
        <v>221</v>
      </c>
      <c r="H51">
        <v>10</v>
      </c>
      <c r="I51" s="3">
        <v>0.119</v>
      </c>
      <c r="J51" s="1"/>
      <c r="O51" s="1"/>
    </row>
    <row r="52" spans="2:15" ht="12.75">
      <c r="B52" t="s">
        <v>290</v>
      </c>
      <c r="C52">
        <v>36</v>
      </c>
      <c r="D52" s="3">
        <v>0.429</v>
      </c>
      <c r="G52" t="s">
        <v>222</v>
      </c>
      <c r="H52">
        <v>9</v>
      </c>
      <c r="I52" s="3">
        <v>0.107</v>
      </c>
      <c r="J52" s="1"/>
      <c r="O52" s="1"/>
    </row>
    <row r="53" spans="2:15" ht="12.75">
      <c r="B53" t="s">
        <v>418</v>
      </c>
      <c r="C53">
        <v>36</v>
      </c>
      <c r="D53" s="3">
        <v>0.429</v>
      </c>
      <c r="G53" t="s">
        <v>223</v>
      </c>
      <c r="H53">
        <v>9</v>
      </c>
      <c r="I53" s="3">
        <v>0.107</v>
      </c>
      <c r="J53" s="1"/>
      <c r="O53" s="1"/>
    </row>
    <row r="54" spans="2:15" ht="12.75">
      <c r="B54" t="s">
        <v>399</v>
      </c>
      <c r="C54">
        <v>35</v>
      </c>
      <c r="D54" s="3">
        <v>0.417</v>
      </c>
      <c r="G54" t="s">
        <v>224</v>
      </c>
      <c r="H54">
        <v>8</v>
      </c>
      <c r="I54" s="3">
        <v>0.095</v>
      </c>
      <c r="J54" s="1"/>
      <c r="O54" s="1"/>
    </row>
    <row r="55" spans="2:15" ht="12.75">
      <c r="B55" t="s">
        <v>408</v>
      </c>
      <c r="C55">
        <v>35</v>
      </c>
      <c r="D55" s="3">
        <v>0.417</v>
      </c>
      <c r="G55" t="s">
        <v>225</v>
      </c>
      <c r="H55">
        <v>6</v>
      </c>
      <c r="I55" s="3">
        <v>0.071</v>
      </c>
      <c r="J55" s="1"/>
      <c r="O55" s="1"/>
    </row>
    <row r="56" spans="2:15" ht="12.75">
      <c r="B56" t="s">
        <v>291</v>
      </c>
      <c r="C56">
        <v>29</v>
      </c>
      <c r="D56" s="3">
        <v>0.345</v>
      </c>
      <c r="G56" t="s">
        <v>226</v>
      </c>
      <c r="H56">
        <v>6</v>
      </c>
      <c r="I56" s="3">
        <v>0.071</v>
      </c>
      <c r="J56" s="1"/>
      <c r="O56" s="1"/>
    </row>
    <row r="57" spans="2:15" ht="12.75">
      <c r="B57" t="s">
        <v>415</v>
      </c>
      <c r="C57">
        <v>28</v>
      </c>
      <c r="D57" s="3">
        <v>0.334</v>
      </c>
      <c r="G57" t="s">
        <v>227</v>
      </c>
      <c r="H57">
        <v>5</v>
      </c>
      <c r="I57" s="3">
        <v>0.06</v>
      </c>
      <c r="J57" s="1"/>
      <c r="O57" s="1"/>
    </row>
    <row r="58" spans="2:15" ht="12.75">
      <c r="B58" t="s">
        <v>292</v>
      </c>
      <c r="C58">
        <v>25</v>
      </c>
      <c r="D58" s="3">
        <v>0.298</v>
      </c>
      <c r="G58" t="s">
        <v>228</v>
      </c>
      <c r="H58">
        <v>5</v>
      </c>
      <c r="I58" s="3">
        <v>0.06</v>
      </c>
      <c r="J58" s="1"/>
      <c r="O58" s="1"/>
    </row>
    <row r="59" spans="2:15" ht="12.75">
      <c r="B59" t="s">
        <v>383</v>
      </c>
      <c r="C59">
        <v>22</v>
      </c>
      <c r="D59" s="3">
        <v>0.262</v>
      </c>
      <c r="G59" t="s">
        <v>229</v>
      </c>
      <c r="H59">
        <v>5</v>
      </c>
      <c r="I59" s="3">
        <v>0.06</v>
      </c>
      <c r="J59" s="1"/>
      <c r="O59" s="1"/>
    </row>
    <row r="60" spans="2:15" ht="12.75">
      <c r="B60" t="s">
        <v>293</v>
      </c>
      <c r="C60">
        <v>21</v>
      </c>
      <c r="D60" s="3">
        <v>0.25</v>
      </c>
      <c r="G60" t="s">
        <v>230</v>
      </c>
      <c r="H60">
        <v>3</v>
      </c>
      <c r="I60" s="3">
        <v>0.036</v>
      </c>
      <c r="J60" s="1"/>
      <c r="O60" s="1"/>
    </row>
    <row r="61" spans="2:15" ht="12.75">
      <c r="B61" t="s">
        <v>294</v>
      </c>
      <c r="C61">
        <v>18</v>
      </c>
      <c r="D61" s="3">
        <v>0.214</v>
      </c>
      <c r="G61" t="s">
        <v>231</v>
      </c>
      <c r="H61">
        <v>3</v>
      </c>
      <c r="I61" s="3">
        <v>0.036</v>
      </c>
      <c r="J61" s="1"/>
      <c r="O61" s="1"/>
    </row>
    <row r="62" spans="2:15" ht="12.75">
      <c r="B62" t="s">
        <v>295</v>
      </c>
      <c r="C62">
        <v>16</v>
      </c>
      <c r="D62" s="3">
        <v>0.191</v>
      </c>
      <c r="G62" t="s">
        <v>232</v>
      </c>
      <c r="H62">
        <v>3</v>
      </c>
      <c r="I62" s="3">
        <v>0.036</v>
      </c>
      <c r="J62" s="1"/>
      <c r="O62" s="1"/>
    </row>
    <row r="63" spans="2:15" ht="12.75">
      <c r="B63" t="s">
        <v>296</v>
      </c>
      <c r="C63">
        <v>13</v>
      </c>
      <c r="D63" s="3">
        <v>0.155</v>
      </c>
      <c r="G63" t="s">
        <v>233</v>
      </c>
      <c r="H63">
        <v>3</v>
      </c>
      <c r="I63" s="3">
        <v>0.036</v>
      </c>
      <c r="J63" s="1"/>
      <c r="O63" s="1"/>
    </row>
    <row r="64" spans="2:15" ht="12.75">
      <c r="B64" t="s">
        <v>412</v>
      </c>
      <c r="C64">
        <v>13</v>
      </c>
      <c r="D64" s="3">
        <v>0.155</v>
      </c>
      <c r="G64" t="s">
        <v>234</v>
      </c>
      <c r="H64">
        <v>3</v>
      </c>
      <c r="I64" s="3">
        <v>0.036</v>
      </c>
      <c r="J64" s="1"/>
      <c r="O64" s="1"/>
    </row>
    <row r="65" spans="2:15" ht="12.75">
      <c r="B65" t="s">
        <v>297</v>
      </c>
      <c r="C65">
        <v>13</v>
      </c>
      <c r="D65" s="3">
        <v>0.155</v>
      </c>
      <c r="G65" t="s">
        <v>235</v>
      </c>
      <c r="H65">
        <v>2</v>
      </c>
      <c r="I65" s="3">
        <v>0.024</v>
      </c>
      <c r="J65" s="1"/>
      <c r="O65" s="1"/>
    </row>
    <row r="66" spans="2:15" ht="12.75">
      <c r="B66" t="s">
        <v>298</v>
      </c>
      <c r="C66">
        <v>12</v>
      </c>
      <c r="D66" s="3">
        <v>0.143</v>
      </c>
      <c r="G66" t="s">
        <v>236</v>
      </c>
      <c r="H66">
        <v>2</v>
      </c>
      <c r="I66" s="3">
        <v>0.024</v>
      </c>
      <c r="J66" s="1"/>
      <c r="O66" s="1"/>
    </row>
    <row r="67" spans="2:15" ht="12.75">
      <c r="B67" t="s">
        <v>404</v>
      </c>
      <c r="C67">
        <v>12</v>
      </c>
      <c r="D67" s="3">
        <v>0.143</v>
      </c>
      <c r="G67" t="s">
        <v>237</v>
      </c>
      <c r="H67">
        <v>2</v>
      </c>
      <c r="I67" s="3">
        <v>0.024</v>
      </c>
      <c r="J67" s="1"/>
      <c r="O67" s="1"/>
    </row>
    <row r="68" spans="2:15" ht="12.75">
      <c r="B68" t="s">
        <v>426</v>
      </c>
      <c r="C68">
        <v>11</v>
      </c>
      <c r="D68" s="3">
        <v>0.131</v>
      </c>
      <c r="G68" t="s">
        <v>238</v>
      </c>
      <c r="H68">
        <v>2</v>
      </c>
      <c r="I68" s="3">
        <v>0.024</v>
      </c>
      <c r="J68" s="1"/>
      <c r="O68" s="1"/>
    </row>
    <row r="69" spans="2:15" ht="12.75">
      <c r="B69" t="s">
        <v>409</v>
      </c>
      <c r="C69">
        <v>10</v>
      </c>
      <c r="D69" s="3">
        <v>0.119</v>
      </c>
      <c r="G69" t="s">
        <v>239</v>
      </c>
      <c r="H69">
        <v>2</v>
      </c>
      <c r="I69" s="3">
        <v>0.024</v>
      </c>
      <c r="J69" s="1"/>
      <c r="O69" s="1"/>
    </row>
    <row r="70" spans="2:15" ht="12.75">
      <c r="B70" t="s">
        <v>299</v>
      </c>
      <c r="C70">
        <v>7</v>
      </c>
      <c r="D70" s="3">
        <v>0.083</v>
      </c>
      <c r="G70" t="s">
        <v>240</v>
      </c>
      <c r="H70">
        <v>2</v>
      </c>
      <c r="I70" s="3">
        <v>0.024</v>
      </c>
      <c r="J70" s="1"/>
      <c r="O70" s="1"/>
    </row>
    <row r="71" spans="2:15" ht="12.75">
      <c r="B71" t="s">
        <v>406</v>
      </c>
      <c r="C71">
        <v>7</v>
      </c>
      <c r="D71" s="3">
        <v>0.083</v>
      </c>
      <c r="G71" t="s">
        <v>241</v>
      </c>
      <c r="H71">
        <v>2</v>
      </c>
      <c r="I71" s="3">
        <v>0.024</v>
      </c>
      <c r="J71" s="1"/>
      <c r="O71" s="1"/>
    </row>
    <row r="72" spans="2:15" ht="12.75">
      <c r="B72" t="s">
        <v>407</v>
      </c>
      <c r="C72">
        <v>5</v>
      </c>
      <c r="D72" s="3">
        <v>0.06</v>
      </c>
      <c r="G72" t="s">
        <v>242</v>
      </c>
      <c r="H72">
        <v>1</v>
      </c>
      <c r="I72" s="3">
        <v>0.012</v>
      </c>
      <c r="J72" s="1"/>
      <c r="O72" s="1"/>
    </row>
    <row r="73" spans="2:15" ht="12.75">
      <c r="B73" t="s">
        <v>300</v>
      </c>
      <c r="C73">
        <v>5</v>
      </c>
      <c r="D73" s="3">
        <v>0.06</v>
      </c>
      <c r="G73" t="s">
        <v>243</v>
      </c>
      <c r="H73">
        <v>1</v>
      </c>
      <c r="I73" s="3">
        <v>0.012</v>
      </c>
      <c r="J73" s="1"/>
      <c r="O73" s="1"/>
    </row>
    <row r="74" spans="2:15" ht="12.75">
      <c r="B74" t="s">
        <v>392</v>
      </c>
      <c r="C74">
        <v>5</v>
      </c>
      <c r="D74" s="3">
        <v>0.06</v>
      </c>
      <c r="G74" t="s">
        <v>244</v>
      </c>
      <c r="H74">
        <v>1</v>
      </c>
      <c r="I74" s="3">
        <v>0.012</v>
      </c>
      <c r="J74" s="1"/>
      <c r="O74" s="1"/>
    </row>
    <row r="75" spans="2:15" ht="12.75">
      <c r="B75" t="s">
        <v>301</v>
      </c>
      <c r="C75">
        <v>4</v>
      </c>
      <c r="D75" s="3">
        <v>0.048</v>
      </c>
      <c r="G75" t="s">
        <v>245</v>
      </c>
      <c r="H75">
        <v>1</v>
      </c>
      <c r="I75" s="3">
        <v>0.012</v>
      </c>
      <c r="J75" s="1"/>
      <c r="O75" s="1"/>
    </row>
    <row r="76" spans="2:15" ht="12.75">
      <c r="B76" t="s">
        <v>403</v>
      </c>
      <c r="C76">
        <v>4</v>
      </c>
      <c r="D76" s="3">
        <v>0.048</v>
      </c>
      <c r="G76" t="s">
        <v>246</v>
      </c>
      <c r="H76">
        <v>1</v>
      </c>
      <c r="I76" s="3">
        <v>0.012</v>
      </c>
      <c r="J76" s="1"/>
      <c r="O76" s="1"/>
    </row>
    <row r="77" spans="2:15" ht="12.75">
      <c r="B77" t="s">
        <v>422</v>
      </c>
      <c r="C77">
        <v>3</v>
      </c>
      <c r="D77" s="3">
        <v>0.036</v>
      </c>
      <c r="G77" t="s">
        <v>247</v>
      </c>
      <c r="H77">
        <v>1</v>
      </c>
      <c r="I77" s="3">
        <v>0.012</v>
      </c>
      <c r="J77" s="1"/>
      <c r="O77" s="1"/>
    </row>
    <row r="78" spans="2:15" ht="12.75">
      <c r="B78" t="s">
        <v>302</v>
      </c>
      <c r="C78">
        <v>3</v>
      </c>
      <c r="D78" s="3">
        <v>0.036</v>
      </c>
      <c r="G78" t="s">
        <v>248</v>
      </c>
      <c r="H78">
        <v>1</v>
      </c>
      <c r="I78" s="3">
        <v>0.012</v>
      </c>
      <c r="J78" s="1"/>
      <c r="O78" s="1"/>
    </row>
    <row r="79" spans="2:15" ht="12.75">
      <c r="B79" t="s">
        <v>303</v>
      </c>
      <c r="C79">
        <v>3</v>
      </c>
      <c r="D79" s="3">
        <v>0.036</v>
      </c>
      <c r="G79" t="s">
        <v>249</v>
      </c>
      <c r="H79">
        <v>1</v>
      </c>
      <c r="I79" s="3">
        <v>0.012</v>
      </c>
      <c r="J79" s="1"/>
      <c r="O79" s="1"/>
    </row>
    <row r="80" spans="2:15" ht="12.75">
      <c r="B80" t="s">
        <v>304</v>
      </c>
      <c r="C80">
        <v>2</v>
      </c>
      <c r="D80" s="3">
        <v>0.024</v>
      </c>
      <c r="G80" t="s">
        <v>250</v>
      </c>
      <c r="H80">
        <v>1</v>
      </c>
      <c r="I80" s="3">
        <v>0.012</v>
      </c>
      <c r="J80" s="1"/>
      <c r="O80" s="1"/>
    </row>
    <row r="81" spans="2:15" ht="12.75">
      <c r="B81" t="s">
        <v>305</v>
      </c>
      <c r="C81">
        <v>2</v>
      </c>
      <c r="D81" s="3">
        <v>0.024</v>
      </c>
      <c r="G81" t="s">
        <v>251</v>
      </c>
      <c r="H81">
        <v>1</v>
      </c>
      <c r="I81" s="3">
        <v>0.012</v>
      </c>
      <c r="J81" s="1"/>
      <c r="O81" s="1"/>
    </row>
    <row r="82" spans="2:15" ht="12.75">
      <c r="B82" t="s">
        <v>306</v>
      </c>
      <c r="C82">
        <v>1</v>
      </c>
      <c r="D82" s="3">
        <v>0.012</v>
      </c>
      <c r="G82" t="s">
        <v>252</v>
      </c>
      <c r="H82">
        <v>1</v>
      </c>
      <c r="I82" s="3">
        <v>0.012</v>
      </c>
      <c r="J82" s="1"/>
      <c r="O82" s="1"/>
    </row>
    <row r="83" spans="2:15" ht="12.75">
      <c r="B83" t="s">
        <v>307</v>
      </c>
      <c r="C83">
        <v>1</v>
      </c>
      <c r="D83" s="3">
        <v>0.012</v>
      </c>
      <c r="G83" t="s">
        <v>253</v>
      </c>
      <c r="H83">
        <v>1</v>
      </c>
      <c r="I83" s="3">
        <v>0.012</v>
      </c>
      <c r="J83" s="1"/>
      <c r="O83" s="1"/>
    </row>
    <row r="84" spans="2:15" ht="12.75">
      <c r="B84" t="s">
        <v>424</v>
      </c>
      <c r="C84">
        <v>1</v>
      </c>
      <c r="D84" s="3">
        <v>0.012</v>
      </c>
      <c r="G84" t="s">
        <v>254</v>
      </c>
      <c r="H84">
        <v>1</v>
      </c>
      <c r="I84" s="3">
        <v>0.012</v>
      </c>
      <c r="J84" s="1"/>
      <c r="O84" s="1"/>
    </row>
    <row r="85" spans="7:15" ht="12.75">
      <c r="G85" t="s">
        <v>255</v>
      </c>
      <c r="H85">
        <v>1</v>
      </c>
      <c r="I85" s="3">
        <v>0.012</v>
      </c>
      <c r="J85" s="1"/>
      <c r="O85" s="1"/>
    </row>
    <row r="86" spans="7:15" ht="12.75">
      <c r="G86" t="s">
        <v>256</v>
      </c>
      <c r="H86">
        <v>1</v>
      </c>
      <c r="I86" s="3">
        <v>0.012</v>
      </c>
      <c r="J86" s="1"/>
      <c r="O86" s="1"/>
    </row>
    <row r="87" spans="7:15" ht="12.75">
      <c r="G87" t="s">
        <v>257</v>
      </c>
      <c r="H87">
        <v>1</v>
      </c>
      <c r="I87" s="3">
        <v>0.012</v>
      </c>
      <c r="J87" s="1"/>
      <c r="O87" s="1"/>
    </row>
    <row r="88" spans="7:15" ht="12.75">
      <c r="G88" t="s">
        <v>258</v>
      </c>
      <c r="H88">
        <v>1</v>
      </c>
      <c r="I88" s="3">
        <v>0.012</v>
      </c>
      <c r="J88" s="1"/>
      <c r="O88" s="1"/>
    </row>
    <row r="89" spans="7:15" ht="12.75">
      <c r="G89" t="s">
        <v>259</v>
      </c>
      <c r="H89">
        <v>1</v>
      </c>
      <c r="I89" s="3">
        <v>0.012</v>
      </c>
      <c r="J89" s="1"/>
      <c r="O89" s="1"/>
    </row>
    <row r="90" ht="12.75">
      <c r="O90" s="1"/>
    </row>
    <row r="91" spans="14:15" ht="12.75">
      <c r="N91" s="1"/>
      <c r="O91" s="1"/>
    </row>
    <row r="92" spans="14:15" ht="12.75">
      <c r="N92" s="1"/>
      <c r="O92" s="1"/>
    </row>
    <row r="93" spans="14:15" ht="12.75">
      <c r="N93" s="1"/>
      <c r="O93" s="1"/>
    </row>
    <row r="94" spans="14:15" ht="12.75">
      <c r="N94" s="1"/>
      <c r="O94" s="1"/>
    </row>
    <row r="95" spans="14:15" ht="12.75">
      <c r="N95" s="1"/>
      <c r="O95" s="1"/>
    </row>
    <row r="96" spans="14:15" ht="12.75">
      <c r="N96" s="1"/>
      <c r="O96" s="1"/>
    </row>
    <row r="97" spans="14:15" ht="12.75">
      <c r="N97" s="1"/>
      <c r="O97" s="1"/>
    </row>
    <row r="98" spans="14:15" ht="12.75">
      <c r="N98" s="1"/>
      <c r="O98" s="1"/>
    </row>
    <row r="99" spans="14:15" ht="12.75">
      <c r="N99" s="1"/>
      <c r="O99" s="1"/>
    </row>
    <row r="100" spans="14:15" ht="12.75">
      <c r="N100" s="1"/>
      <c r="O100" s="1"/>
    </row>
    <row r="101" spans="14:15" ht="12.75">
      <c r="N101" s="1"/>
      <c r="O101" s="1"/>
    </row>
    <row r="102" spans="14:15" ht="12.75">
      <c r="N102" s="1"/>
      <c r="O102" s="1"/>
    </row>
    <row r="103" spans="14:15" ht="12.75">
      <c r="N103" s="1"/>
      <c r="O103" s="1"/>
    </row>
    <row r="104" spans="14:15" ht="12.75">
      <c r="N104" s="1"/>
      <c r="O104" s="1"/>
    </row>
    <row r="105" spans="14:15" ht="12.75">
      <c r="N105" s="1"/>
      <c r="O105" s="1"/>
    </row>
    <row r="106" spans="14:15" ht="12.75">
      <c r="N106" s="1"/>
      <c r="O106" s="1"/>
    </row>
    <row r="107" spans="14:15" ht="12.75">
      <c r="N107" s="1"/>
      <c r="O107" s="1"/>
    </row>
    <row r="108" spans="14:15" ht="12.75">
      <c r="N108" s="1"/>
      <c r="O108" s="1"/>
    </row>
    <row r="109" spans="14:15" ht="12.75">
      <c r="N109" s="1"/>
      <c r="O109" s="1"/>
    </row>
    <row r="110" spans="14:15" ht="12.75">
      <c r="N110" s="1"/>
      <c r="O110" s="1"/>
    </row>
    <row r="111" spans="14:15" ht="12.75">
      <c r="N111" s="1"/>
      <c r="O111" s="1"/>
    </row>
    <row r="112" spans="14:15" ht="12.75">
      <c r="N112" s="1"/>
      <c r="O112" s="1"/>
    </row>
    <row r="113" spans="14:15" ht="12.75">
      <c r="N113" s="1"/>
      <c r="O113" s="1"/>
    </row>
    <row r="114" spans="14:15" ht="12.75">
      <c r="N114" s="1"/>
      <c r="O114" s="1"/>
    </row>
  </sheetData>
  <autoFilter ref="B1:B114"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4"/>
  <sheetViews>
    <sheetView workbookViewId="0" topLeftCell="A1">
      <selection activeCell="A4" sqref="A4"/>
    </sheetView>
  </sheetViews>
  <sheetFormatPr defaultColWidth="11.421875" defaultRowHeight="12.75"/>
  <cols>
    <col min="1" max="1" width="9.140625" style="0" customWidth="1"/>
    <col min="2" max="2" width="45.8515625" style="0" customWidth="1"/>
    <col min="3" max="6" width="9.140625" style="0" customWidth="1"/>
    <col min="7" max="7" width="26.28125" style="0" customWidth="1"/>
    <col min="8" max="11" width="9.140625" style="0" customWidth="1"/>
    <col min="12" max="12" width="21.7109375" style="0" customWidth="1"/>
    <col min="13" max="16384" width="9.140625" style="0" customWidth="1"/>
  </cols>
  <sheetData>
    <row r="1" ht="12.75">
      <c r="A1" t="s">
        <v>334</v>
      </c>
    </row>
    <row r="2" ht="12.75">
      <c r="A2" t="s">
        <v>335</v>
      </c>
    </row>
    <row r="3" ht="12.75">
      <c r="A3" s="5">
        <v>18938</v>
      </c>
    </row>
    <row r="5" spans="1:11" ht="12.75">
      <c r="A5" t="s">
        <v>48</v>
      </c>
      <c r="F5" t="s">
        <v>427</v>
      </c>
      <c r="K5" t="s">
        <v>428</v>
      </c>
    </row>
    <row r="6" spans="2:14" ht="12.75">
      <c r="B6" s="5" t="s">
        <v>262</v>
      </c>
      <c r="C6" s="5">
        <v>7937</v>
      </c>
      <c r="D6" s="13">
        <v>41.91</v>
      </c>
      <c r="E6" s="1"/>
      <c r="G6" t="s">
        <v>177</v>
      </c>
      <c r="H6" s="5">
        <v>18938</v>
      </c>
      <c r="I6" s="12">
        <v>100</v>
      </c>
      <c r="L6" t="s">
        <v>339</v>
      </c>
      <c r="M6">
        <v>11912</v>
      </c>
      <c r="N6" s="12">
        <v>62.9</v>
      </c>
    </row>
    <row r="7" spans="2:14" ht="12.75">
      <c r="B7" s="5" t="s">
        <v>261</v>
      </c>
      <c r="C7" s="5">
        <v>5400</v>
      </c>
      <c r="D7" s="13">
        <v>28.514</v>
      </c>
      <c r="E7" s="1"/>
      <c r="G7" t="s">
        <v>332</v>
      </c>
      <c r="H7">
        <v>687</v>
      </c>
      <c r="I7" s="12">
        <v>3.628</v>
      </c>
      <c r="L7" t="s">
        <v>340</v>
      </c>
      <c r="M7" s="5">
        <v>8395</v>
      </c>
      <c r="N7" s="12">
        <v>44.329</v>
      </c>
    </row>
    <row r="8" spans="2:14" ht="12.75">
      <c r="B8" t="s">
        <v>265</v>
      </c>
      <c r="C8">
        <v>3918</v>
      </c>
      <c r="D8" s="12">
        <v>20.689</v>
      </c>
      <c r="E8" s="1"/>
      <c r="G8" t="s">
        <v>178</v>
      </c>
      <c r="H8">
        <v>399</v>
      </c>
      <c r="I8" s="12">
        <v>2.107</v>
      </c>
      <c r="L8" t="s">
        <v>341</v>
      </c>
      <c r="M8">
        <v>337</v>
      </c>
      <c r="N8" s="12">
        <v>1.779</v>
      </c>
    </row>
    <row r="9" spans="2:14" ht="12.75">
      <c r="B9" s="5" t="s">
        <v>260</v>
      </c>
      <c r="C9" s="5">
        <v>3367</v>
      </c>
      <c r="D9" s="13">
        <v>17.779</v>
      </c>
      <c r="E9" s="1"/>
      <c r="G9" t="s">
        <v>179</v>
      </c>
      <c r="H9">
        <v>326</v>
      </c>
      <c r="I9" s="12">
        <v>1.721</v>
      </c>
      <c r="L9" t="s">
        <v>342</v>
      </c>
      <c r="M9">
        <v>99</v>
      </c>
      <c r="N9" s="12">
        <v>0.523</v>
      </c>
    </row>
    <row r="10" spans="2:14" ht="12.75">
      <c r="B10" s="5" t="s">
        <v>263</v>
      </c>
      <c r="C10" s="5">
        <v>3101</v>
      </c>
      <c r="D10" s="13">
        <v>16.374</v>
      </c>
      <c r="E10" s="1"/>
      <c r="G10" t="s">
        <v>180</v>
      </c>
      <c r="H10">
        <v>309</v>
      </c>
      <c r="I10" s="12">
        <v>1.632</v>
      </c>
      <c r="L10" t="s">
        <v>343</v>
      </c>
      <c r="M10">
        <v>22</v>
      </c>
      <c r="N10" s="12">
        <v>0.116</v>
      </c>
    </row>
    <row r="11" spans="2:14" ht="12.75">
      <c r="B11" s="5" t="s">
        <v>264</v>
      </c>
      <c r="C11" s="5">
        <v>2545</v>
      </c>
      <c r="D11" s="13">
        <v>13.439</v>
      </c>
      <c r="E11" s="1"/>
      <c r="G11" t="s">
        <v>181</v>
      </c>
      <c r="H11">
        <v>297</v>
      </c>
      <c r="I11" s="12">
        <v>1.568</v>
      </c>
      <c r="L11" t="s">
        <v>344</v>
      </c>
      <c r="M11">
        <v>7</v>
      </c>
      <c r="N11" s="12">
        <v>0.037</v>
      </c>
    </row>
    <row r="12" spans="2:14" ht="12.75">
      <c r="B12" s="5" t="s">
        <v>267</v>
      </c>
      <c r="C12" s="5">
        <v>1790</v>
      </c>
      <c r="D12" s="13">
        <v>9.452</v>
      </c>
      <c r="E12" s="1"/>
      <c r="G12" t="s">
        <v>182</v>
      </c>
      <c r="H12">
        <v>147</v>
      </c>
      <c r="I12" s="12">
        <v>0.776</v>
      </c>
      <c r="L12" t="s">
        <v>345</v>
      </c>
      <c r="M12">
        <v>5</v>
      </c>
      <c r="N12" s="12">
        <v>0.026</v>
      </c>
    </row>
    <row r="13" spans="2:14" ht="12.75">
      <c r="B13" t="s">
        <v>390</v>
      </c>
      <c r="C13">
        <v>1458</v>
      </c>
      <c r="D13" s="12">
        <v>7.699</v>
      </c>
      <c r="E13" s="1"/>
      <c r="G13" t="s">
        <v>183</v>
      </c>
      <c r="H13">
        <v>143</v>
      </c>
      <c r="I13" s="12">
        <v>0.755</v>
      </c>
      <c r="L13" t="s">
        <v>346</v>
      </c>
      <c r="M13">
        <v>5</v>
      </c>
      <c r="N13" s="12">
        <v>0.026</v>
      </c>
    </row>
    <row r="14" spans="2:14" ht="12.75">
      <c r="B14" t="s">
        <v>266</v>
      </c>
      <c r="C14">
        <v>1092</v>
      </c>
      <c r="D14" s="12">
        <v>5.766</v>
      </c>
      <c r="E14" s="1"/>
      <c r="G14" t="s">
        <v>184</v>
      </c>
      <c r="H14">
        <v>131</v>
      </c>
      <c r="I14" s="12">
        <v>0.692</v>
      </c>
      <c r="L14" t="s">
        <v>347</v>
      </c>
      <c r="M14">
        <v>2</v>
      </c>
      <c r="N14" s="12">
        <v>0.011</v>
      </c>
    </row>
    <row r="15" spans="2:14" ht="12.75">
      <c r="B15" t="s">
        <v>395</v>
      </c>
      <c r="C15">
        <v>1069</v>
      </c>
      <c r="D15" s="12">
        <v>5.645</v>
      </c>
      <c r="E15" s="1"/>
      <c r="G15" t="s">
        <v>185</v>
      </c>
      <c r="H15">
        <v>121</v>
      </c>
      <c r="I15" s="12">
        <v>0.639</v>
      </c>
      <c r="L15" t="s">
        <v>348</v>
      </c>
      <c r="M15">
        <v>1</v>
      </c>
      <c r="N15" s="12">
        <v>0.005</v>
      </c>
    </row>
    <row r="16" spans="2:14" ht="12.75">
      <c r="B16" s="5" t="s">
        <v>269</v>
      </c>
      <c r="C16" s="5">
        <v>628</v>
      </c>
      <c r="D16" s="13">
        <v>3.316</v>
      </c>
      <c r="E16" s="1"/>
      <c r="G16" t="s">
        <v>186</v>
      </c>
      <c r="H16">
        <v>101</v>
      </c>
      <c r="I16" s="12">
        <v>0.533</v>
      </c>
      <c r="L16" t="s">
        <v>349</v>
      </c>
      <c r="M16">
        <v>1</v>
      </c>
      <c r="N16" s="12">
        <v>0.005</v>
      </c>
    </row>
    <row r="17" spans="2:14" ht="12.75">
      <c r="B17" t="s">
        <v>268</v>
      </c>
      <c r="C17">
        <v>587</v>
      </c>
      <c r="D17" s="12">
        <v>3.1</v>
      </c>
      <c r="E17" s="1"/>
      <c r="G17" t="s">
        <v>187</v>
      </c>
      <c r="H17">
        <v>93</v>
      </c>
      <c r="I17" s="12">
        <v>0.491</v>
      </c>
      <c r="L17" t="s">
        <v>350</v>
      </c>
      <c r="M17">
        <v>1</v>
      </c>
      <c r="N17" s="12">
        <v>0.005</v>
      </c>
    </row>
    <row r="18" spans="2:9" ht="12.75">
      <c r="B18" t="s">
        <v>400</v>
      </c>
      <c r="C18">
        <v>536</v>
      </c>
      <c r="D18" s="12">
        <v>2.83</v>
      </c>
      <c r="E18" s="1"/>
      <c r="G18" t="s">
        <v>188</v>
      </c>
      <c r="H18">
        <v>92</v>
      </c>
      <c r="I18" s="12">
        <v>0.486</v>
      </c>
    </row>
    <row r="19" spans="2:9" ht="12.75">
      <c r="B19" t="s">
        <v>411</v>
      </c>
      <c r="C19">
        <v>490</v>
      </c>
      <c r="D19" s="12">
        <v>2.587</v>
      </c>
      <c r="E19" s="1"/>
      <c r="G19" t="s">
        <v>190</v>
      </c>
      <c r="H19">
        <v>88</v>
      </c>
      <c r="I19" s="12">
        <v>0.465</v>
      </c>
    </row>
    <row r="20" spans="2:9" ht="12.75">
      <c r="B20" t="s">
        <v>405</v>
      </c>
      <c r="C20">
        <v>412</v>
      </c>
      <c r="D20" s="12">
        <v>2.176</v>
      </c>
      <c r="E20" s="1"/>
      <c r="G20" t="s">
        <v>189</v>
      </c>
      <c r="H20">
        <v>80</v>
      </c>
      <c r="I20" s="12">
        <v>0.422</v>
      </c>
    </row>
    <row r="21" spans="2:9" ht="12.75">
      <c r="B21" t="s">
        <v>410</v>
      </c>
      <c r="C21">
        <v>310</v>
      </c>
      <c r="D21" s="12">
        <v>1.637</v>
      </c>
      <c r="E21" s="1"/>
      <c r="G21" t="s">
        <v>192</v>
      </c>
      <c r="H21">
        <v>79</v>
      </c>
      <c r="I21" s="12">
        <v>0.417</v>
      </c>
    </row>
    <row r="22" spans="2:9" ht="12.75">
      <c r="B22" t="s">
        <v>396</v>
      </c>
      <c r="C22">
        <v>309</v>
      </c>
      <c r="D22" s="12">
        <v>1.632</v>
      </c>
      <c r="E22" s="1"/>
      <c r="G22" t="s">
        <v>191</v>
      </c>
      <c r="H22">
        <v>74</v>
      </c>
      <c r="I22" s="12">
        <v>0.391</v>
      </c>
    </row>
    <row r="23" spans="2:9" ht="12.75">
      <c r="B23" t="s">
        <v>415</v>
      </c>
      <c r="C23">
        <v>306</v>
      </c>
      <c r="D23" s="12">
        <v>1.616</v>
      </c>
      <c r="E23" s="1"/>
      <c r="G23" t="s">
        <v>193</v>
      </c>
      <c r="H23">
        <v>71</v>
      </c>
      <c r="I23" s="12">
        <v>0.375</v>
      </c>
    </row>
    <row r="24" spans="2:9" ht="12.75">
      <c r="B24" t="s">
        <v>273</v>
      </c>
      <c r="C24">
        <v>283</v>
      </c>
      <c r="D24" s="12">
        <v>1.494</v>
      </c>
      <c r="E24" s="1"/>
      <c r="G24" t="s">
        <v>196</v>
      </c>
      <c r="H24">
        <v>63</v>
      </c>
      <c r="I24" s="12">
        <v>0.333</v>
      </c>
    </row>
    <row r="25" spans="2:9" ht="12.75">
      <c r="B25" t="s">
        <v>272</v>
      </c>
      <c r="C25">
        <v>253</v>
      </c>
      <c r="D25" s="12">
        <v>1.336</v>
      </c>
      <c r="E25" s="1"/>
      <c r="G25" t="s">
        <v>197</v>
      </c>
      <c r="H25">
        <v>63</v>
      </c>
      <c r="I25" s="12">
        <v>0.333</v>
      </c>
    </row>
    <row r="26" spans="2:9" ht="12.75">
      <c r="B26" t="s">
        <v>274</v>
      </c>
      <c r="C26">
        <v>247</v>
      </c>
      <c r="D26" s="12">
        <v>1.304</v>
      </c>
      <c r="E26" s="1"/>
      <c r="G26" t="s">
        <v>194</v>
      </c>
      <c r="H26">
        <v>61</v>
      </c>
      <c r="I26" s="12">
        <v>0.322</v>
      </c>
    </row>
    <row r="27" spans="2:9" ht="12.75">
      <c r="B27" t="s">
        <v>421</v>
      </c>
      <c r="C27">
        <v>230</v>
      </c>
      <c r="D27" s="12">
        <v>1.214</v>
      </c>
      <c r="E27" s="1"/>
      <c r="G27" t="s">
        <v>198</v>
      </c>
      <c r="H27">
        <v>60</v>
      </c>
      <c r="I27" s="12">
        <v>0.317</v>
      </c>
    </row>
    <row r="28" spans="2:9" ht="12.75">
      <c r="B28" t="s">
        <v>271</v>
      </c>
      <c r="C28">
        <v>214</v>
      </c>
      <c r="D28" s="12">
        <v>1.13</v>
      </c>
      <c r="E28" s="1"/>
      <c r="G28" t="s">
        <v>195</v>
      </c>
      <c r="H28">
        <v>56</v>
      </c>
      <c r="I28" s="12">
        <v>0.296</v>
      </c>
    </row>
    <row r="29" spans="2:9" ht="12.75">
      <c r="B29" t="s">
        <v>270</v>
      </c>
      <c r="C29">
        <v>192</v>
      </c>
      <c r="D29" s="12">
        <v>1.014</v>
      </c>
      <c r="E29" s="1"/>
      <c r="G29" t="s">
        <v>199</v>
      </c>
      <c r="H29">
        <v>54</v>
      </c>
      <c r="I29" s="12">
        <v>0.285</v>
      </c>
    </row>
    <row r="30" spans="2:9" ht="12.75">
      <c r="B30" t="s">
        <v>384</v>
      </c>
      <c r="C30">
        <v>164</v>
      </c>
      <c r="D30" s="12">
        <v>0.866</v>
      </c>
      <c r="E30" s="1"/>
      <c r="G30" t="s">
        <v>200</v>
      </c>
      <c r="H30">
        <v>52</v>
      </c>
      <c r="I30" s="12">
        <v>0.275</v>
      </c>
    </row>
    <row r="31" spans="2:9" ht="12.75">
      <c r="B31" t="s">
        <v>275</v>
      </c>
      <c r="C31">
        <v>150</v>
      </c>
      <c r="D31" s="12">
        <v>0.792</v>
      </c>
      <c r="E31" s="1"/>
      <c r="G31" t="s">
        <v>202</v>
      </c>
      <c r="H31">
        <v>50</v>
      </c>
      <c r="I31" s="12">
        <v>0.264</v>
      </c>
    </row>
    <row r="32" spans="2:9" ht="12.75">
      <c r="B32" t="s">
        <v>385</v>
      </c>
      <c r="C32">
        <v>119</v>
      </c>
      <c r="D32" s="12">
        <v>0.628</v>
      </c>
      <c r="E32" s="1"/>
      <c r="G32" t="s">
        <v>203</v>
      </c>
      <c r="H32">
        <v>47</v>
      </c>
      <c r="I32" s="12">
        <v>0.248</v>
      </c>
    </row>
    <row r="33" spans="2:9" ht="12.75">
      <c r="B33" t="s">
        <v>391</v>
      </c>
      <c r="C33">
        <v>119</v>
      </c>
      <c r="D33" s="12">
        <v>0.628</v>
      </c>
      <c r="E33" s="1"/>
      <c r="G33" t="s">
        <v>201</v>
      </c>
      <c r="H33">
        <v>46</v>
      </c>
      <c r="I33" s="12">
        <v>0.243</v>
      </c>
    </row>
    <row r="34" spans="2:9" ht="12.75">
      <c r="B34" t="s">
        <v>394</v>
      </c>
      <c r="C34">
        <v>117</v>
      </c>
      <c r="D34" s="12">
        <v>0.618</v>
      </c>
      <c r="E34" s="1"/>
      <c r="G34" t="s">
        <v>204</v>
      </c>
      <c r="H34">
        <v>46</v>
      </c>
      <c r="I34" s="12">
        <v>0.243</v>
      </c>
    </row>
    <row r="35" spans="2:9" ht="12.75">
      <c r="B35" t="s">
        <v>284</v>
      </c>
      <c r="C35">
        <v>108</v>
      </c>
      <c r="D35" s="12">
        <v>0.57</v>
      </c>
      <c r="E35" s="1"/>
      <c r="G35" t="s">
        <v>206</v>
      </c>
      <c r="H35">
        <v>42</v>
      </c>
      <c r="I35" s="12">
        <v>0.222</v>
      </c>
    </row>
    <row r="36" spans="2:9" ht="12.75">
      <c r="B36" t="s">
        <v>276</v>
      </c>
      <c r="C36">
        <v>104</v>
      </c>
      <c r="D36" s="12">
        <v>0.549</v>
      </c>
      <c r="E36" s="1"/>
      <c r="G36" t="s">
        <v>205</v>
      </c>
      <c r="H36">
        <v>42</v>
      </c>
      <c r="I36" s="12">
        <v>0.222</v>
      </c>
    </row>
    <row r="37" spans="2:9" ht="12.75">
      <c r="B37" t="s">
        <v>298</v>
      </c>
      <c r="C37">
        <v>98</v>
      </c>
      <c r="D37" s="12">
        <v>0.517</v>
      </c>
      <c r="E37" s="1"/>
      <c r="G37" t="s">
        <v>207</v>
      </c>
      <c r="H37">
        <v>41</v>
      </c>
      <c r="I37" s="12">
        <v>0.216</v>
      </c>
    </row>
    <row r="38" spans="2:9" ht="12.75">
      <c r="B38" t="s">
        <v>277</v>
      </c>
      <c r="C38">
        <v>95</v>
      </c>
      <c r="D38" s="12">
        <v>0.502</v>
      </c>
      <c r="E38" s="1"/>
      <c r="G38" t="s">
        <v>208</v>
      </c>
      <c r="H38">
        <v>35</v>
      </c>
      <c r="I38" s="12">
        <v>0.185</v>
      </c>
    </row>
    <row r="39" spans="2:9" ht="12.75">
      <c r="B39" t="s">
        <v>281</v>
      </c>
      <c r="C39">
        <v>81</v>
      </c>
      <c r="D39" s="12">
        <v>0.428</v>
      </c>
      <c r="E39" s="1"/>
      <c r="G39" t="s">
        <v>209</v>
      </c>
      <c r="H39">
        <v>29</v>
      </c>
      <c r="I39" s="12">
        <v>0.153</v>
      </c>
    </row>
    <row r="40" spans="2:9" ht="12.75">
      <c r="B40" t="s">
        <v>294</v>
      </c>
      <c r="C40">
        <v>80</v>
      </c>
      <c r="D40" s="12">
        <v>0.422</v>
      </c>
      <c r="E40" s="1"/>
      <c r="G40" t="s">
        <v>210</v>
      </c>
      <c r="H40">
        <v>26</v>
      </c>
      <c r="I40" s="12">
        <v>0.137</v>
      </c>
    </row>
    <row r="41" spans="2:9" ht="12.75">
      <c r="B41" t="s">
        <v>278</v>
      </c>
      <c r="C41">
        <v>73</v>
      </c>
      <c r="D41" s="12">
        <v>0.385</v>
      </c>
      <c r="E41" s="1"/>
      <c r="G41" t="s">
        <v>211</v>
      </c>
      <c r="H41">
        <v>20</v>
      </c>
      <c r="I41" s="12">
        <v>0.106</v>
      </c>
    </row>
    <row r="42" spans="2:9" ht="12.75">
      <c r="B42" t="s">
        <v>280</v>
      </c>
      <c r="C42">
        <v>64</v>
      </c>
      <c r="D42" s="12">
        <v>0.338</v>
      </c>
      <c r="E42" s="1"/>
      <c r="G42" t="s">
        <v>212</v>
      </c>
      <c r="H42">
        <v>19</v>
      </c>
      <c r="I42" s="12">
        <v>0.1</v>
      </c>
    </row>
    <row r="43" spans="2:9" ht="12.75">
      <c r="B43" t="s">
        <v>279</v>
      </c>
      <c r="C43">
        <v>63</v>
      </c>
      <c r="D43" s="12">
        <v>0.333</v>
      </c>
      <c r="E43" s="1"/>
      <c r="G43" t="s">
        <v>213</v>
      </c>
      <c r="H43">
        <v>18</v>
      </c>
      <c r="I43" s="12">
        <v>0.095</v>
      </c>
    </row>
    <row r="44" spans="2:9" ht="12.75">
      <c r="B44" t="s">
        <v>408</v>
      </c>
      <c r="C44">
        <v>61</v>
      </c>
      <c r="D44" s="12">
        <v>0.322</v>
      </c>
      <c r="E44" s="1"/>
      <c r="G44" t="s">
        <v>214</v>
      </c>
      <c r="H44">
        <v>17</v>
      </c>
      <c r="I44" s="12">
        <v>0.09</v>
      </c>
    </row>
    <row r="45" spans="2:9" ht="12.75">
      <c r="B45" t="s">
        <v>293</v>
      </c>
      <c r="C45">
        <v>55</v>
      </c>
      <c r="D45" s="12">
        <v>0.29</v>
      </c>
      <c r="E45" s="1"/>
      <c r="G45" t="s">
        <v>216</v>
      </c>
      <c r="H45">
        <v>15</v>
      </c>
      <c r="I45" s="12">
        <v>0.079</v>
      </c>
    </row>
    <row r="46" spans="2:9" ht="12.75">
      <c r="B46" t="s">
        <v>297</v>
      </c>
      <c r="C46">
        <v>54</v>
      </c>
      <c r="D46" s="12">
        <v>0.285</v>
      </c>
      <c r="E46" s="1"/>
      <c r="G46" t="s">
        <v>215</v>
      </c>
      <c r="H46">
        <v>13</v>
      </c>
      <c r="I46" s="12">
        <v>0.069</v>
      </c>
    </row>
    <row r="47" spans="2:9" ht="12.75">
      <c r="B47" t="s">
        <v>283</v>
      </c>
      <c r="C47">
        <v>53</v>
      </c>
      <c r="D47" s="12">
        <v>0.28</v>
      </c>
      <c r="E47" s="1"/>
      <c r="G47" t="s">
        <v>218</v>
      </c>
      <c r="H47">
        <v>12</v>
      </c>
      <c r="I47" s="12">
        <v>0.063</v>
      </c>
    </row>
    <row r="48" spans="2:9" ht="12.75">
      <c r="B48" t="s">
        <v>418</v>
      </c>
      <c r="C48">
        <v>52</v>
      </c>
      <c r="D48" s="12">
        <v>0.275</v>
      </c>
      <c r="E48" s="1"/>
      <c r="G48" t="s">
        <v>217</v>
      </c>
      <c r="H48">
        <v>12</v>
      </c>
      <c r="I48" s="12">
        <v>0.063</v>
      </c>
    </row>
    <row r="49" spans="2:9" ht="12.75">
      <c r="B49" t="s">
        <v>288</v>
      </c>
      <c r="C49">
        <v>52</v>
      </c>
      <c r="D49" s="12">
        <v>0.275</v>
      </c>
      <c r="E49" s="1"/>
      <c r="G49" t="s">
        <v>219</v>
      </c>
      <c r="H49">
        <v>12</v>
      </c>
      <c r="I49" s="12">
        <v>0.063</v>
      </c>
    </row>
    <row r="50" spans="2:9" ht="12.75">
      <c r="B50" t="s">
        <v>282</v>
      </c>
      <c r="C50">
        <v>50</v>
      </c>
      <c r="D50" s="12">
        <v>0.264</v>
      </c>
      <c r="E50" s="1"/>
      <c r="G50" t="s">
        <v>220</v>
      </c>
      <c r="H50">
        <v>12</v>
      </c>
      <c r="I50" s="12">
        <v>0.063</v>
      </c>
    </row>
    <row r="51" spans="2:9" ht="12.75">
      <c r="B51" t="s">
        <v>381</v>
      </c>
      <c r="C51">
        <v>48</v>
      </c>
      <c r="D51" s="12">
        <v>0.253</v>
      </c>
      <c r="E51" s="1"/>
      <c r="G51" t="s">
        <v>221</v>
      </c>
      <c r="H51">
        <v>10</v>
      </c>
      <c r="I51" s="12">
        <v>0.053</v>
      </c>
    </row>
    <row r="52" spans="2:9" ht="12.75">
      <c r="B52" t="s">
        <v>380</v>
      </c>
      <c r="C52">
        <v>47</v>
      </c>
      <c r="D52" s="12">
        <v>0.248</v>
      </c>
      <c r="E52" s="1"/>
      <c r="G52" t="s">
        <v>223</v>
      </c>
      <c r="H52">
        <v>10</v>
      </c>
      <c r="I52" s="12">
        <v>0.053</v>
      </c>
    </row>
    <row r="53" spans="2:9" ht="12.75">
      <c r="B53" t="s">
        <v>285</v>
      </c>
      <c r="C53">
        <v>46</v>
      </c>
      <c r="D53" s="12">
        <v>0.243</v>
      </c>
      <c r="E53" s="1"/>
      <c r="G53" t="s">
        <v>222</v>
      </c>
      <c r="H53">
        <v>9</v>
      </c>
      <c r="I53" s="12">
        <v>0.048</v>
      </c>
    </row>
    <row r="54" spans="2:9" ht="12.75">
      <c r="B54" t="s">
        <v>289</v>
      </c>
      <c r="C54">
        <v>46</v>
      </c>
      <c r="D54" s="12">
        <v>0.243</v>
      </c>
      <c r="E54" s="1"/>
      <c r="G54" t="s">
        <v>224</v>
      </c>
      <c r="H54">
        <v>9</v>
      </c>
      <c r="I54" s="12">
        <v>0.048</v>
      </c>
    </row>
    <row r="55" spans="2:9" ht="12.75">
      <c r="B55" t="s">
        <v>397</v>
      </c>
      <c r="C55">
        <v>46</v>
      </c>
      <c r="D55" s="12">
        <v>0.243</v>
      </c>
      <c r="E55" s="1"/>
      <c r="G55" t="s">
        <v>228</v>
      </c>
      <c r="H55">
        <v>7</v>
      </c>
      <c r="I55" s="12">
        <v>0.037</v>
      </c>
    </row>
    <row r="56" spans="2:9" ht="12.75">
      <c r="B56" t="s">
        <v>286</v>
      </c>
      <c r="C56">
        <v>44</v>
      </c>
      <c r="D56" s="12">
        <v>0.232</v>
      </c>
      <c r="E56" s="1"/>
      <c r="G56" t="s">
        <v>225</v>
      </c>
      <c r="H56">
        <v>6</v>
      </c>
      <c r="I56" s="12">
        <v>0.032</v>
      </c>
    </row>
    <row r="57" spans="2:9" ht="12.75">
      <c r="B57" t="s">
        <v>287</v>
      </c>
      <c r="C57">
        <v>44</v>
      </c>
      <c r="D57" s="12">
        <v>0.232</v>
      </c>
      <c r="E57" s="1"/>
      <c r="G57" t="s">
        <v>226</v>
      </c>
      <c r="H57">
        <v>6</v>
      </c>
      <c r="I57" s="12">
        <v>0.032</v>
      </c>
    </row>
    <row r="58" spans="2:9" ht="12.75">
      <c r="B58" t="s">
        <v>414</v>
      </c>
      <c r="C58">
        <v>43</v>
      </c>
      <c r="D58" s="12">
        <v>0.227</v>
      </c>
      <c r="E58" s="1"/>
      <c r="G58" t="s">
        <v>227</v>
      </c>
      <c r="H58">
        <v>5</v>
      </c>
      <c r="I58" s="12">
        <v>0.026</v>
      </c>
    </row>
    <row r="59" spans="2:9" ht="12.75">
      <c r="B59" t="s">
        <v>351</v>
      </c>
      <c r="C59">
        <v>41</v>
      </c>
      <c r="D59" s="12">
        <v>0.216</v>
      </c>
      <c r="E59" s="1"/>
      <c r="G59" t="s">
        <v>229</v>
      </c>
      <c r="H59">
        <v>5</v>
      </c>
      <c r="I59" s="12">
        <v>0.026</v>
      </c>
    </row>
    <row r="60" spans="2:9" ht="12.75">
      <c r="B60" t="s">
        <v>290</v>
      </c>
      <c r="C60">
        <v>37</v>
      </c>
      <c r="D60" s="12">
        <v>0.195</v>
      </c>
      <c r="E60" s="1"/>
      <c r="G60" t="s">
        <v>258</v>
      </c>
      <c r="H60">
        <v>4</v>
      </c>
      <c r="I60" s="12">
        <v>0.021</v>
      </c>
    </row>
    <row r="61" spans="2:9" ht="12.75">
      <c r="B61" t="s">
        <v>425</v>
      </c>
      <c r="C61">
        <v>36</v>
      </c>
      <c r="D61" s="12">
        <v>0.19</v>
      </c>
      <c r="E61" s="1"/>
      <c r="G61" t="s">
        <v>236</v>
      </c>
      <c r="H61">
        <v>3</v>
      </c>
      <c r="I61" s="12">
        <v>0.016</v>
      </c>
    </row>
    <row r="62" spans="2:9" ht="12.75">
      <c r="B62" t="s">
        <v>399</v>
      </c>
      <c r="C62">
        <v>35</v>
      </c>
      <c r="D62" s="12">
        <v>0.185</v>
      </c>
      <c r="E62" s="1"/>
      <c r="G62" t="s">
        <v>230</v>
      </c>
      <c r="H62">
        <v>3</v>
      </c>
      <c r="I62" s="12">
        <v>0.016</v>
      </c>
    </row>
    <row r="63" spans="2:9" ht="12.75">
      <c r="B63" t="s">
        <v>307</v>
      </c>
      <c r="C63">
        <v>35</v>
      </c>
      <c r="D63" s="12">
        <v>0.185</v>
      </c>
      <c r="E63" s="1"/>
      <c r="G63" t="s">
        <v>231</v>
      </c>
      <c r="H63">
        <v>3</v>
      </c>
      <c r="I63" s="12">
        <v>0.016</v>
      </c>
    </row>
    <row r="64" spans="2:9" ht="12.75">
      <c r="B64" t="s">
        <v>299</v>
      </c>
      <c r="C64">
        <v>32</v>
      </c>
      <c r="D64" s="12">
        <v>0.169</v>
      </c>
      <c r="E64" s="1"/>
      <c r="G64" t="s">
        <v>232</v>
      </c>
      <c r="H64">
        <v>3</v>
      </c>
      <c r="I64" s="12">
        <v>0.016</v>
      </c>
    </row>
    <row r="65" spans="2:9" ht="12.75">
      <c r="B65" t="s">
        <v>291</v>
      </c>
      <c r="C65">
        <v>29</v>
      </c>
      <c r="D65" s="12">
        <v>0.153</v>
      </c>
      <c r="E65" s="1"/>
      <c r="G65" t="s">
        <v>233</v>
      </c>
      <c r="H65">
        <v>3</v>
      </c>
      <c r="I65" s="12">
        <v>0.016</v>
      </c>
    </row>
    <row r="66" spans="2:9" ht="12.75">
      <c r="B66" t="s">
        <v>292</v>
      </c>
      <c r="C66">
        <v>28</v>
      </c>
      <c r="D66" s="12">
        <v>0.148</v>
      </c>
      <c r="E66" s="1"/>
      <c r="G66" t="s">
        <v>234</v>
      </c>
      <c r="H66">
        <v>3</v>
      </c>
      <c r="I66" s="12">
        <v>0.016</v>
      </c>
    </row>
    <row r="67" spans="2:9" ht="12.75">
      <c r="B67" t="s">
        <v>352</v>
      </c>
      <c r="C67">
        <v>28</v>
      </c>
      <c r="D67" s="12">
        <v>0.148</v>
      </c>
      <c r="E67" s="1"/>
      <c r="G67" t="s">
        <v>255</v>
      </c>
      <c r="H67">
        <v>3</v>
      </c>
      <c r="I67" s="12">
        <v>0.016</v>
      </c>
    </row>
    <row r="68" spans="2:9" ht="12.75">
      <c r="B68" t="s">
        <v>383</v>
      </c>
      <c r="C68">
        <v>25</v>
      </c>
      <c r="D68" s="12">
        <v>0.132</v>
      </c>
      <c r="E68" s="1"/>
      <c r="G68" t="s">
        <v>235</v>
      </c>
      <c r="H68">
        <v>2</v>
      </c>
      <c r="I68" s="12">
        <v>0.011</v>
      </c>
    </row>
    <row r="69" spans="2:9" ht="12.75">
      <c r="B69" t="s">
        <v>409</v>
      </c>
      <c r="C69">
        <v>24</v>
      </c>
      <c r="D69" s="12">
        <v>0.127</v>
      </c>
      <c r="G69" t="s">
        <v>237</v>
      </c>
      <c r="H69">
        <v>2</v>
      </c>
      <c r="I69" s="12">
        <v>0.011</v>
      </c>
    </row>
    <row r="70" spans="2:9" ht="12.75">
      <c r="B70" t="s">
        <v>416</v>
      </c>
      <c r="C70">
        <v>20</v>
      </c>
      <c r="D70" s="12">
        <v>0.106</v>
      </c>
      <c r="G70" t="s">
        <v>238</v>
      </c>
      <c r="H70">
        <v>2</v>
      </c>
      <c r="I70" s="12">
        <v>0.011</v>
      </c>
    </row>
    <row r="71" spans="2:9" ht="12.75">
      <c r="B71" t="s">
        <v>295</v>
      </c>
      <c r="C71">
        <v>19</v>
      </c>
      <c r="D71" s="12">
        <v>0.1</v>
      </c>
      <c r="G71" t="s">
        <v>239</v>
      </c>
      <c r="H71">
        <v>2</v>
      </c>
      <c r="I71" s="12">
        <v>0.011</v>
      </c>
    </row>
    <row r="72" spans="2:9" ht="12.75">
      <c r="B72" t="s">
        <v>407</v>
      </c>
      <c r="C72">
        <v>18</v>
      </c>
      <c r="D72" s="12">
        <v>0.095</v>
      </c>
      <c r="G72" t="s">
        <v>240</v>
      </c>
      <c r="H72">
        <v>2</v>
      </c>
      <c r="I72" s="12">
        <v>0.011</v>
      </c>
    </row>
    <row r="73" spans="2:9" ht="12.75">
      <c r="B73" t="s">
        <v>353</v>
      </c>
      <c r="C73">
        <v>17</v>
      </c>
      <c r="D73" s="12">
        <v>0.09</v>
      </c>
      <c r="G73" t="s">
        <v>241</v>
      </c>
      <c r="H73">
        <v>2</v>
      </c>
      <c r="I73" s="12">
        <v>0.011</v>
      </c>
    </row>
    <row r="74" spans="2:9" ht="12.75">
      <c r="B74" t="s">
        <v>417</v>
      </c>
      <c r="C74">
        <v>17</v>
      </c>
      <c r="D74" s="12">
        <v>0.09</v>
      </c>
      <c r="G74" t="s">
        <v>242</v>
      </c>
      <c r="H74">
        <v>1</v>
      </c>
      <c r="I74" s="12">
        <v>0.005</v>
      </c>
    </row>
    <row r="75" spans="2:9" ht="12.75">
      <c r="B75" t="s">
        <v>296</v>
      </c>
      <c r="C75">
        <v>16</v>
      </c>
      <c r="D75" s="12">
        <v>0.084</v>
      </c>
      <c r="G75" t="s">
        <v>243</v>
      </c>
      <c r="H75">
        <v>1</v>
      </c>
      <c r="I75" s="12">
        <v>0.005</v>
      </c>
    </row>
    <row r="76" spans="2:9" ht="12.75">
      <c r="B76" t="s">
        <v>354</v>
      </c>
      <c r="C76">
        <v>14</v>
      </c>
      <c r="D76" s="12">
        <v>0.074</v>
      </c>
      <c r="G76" t="s">
        <v>336</v>
      </c>
      <c r="H76">
        <v>1</v>
      </c>
      <c r="I76" s="12">
        <v>0.005</v>
      </c>
    </row>
    <row r="77" spans="2:9" ht="12.75">
      <c r="B77" t="s">
        <v>404</v>
      </c>
      <c r="C77">
        <v>13</v>
      </c>
      <c r="D77" s="12">
        <v>0.069</v>
      </c>
      <c r="G77" t="s">
        <v>337</v>
      </c>
      <c r="H77">
        <v>1</v>
      </c>
      <c r="I77" s="12">
        <v>0.005</v>
      </c>
    </row>
    <row r="78" spans="2:9" ht="12.75">
      <c r="B78" t="s">
        <v>412</v>
      </c>
      <c r="C78">
        <v>13</v>
      </c>
      <c r="D78" s="12">
        <v>0.069</v>
      </c>
      <c r="G78" t="s">
        <v>244</v>
      </c>
      <c r="H78">
        <v>1</v>
      </c>
      <c r="I78" s="12">
        <v>0.005</v>
      </c>
    </row>
    <row r="79" spans="2:9" ht="12.75">
      <c r="B79" t="s">
        <v>388</v>
      </c>
      <c r="C79">
        <v>13</v>
      </c>
      <c r="D79" s="12">
        <v>0.069</v>
      </c>
      <c r="G79" t="s">
        <v>245</v>
      </c>
      <c r="H79">
        <v>1</v>
      </c>
      <c r="I79" s="12">
        <v>0.005</v>
      </c>
    </row>
    <row r="80" spans="2:9" ht="12.75">
      <c r="B80" t="s">
        <v>426</v>
      </c>
      <c r="C80">
        <v>12</v>
      </c>
      <c r="D80" s="12">
        <v>0.063</v>
      </c>
      <c r="G80" t="s">
        <v>246</v>
      </c>
      <c r="H80">
        <v>1</v>
      </c>
      <c r="I80" s="12">
        <v>0.005</v>
      </c>
    </row>
    <row r="81" spans="2:9" ht="12.75">
      <c r="B81" t="s">
        <v>355</v>
      </c>
      <c r="C81">
        <v>10</v>
      </c>
      <c r="D81" s="12">
        <v>0.053</v>
      </c>
      <c r="G81" t="s">
        <v>247</v>
      </c>
      <c r="H81">
        <v>1</v>
      </c>
      <c r="I81" s="12">
        <v>0.005</v>
      </c>
    </row>
    <row r="82" spans="2:9" ht="12.75">
      <c r="B82" t="s">
        <v>301</v>
      </c>
      <c r="C82">
        <v>9</v>
      </c>
      <c r="D82" s="12">
        <v>0.048</v>
      </c>
      <c r="G82" t="s">
        <v>248</v>
      </c>
      <c r="H82">
        <v>1</v>
      </c>
      <c r="I82" s="12">
        <v>0.005</v>
      </c>
    </row>
    <row r="83" spans="2:9" ht="12.75">
      <c r="B83" t="s">
        <v>356</v>
      </c>
      <c r="C83">
        <v>7</v>
      </c>
      <c r="D83" s="12">
        <v>0.037</v>
      </c>
      <c r="G83" t="s">
        <v>249</v>
      </c>
      <c r="H83">
        <v>1</v>
      </c>
      <c r="I83" s="12">
        <v>0.005</v>
      </c>
    </row>
    <row r="84" spans="2:9" ht="12.75">
      <c r="B84" t="s">
        <v>357</v>
      </c>
      <c r="C84">
        <v>7</v>
      </c>
      <c r="D84" s="12">
        <v>0.037</v>
      </c>
      <c r="G84" t="s">
        <v>250</v>
      </c>
      <c r="H84">
        <v>1</v>
      </c>
      <c r="I84" s="12">
        <v>0.005</v>
      </c>
    </row>
    <row r="85" spans="2:9" ht="12.75">
      <c r="B85" t="s">
        <v>406</v>
      </c>
      <c r="C85">
        <v>7</v>
      </c>
      <c r="D85" s="12">
        <v>0.037</v>
      </c>
      <c r="G85" t="s">
        <v>251</v>
      </c>
      <c r="H85">
        <v>1</v>
      </c>
      <c r="I85" s="12">
        <v>0.005</v>
      </c>
    </row>
    <row r="86" spans="2:9" ht="12.75">
      <c r="B86" t="s">
        <v>300</v>
      </c>
      <c r="C86">
        <v>6</v>
      </c>
      <c r="D86" s="12">
        <v>0.032</v>
      </c>
      <c r="G86" t="s">
        <v>252</v>
      </c>
      <c r="H86">
        <v>1</v>
      </c>
      <c r="I86" s="12">
        <v>0.005</v>
      </c>
    </row>
    <row r="87" spans="2:9" ht="12.75">
      <c r="B87" t="s">
        <v>423</v>
      </c>
      <c r="C87">
        <v>6</v>
      </c>
      <c r="D87" s="12">
        <v>0.032</v>
      </c>
      <c r="G87" t="s">
        <v>253</v>
      </c>
      <c r="H87">
        <v>1</v>
      </c>
      <c r="I87" s="12">
        <v>0.005</v>
      </c>
    </row>
    <row r="88" spans="2:9" ht="12.75">
      <c r="B88" t="s">
        <v>392</v>
      </c>
      <c r="C88">
        <v>6</v>
      </c>
      <c r="D88" s="12">
        <v>0.032</v>
      </c>
      <c r="G88" t="s">
        <v>254</v>
      </c>
      <c r="H88">
        <v>1</v>
      </c>
      <c r="I88" s="12">
        <v>0.005</v>
      </c>
    </row>
    <row r="89" spans="2:9" ht="12.75">
      <c r="B89" t="s">
        <v>306</v>
      </c>
      <c r="C89">
        <v>5</v>
      </c>
      <c r="D89" s="12">
        <v>0.026</v>
      </c>
      <c r="G89" t="s">
        <v>256</v>
      </c>
      <c r="H89">
        <v>1</v>
      </c>
      <c r="I89" s="12">
        <v>0.005</v>
      </c>
    </row>
    <row r="90" spans="2:9" ht="12.75">
      <c r="B90" t="s">
        <v>305</v>
      </c>
      <c r="C90">
        <v>5</v>
      </c>
      <c r="D90" s="12">
        <v>0.026</v>
      </c>
      <c r="G90" t="s">
        <v>257</v>
      </c>
      <c r="H90">
        <v>1</v>
      </c>
      <c r="I90" s="12">
        <v>0.005</v>
      </c>
    </row>
    <row r="91" spans="2:9" ht="12.75">
      <c r="B91" t="s">
        <v>419</v>
      </c>
      <c r="C91">
        <v>5</v>
      </c>
      <c r="D91" s="12">
        <v>0.026</v>
      </c>
      <c r="G91" t="s">
        <v>338</v>
      </c>
      <c r="H91">
        <v>1</v>
      </c>
      <c r="I91" s="12">
        <v>0.005</v>
      </c>
    </row>
    <row r="92" spans="2:9" ht="12.75">
      <c r="B92" t="s">
        <v>403</v>
      </c>
      <c r="C92">
        <v>5</v>
      </c>
      <c r="D92" s="12">
        <v>0.026</v>
      </c>
      <c r="G92" t="s">
        <v>259</v>
      </c>
      <c r="H92">
        <v>1</v>
      </c>
      <c r="I92" s="12">
        <v>0.005</v>
      </c>
    </row>
    <row r="93" spans="2:4" ht="12.75">
      <c r="B93" t="s">
        <v>422</v>
      </c>
      <c r="C93">
        <v>4</v>
      </c>
      <c r="D93" s="12">
        <v>0.021</v>
      </c>
    </row>
    <row r="94" spans="2:4" ht="12.75">
      <c r="B94" t="s">
        <v>303</v>
      </c>
      <c r="C94">
        <v>4</v>
      </c>
      <c r="D94" s="12">
        <v>0.021</v>
      </c>
    </row>
    <row r="95" spans="2:4" ht="12.75">
      <c r="B95" t="s">
        <v>413</v>
      </c>
      <c r="C95">
        <v>3</v>
      </c>
      <c r="D95" s="12">
        <v>0.016</v>
      </c>
    </row>
    <row r="96" spans="2:4" ht="12.75">
      <c r="B96" t="s">
        <v>398</v>
      </c>
      <c r="C96">
        <v>3</v>
      </c>
      <c r="D96" s="12">
        <v>0.016</v>
      </c>
    </row>
    <row r="97" spans="2:4" ht="12.75">
      <c r="B97" t="s">
        <v>302</v>
      </c>
      <c r="C97">
        <v>3</v>
      </c>
      <c r="D97" s="12">
        <v>0.016</v>
      </c>
    </row>
    <row r="98" spans="2:4" ht="12.75">
      <c r="B98" t="s">
        <v>358</v>
      </c>
      <c r="C98">
        <v>3</v>
      </c>
      <c r="D98" s="12">
        <v>0.016</v>
      </c>
    </row>
    <row r="99" spans="2:4" ht="12.75">
      <c r="B99" t="s">
        <v>359</v>
      </c>
      <c r="C99">
        <v>3</v>
      </c>
      <c r="D99" s="12">
        <v>0.016</v>
      </c>
    </row>
    <row r="100" spans="2:4" ht="12.75">
      <c r="B100" t="s">
        <v>420</v>
      </c>
      <c r="C100">
        <v>2</v>
      </c>
      <c r="D100" s="12">
        <v>0.011</v>
      </c>
    </row>
    <row r="101" spans="2:4" ht="12.75">
      <c r="B101" t="s">
        <v>389</v>
      </c>
      <c r="C101">
        <v>2</v>
      </c>
      <c r="D101" s="12">
        <v>0.011</v>
      </c>
    </row>
    <row r="102" spans="2:4" ht="12.75">
      <c r="B102" t="s">
        <v>304</v>
      </c>
      <c r="C102">
        <v>2</v>
      </c>
      <c r="D102" s="12">
        <v>0.011</v>
      </c>
    </row>
    <row r="103" spans="2:4" ht="12.75">
      <c r="B103" t="s">
        <v>382</v>
      </c>
      <c r="C103">
        <v>2</v>
      </c>
      <c r="D103" s="12">
        <v>0.011</v>
      </c>
    </row>
    <row r="104" spans="2:4" ht="12.75">
      <c r="B104" t="s">
        <v>360</v>
      </c>
      <c r="C104">
        <v>2</v>
      </c>
      <c r="D104" s="12">
        <v>0.011</v>
      </c>
    </row>
    <row r="105" spans="2:4" ht="12.75">
      <c r="B105" t="s">
        <v>361</v>
      </c>
      <c r="C105">
        <v>2</v>
      </c>
      <c r="D105" s="12">
        <v>0.011</v>
      </c>
    </row>
    <row r="106" spans="2:4" ht="12.75">
      <c r="B106" t="s">
        <v>393</v>
      </c>
      <c r="C106">
        <v>1</v>
      </c>
      <c r="D106" s="12">
        <v>0.005</v>
      </c>
    </row>
    <row r="107" spans="2:4" ht="12.75">
      <c r="B107" t="s">
        <v>362</v>
      </c>
      <c r="C107">
        <v>1</v>
      </c>
      <c r="D107" s="12">
        <v>0.005</v>
      </c>
    </row>
    <row r="108" spans="2:4" ht="12.75">
      <c r="B108" t="s">
        <v>387</v>
      </c>
      <c r="C108">
        <v>1</v>
      </c>
      <c r="D108" s="12">
        <v>0.005</v>
      </c>
    </row>
    <row r="109" spans="2:4" ht="12.75">
      <c r="B109" t="s">
        <v>363</v>
      </c>
      <c r="C109">
        <v>1</v>
      </c>
      <c r="D109" s="12">
        <v>0.005</v>
      </c>
    </row>
    <row r="110" spans="2:4" ht="12.75">
      <c r="B110" t="s">
        <v>402</v>
      </c>
      <c r="C110">
        <v>1</v>
      </c>
      <c r="D110" s="12">
        <v>0.005</v>
      </c>
    </row>
    <row r="111" spans="2:4" ht="12.75">
      <c r="B111" t="s">
        <v>424</v>
      </c>
      <c r="C111">
        <v>1</v>
      </c>
      <c r="D111" s="12">
        <v>0.005</v>
      </c>
    </row>
    <row r="112" spans="2:4" ht="12.75">
      <c r="B112" t="s">
        <v>401</v>
      </c>
      <c r="C112">
        <v>1</v>
      </c>
      <c r="D112" s="12">
        <v>0.005</v>
      </c>
    </row>
    <row r="113" spans="2:4" ht="12.75">
      <c r="B113" t="s">
        <v>364</v>
      </c>
      <c r="C113">
        <v>1</v>
      </c>
      <c r="D113" s="12">
        <v>0.005</v>
      </c>
    </row>
    <row r="114" spans="2:4" ht="12.75">
      <c r="B114" t="s">
        <v>386</v>
      </c>
      <c r="C114">
        <v>1</v>
      </c>
      <c r="D114" s="12">
        <v>0.005</v>
      </c>
    </row>
  </sheetData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57"/>
  <sheetViews>
    <sheetView workbookViewId="0" topLeftCell="A1">
      <selection activeCell="A5" sqref="A5"/>
    </sheetView>
  </sheetViews>
  <sheetFormatPr defaultColWidth="11.421875" defaultRowHeight="12.75"/>
  <cols>
    <col min="1" max="1" width="9.140625" style="0" customWidth="1"/>
    <col min="2" max="2" width="45.8515625" style="0" customWidth="1"/>
    <col min="3" max="6" width="9.140625" style="0" customWidth="1"/>
    <col min="7" max="7" width="26.28125" style="0" customWidth="1"/>
    <col min="8" max="8" width="9.140625" style="0" customWidth="1"/>
    <col min="9" max="9" width="9.140625" style="3" customWidth="1"/>
    <col min="10" max="11" width="9.140625" style="0" customWidth="1"/>
    <col min="12" max="12" width="48.140625" style="0" customWidth="1"/>
    <col min="13" max="16384" width="9.140625" style="0" customWidth="1"/>
  </cols>
  <sheetData>
    <row r="1" ht="12.75">
      <c r="A1" t="s">
        <v>47</v>
      </c>
    </row>
    <row r="2" ht="12.75">
      <c r="A2" t="s">
        <v>333</v>
      </c>
    </row>
    <row r="3" ht="12.75">
      <c r="A3" t="s">
        <v>710</v>
      </c>
    </row>
    <row r="4" ht="12.75">
      <c r="A4" s="5" t="s">
        <v>711</v>
      </c>
    </row>
    <row r="6" spans="1:11" ht="12.75">
      <c r="A6" t="s">
        <v>48</v>
      </c>
      <c r="D6" s="1"/>
      <c r="F6" t="s">
        <v>427</v>
      </c>
      <c r="K6" t="s">
        <v>428</v>
      </c>
    </row>
    <row r="7" spans="2:15" ht="12.75">
      <c r="B7" s="7" t="s">
        <v>262</v>
      </c>
      <c r="C7" s="7">
        <v>1566</v>
      </c>
      <c r="D7" s="8">
        <v>43.188</v>
      </c>
      <c r="G7" t="s">
        <v>177</v>
      </c>
      <c r="H7" s="5">
        <v>3626</v>
      </c>
      <c r="I7" s="3">
        <v>100</v>
      </c>
      <c r="J7" s="1"/>
      <c r="L7" t="s">
        <v>340</v>
      </c>
      <c r="M7" s="5">
        <v>3626</v>
      </c>
      <c r="N7" s="3">
        <v>100</v>
      </c>
      <c r="O7" s="1"/>
    </row>
    <row r="8" spans="2:15" ht="12.75">
      <c r="B8" s="7" t="s">
        <v>261</v>
      </c>
      <c r="C8" s="7">
        <v>1129</v>
      </c>
      <c r="D8" s="8">
        <v>31.136</v>
      </c>
      <c r="G8" t="s">
        <v>332</v>
      </c>
      <c r="H8">
        <v>212</v>
      </c>
      <c r="I8" s="3">
        <v>5.847</v>
      </c>
      <c r="J8" s="1"/>
      <c r="L8" t="s">
        <v>339</v>
      </c>
      <c r="M8">
        <v>1394</v>
      </c>
      <c r="N8" s="3">
        <v>38.445</v>
      </c>
      <c r="O8" s="1"/>
    </row>
    <row r="9" spans="2:15" ht="12.75">
      <c r="B9" s="7" t="s">
        <v>264</v>
      </c>
      <c r="C9" s="7">
        <v>891</v>
      </c>
      <c r="D9" s="8">
        <v>24.573</v>
      </c>
      <c r="G9" t="s">
        <v>178</v>
      </c>
      <c r="H9">
        <v>147</v>
      </c>
      <c r="I9" s="3">
        <v>4.054</v>
      </c>
      <c r="J9" s="1"/>
      <c r="L9" t="s">
        <v>347</v>
      </c>
      <c r="M9">
        <v>2</v>
      </c>
      <c r="N9" s="3">
        <v>0.055</v>
      </c>
      <c r="O9" s="1"/>
    </row>
    <row r="10" spans="2:15" ht="12.75">
      <c r="B10" s="7" t="s">
        <v>263</v>
      </c>
      <c r="C10" s="7">
        <v>495</v>
      </c>
      <c r="D10" s="8">
        <v>13.651</v>
      </c>
      <c r="G10" t="s">
        <v>179</v>
      </c>
      <c r="H10">
        <v>111</v>
      </c>
      <c r="I10" s="3">
        <v>3.061</v>
      </c>
      <c r="J10" s="1"/>
      <c r="N10" s="1"/>
      <c r="O10" s="1"/>
    </row>
    <row r="11" spans="2:15" ht="12.75">
      <c r="B11" s="7" t="s">
        <v>260</v>
      </c>
      <c r="C11" s="7">
        <v>271</v>
      </c>
      <c r="D11" s="8">
        <v>7.474</v>
      </c>
      <c r="G11" t="s">
        <v>180</v>
      </c>
      <c r="H11">
        <v>102</v>
      </c>
      <c r="I11" s="3">
        <v>2.813</v>
      </c>
      <c r="J11" s="1"/>
      <c r="N11" s="1"/>
      <c r="O11" s="1"/>
    </row>
    <row r="12" spans="2:15" ht="12.75">
      <c r="B12" s="7" t="s">
        <v>267</v>
      </c>
      <c r="C12" s="7">
        <v>247</v>
      </c>
      <c r="D12" s="8">
        <v>6.812</v>
      </c>
      <c r="G12" t="s">
        <v>181</v>
      </c>
      <c r="H12">
        <v>101</v>
      </c>
      <c r="I12" s="3">
        <v>2.785</v>
      </c>
      <c r="J12" s="1"/>
      <c r="O12" s="1"/>
    </row>
    <row r="13" spans="2:15" ht="12.75">
      <c r="B13" s="7" t="s">
        <v>269</v>
      </c>
      <c r="C13" s="7">
        <v>131</v>
      </c>
      <c r="D13" s="8">
        <v>3.613</v>
      </c>
      <c r="G13" t="s">
        <v>184</v>
      </c>
      <c r="H13">
        <v>49</v>
      </c>
      <c r="I13" s="3">
        <v>1.351</v>
      </c>
      <c r="J13" s="1"/>
      <c r="O13" s="1"/>
    </row>
    <row r="14" spans="2:15" ht="12.75">
      <c r="B14" s="7"/>
      <c r="C14" s="7"/>
      <c r="D14" s="7"/>
      <c r="G14" t="s">
        <v>191</v>
      </c>
      <c r="H14">
        <v>46</v>
      </c>
      <c r="I14" s="3">
        <v>1.269</v>
      </c>
      <c r="J14" s="1"/>
      <c r="O14" s="1"/>
    </row>
    <row r="15" spans="2:15" ht="12.75">
      <c r="B15" s="7"/>
      <c r="C15" s="7"/>
      <c r="D15" s="8"/>
      <c r="G15" t="s">
        <v>185</v>
      </c>
      <c r="H15">
        <v>46</v>
      </c>
      <c r="I15" s="3">
        <v>1.269</v>
      </c>
      <c r="J15" s="1"/>
      <c r="O15" s="1"/>
    </row>
    <row r="16" spans="2:15" ht="12.75">
      <c r="B16" s="7"/>
      <c r="C16" s="7"/>
      <c r="D16" s="8"/>
      <c r="G16" t="s">
        <v>188</v>
      </c>
      <c r="H16">
        <v>44</v>
      </c>
      <c r="I16" s="3">
        <v>1.213</v>
      </c>
      <c r="J16" s="1"/>
      <c r="O16" s="1"/>
    </row>
    <row r="17" spans="2:15" ht="12.75">
      <c r="B17" s="7"/>
      <c r="C17" s="7"/>
      <c r="D17" s="8"/>
      <c r="G17" t="s">
        <v>182</v>
      </c>
      <c r="H17">
        <v>42</v>
      </c>
      <c r="I17" s="3">
        <v>1.158</v>
      </c>
      <c r="J17" s="1"/>
      <c r="O17" s="1"/>
    </row>
    <row r="18" spans="2:15" ht="12.75">
      <c r="B18" s="7"/>
      <c r="C18" s="7"/>
      <c r="D18" s="8"/>
      <c r="G18" t="s">
        <v>186</v>
      </c>
      <c r="H18">
        <v>41</v>
      </c>
      <c r="I18" s="3">
        <v>1.131</v>
      </c>
      <c r="J18" s="1"/>
      <c r="O18" s="1"/>
    </row>
    <row r="19" spans="2:15" ht="12.75">
      <c r="B19" s="7"/>
      <c r="C19" s="7"/>
      <c r="D19" s="8"/>
      <c r="G19" t="s">
        <v>183</v>
      </c>
      <c r="H19">
        <v>39</v>
      </c>
      <c r="I19" s="3">
        <v>1.076</v>
      </c>
      <c r="J19" s="1"/>
      <c r="O19" s="1"/>
    </row>
    <row r="20" spans="2:15" ht="12.75">
      <c r="B20" s="7"/>
      <c r="C20" s="7"/>
      <c r="D20" s="8"/>
      <c r="G20" t="s">
        <v>198</v>
      </c>
      <c r="H20">
        <v>31</v>
      </c>
      <c r="I20" s="3">
        <v>0.855</v>
      </c>
      <c r="J20" s="1"/>
      <c r="O20" s="1"/>
    </row>
    <row r="21" spans="2:15" ht="12.75">
      <c r="B21" s="7"/>
      <c r="C21" s="7"/>
      <c r="D21" s="8"/>
      <c r="G21" t="s">
        <v>189</v>
      </c>
      <c r="H21">
        <v>30</v>
      </c>
      <c r="I21" s="3">
        <v>0.827</v>
      </c>
      <c r="J21" s="1"/>
      <c r="O21" s="1"/>
    </row>
    <row r="22" spans="2:15" ht="12.75">
      <c r="B22" s="7"/>
      <c r="C22" s="7"/>
      <c r="D22" s="8"/>
      <c r="G22" t="s">
        <v>202</v>
      </c>
      <c r="H22">
        <v>28</v>
      </c>
      <c r="I22" s="3">
        <v>0.772</v>
      </c>
      <c r="J22" s="1"/>
      <c r="O22" s="1"/>
    </row>
    <row r="23" spans="4:15" ht="12.75">
      <c r="D23" s="3"/>
      <c r="G23" t="s">
        <v>192</v>
      </c>
      <c r="H23">
        <v>25</v>
      </c>
      <c r="I23" s="3">
        <v>0.689</v>
      </c>
      <c r="J23" s="1"/>
      <c r="O23" s="1"/>
    </row>
    <row r="24" spans="4:15" ht="12.75">
      <c r="D24" s="3"/>
      <c r="G24" t="s">
        <v>199</v>
      </c>
      <c r="H24">
        <v>24</v>
      </c>
      <c r="I24" s="3">
        <v>0.662</v>
      </c>
      <c r="J24" s="1"/>
      <c r="O24" s="1"/>
    </row>
    <row r="25" spans="4:15" ht="12.75">
      <c r="D25" s="3"/>
      <c r="G25" t="s">
        <v>196</v>
      </c>
      <c r="H25">
        <v>24</v>
      </c>
      <c r="I25" s="3">
        <v>0.662</v>
      </c>
      <c r="J25" s="1"/>
      <c r="O25" s="1"/>
    </row>
    <row r="26" spans="4:15" ht="12.75">
      <c r="D26" s="3"/>
      <c r="G26" t="s">
        <v>193</v>
      </c>
      <c r="H26">
        <v>24</v>
      </c>
      <c r="I26" s="3">
        <v>0.662</v>
      </c>
      <c r="J26" s="1"/>
      <c r="O26" s="1"/>
    </row>
    <row r="27" spans="4:15" ht="12.75">
      <c r="D27" s="3"/>
      <c r="G27" t="s">
        <v>190</v>
      </c>
      <c r="H27">
        <v>23</v>
      </c>
      <c r="I27" s="3">
        <v>0.634</v>
      </c>
      <c r="J27" s="1"/>
      <c r="O27" s="1"/>
    </row>
    <row r="28" spans="4:15" ht="12.75">
      <c r="D28" s="3"/>
      <c r="G28" t="s">
        <v>187</v>
      </c>
      <c r="H28">
        <v>23</v>
      </c>
      <c r="I28" s="3">
        <v>0.634</v>
      </c>
      <c r="J28" s="1"/>
      <c r="O28" s="1"/>
    </row>
    <row r="29" spans="4:15" ht="12.75">
      <c r="D29" s="3"/>
      <c r="G29" t="s">
        <v>195</v>
      </c>
      <c r="H29">
        <v>20</v>
      </c>
      <c r="I29" s="3">
        <v>0.552</v>
      </c>
      <c r="J29" s="1"/>
      <c r="O29" s="1"/>
    </row>
    <row r="30" spans="4:15" ht="12.75">
      <c r="D30" s="3"/>
      <c r="G30" t="s">
        <v>194</v>
      </c>
      <c r="H30">
        <v>20</v>
      </c>
      <c r="I30" s="3">
        <v>0.552</v>
      </c>
      <c r="J30" s="1"/>
      <c r="O30" s="1"/>
    </row>
    <row r="31" spans="4:15" ht="12.75">
      <c r="D31" s="3"/>
      <c r="G31" t="s">
        <v>204</v>
      </c>
      <c r="H31">
        <v>20</v>
      </c>
      <c r="I31" s="3">
        <v>0.552</v>
      </c>
      <c r="J31" s="1"/>
      <c r="O31" s="1"/>
    </row>
    <row r="32" spans="4:15" ht="12.75">
      <c r="D32" s="3"/>
      <c r="G32" t="s">
        <v>200</v>
      </c>
      <c r="H32">
        <v>18</v>
      </c>
      <c r="I32" s="3">
        <v>0.496</v>
      </c>
      <c r="J32" s="1"/>
      <c r="O32" s="1"/>
    </row>
    <row r="33" spans="4:15" ht="12.75">
      <c r="D33" s="3"/>
      <c r="G33" t="s">
        <v>201</v>
      </c>
      <c r="H33">
        <v>18</v>
      </c>
      <c r="I33" s="3">
        <v>0.496</v>
      </c>
      <c r="J33" s="1"/>
      <c r="O33" s="1"/>
    </row>
    <row r="34" spans="4:15" ht="12.75">
      <c r="D34" s="3"/>
      <c r="G34" t="s">
        <v>206</v>
      </c>
      <c r="H34">
        <v>15</v>
      </c>
      <c r="I34" s="3">
        <v>0.414</v>
      </c>
      <c r="J34" s="1"/>
      <c r="O34" s="1"/>
    </row>
    <row r="35" spans="4:15" ht="12.75">
      <c r="D35" s="3"/>
      <c r="G35" t="s">
        <v>208</v>
      </c>
      <c r="H35">
        <v>14</v>
      </c>
      <c r="I35" s="3">
        <v>0.386</v>
      </c>
      <c r="J35" s="1"/>
      <c r="O35" s="1"/>
    </row>
    <row r="36" spans="4:15" ht="12.75">
      <c r="D36" s="3"/>
      <c r="G36" t="s">
        <v>212</v>
      </c>
      <c r="H36">
        <v>12</v>
      </c>
      <c r="I36" s="3">
        <v>0.331</v>
      </c>
      <c r="J36" s="1"/>
      <c r="O36" s="1"/>
    </row>
    <row r="37" spans="4:15" ht="12.75">
      <c r="D37" s="3"/>
      <c r="G37" t="s">
        <v>205</v>
      </c>
      <c r="H37">
        <v>12</v>
      </c>
      <c r="I37" s="3">
        <v>0.331</v>
      </c>
      <c r="J37" s="1"/>
      <c r="O37" s="1"/>
    </row>
    <row r="38" spans="4:15" ht="12.75">
      <c r="D38" s="3"/>
      <c r="G38" t="s">
        <v>210</v>
      </c>
      <c r="H38">
        <v>11</v>
      </c>
      <c r="I38" s="3">
        <v>0.303</v>
      </c>
      <c r="J38" s="1"/>
      <c r="O38" s="1"/>
    </row>
    <row r="39" spans="4:15" ht="12.75">
      <c r="D39" s="3"/>
      <c r="G39" t="s">
        <v>203</v>
      </c>
      <c r="H39">
        <v>10</v>
      </c>
      <c r="I39" s="3">
        <v>0.276</v>
      </c>
      <c r="J39" s="1"/>
      <c r="O39" s="1"/>
    </row>
    <row r="40" spans="4:15" ht="12.75">
      <c r="D40" s="3"/>
      <c r="G40" t="s">
        <v>207</v>
      </c>
      <c r="H40">
        <v>10</v>
      </c>
      <c r="I40" s="3">
        <v>0.276</v>
      </c>
      <c r="J40" s="1"/>
      <c r="O40" s="1"/>
    </row>
    <row r="41" spans="4:15" ht="12.75">
      <c r="D41" s="3"/>
      <c r="G41" t="s">
        <v>197</v>
      </c>
      <c r="H41">
        <v>10</v>
      </c>
      <c r="I41" s="3">
        <v>0.276</v>
      </c>
      <c r="J41" s="1"/>
      <c r="O41" s="1"/>
    </row>
    <row r="42" spans="4:15" ht="12.75">
      <c r="D42" s="3"/>
      <c r="G42" t="s">
        <v>209</v>
      </c>
      <c r="H42">
        <v>9</v>
      </c>
      <c r="I42" s="3">
        <v>0.248</v>
      </c>
      <c r="J42" s="1"/>
      <c r="O42" s="1"/>
    </row>
    <row r="43" spans="4:15" ht="12.75">
      <c r="D43" s="3"/>
      <c r="G43" t="s">
        <v>214</v>
      </c>
      <c r="H43">
        <v>9</v>
      </c>
      <c r="I43" s="3">
        <v>0.248</v>
      </c>
      <c r="J43" s="1"/>
      <c r="O43" s="1"/>
    </row>
    <row r="44" spans="4:15" ht="12.75">
      <c r="D44" s="3"/>
      <c r="G44" t="s">
        <v>221</v>
      </c>
      <c r="H44">
        <v>8</v>
      </c>
      <c r="I44" s="3">
        <v>0.221</v>
      </c>
      <c r="J44" s="1"/>
      <c r="O44" s="1"/>
    </row>
    <row r="45" spans="4:15" ht="12.75">
      <c r="D45" s="3"/>
      <c r="G45" t="s">
        <v>219</v>
      </c>
      <c r="H45">
        <v>7</v>
      </c>
      <c r="I45" s="3">
        <v>0.193</v>
      </c>
      <c r="J45" s="1"/>
      <c r="O45" s="1"/>
    </row>
    <row r="46" spans="4:15" ht="12.75">
      <c r="D46" s="3"/>
      <c r="G46" t="s">
        <v>222</v>
      </c>
      <c r="H46">
        <v>6</v>
      </c>
      <c r="I46" s="3">
        <v>0.165</v>
      </c>
      <c r="J46" s="1"/>
      <c r="O46" s="1"/>
    </row>
    <row r="47" spans="4:15" ht="12.75">
      <c r="D47" s="3"/>
      <c r="G47" t="s">
        <v>220</v>
      </c>
      <c r="H47">
        <v>6</v>
      </c>
      <c r="I47" s="3">
        <v>0.165</v>
      </c>
      <c r="J47" s="1"/>
      <c r="O47" s="1"/>
    </row>
    <row r="48" spans="4:15" ht="12.75">
      <c r="D48" s="3"/>
      <c r="G48" t="s">
        <v>211</v>
      </c>
      <c r="H48">
        <v>5</v>
      </c>
      <c r="I48" s="3">
        <v>0.138</v>
      </c>
      <c r="J48" s="1"/>
      <c r="O48" s="1"/>
    </row>
    <row r="49" spans="4:15" ht="12.75">
      <c r="D49" s="3"/>
      <c r="G49" t="s">
        <v>217</v>
      </c>
      <c r="H49">
        <v>5</v>
      </c>
      <c r="I49" s="3">
        <v>0.138</v>
      </c>
      <c r="J49" s="1"/>
      <c r="O49" s="1"/>
    </row>
    <row r="50" spans="4:15" ht="12.75">
      <c r="D50" s="3"/>
      <c r="G50" t="s">
        <v>213</v>
      </c>
      <c r="H50">
        <v>5</v>
      </c>
      <c r="I50" s="3">
        <v>0.138</v>
      </c>
      <c r="J50" s="1"/>
      <c r="O50" s="1"/>
    </row>
    <row r="51" spans="4:15" ht="12.75">
      <c r="D51" s="3"/>
      <c r="G51" t="s">
        <v>224</v>
      </c>
      <c r="H51">
        <v>4</v>
      </c>
      <c r="I51" s="3">
        <v>0.11</v>
      </c>
      <c r="J51" s="1"/>
      <c r="O51" s="1"/>
    </row>
    <row r="52" spans="4:15" ht="12.75">
      <c r="D52" s="3"/>
      <c r="G52" t="s">
        <v>225</v>
      </c>
      <c r="H52">
        <v>3</v>
      </c>
      <c r="I52" s="3">
        <v>0.083</v>
      </c>
      <c r="J52" s="1"/>
      <c r="O52" s="1"/>
    </row>
    <row r="53" spans="4:15" ht="12.75">
      <c r="D53" s="3"/>
      <c r="G53" t="s">
        <v>215</v>
      </c>
      <c r="H53">
        <v>3</v>
      </c>
      <c r="I53" s="3">
        <v>0.083</v>
      </c>
      <c r="J53" s="1"/>
      <c r="O53" s="1"/>
    </row>
    <row r="54" spans="4:15" ht="12.75">
      <c r="D54" s="3"/>
      <c r="G54" t="s">
        <v>228</v>
      </c>
      <c r="H54">
        <v>3</v>
      </c>
      <c r="I54" s="3">
        <v>0.083</v>
      </c>
      <c r="J54" s="1"/>
      <c r="O54" s="1"/>
    </row>
    <row r="55" spans="4:15" ht="12.75">
      <c r="D55" s="3"/>
      <c r="G55" t="s">
        <v>238</v>
      </c>
      <c r="H55">
        <v>2</v>
      </c>
      <c r="I55" s="3">
        <v>0.055</v>
      </c>
      <c r="J55" s="1"/>
      <c r="O55" s="1"/>
    </row>
    <row r="56" spans="4:15" ht="12.75">
      <c r="D56" s="3"/>
      <c r="G56" t="s">
        <v>218</v>
      </c>
      <c r="H56">
        <v>2</v>
      </c>
      <c r="I56" s="3">
        <v>0.055</v>
      </c>
      <c r="J56" s="1"/>
      <c r="O56" s="1"/>
    </row>
    <row r="57" spans="4:15" ht="12.75">
      <c r="D57" s="3"/>
      <c r="G57" t="s">
        <v>227</v>
      </c>
      <c r="H57">
        <v>2</v>
      </c>
      <c r="I57" s="3">
        <v>0.055</v>
      </c>
      <c r="J57" s="1"/>
      <c r="O57" s="1"/>
    </row>
    <row r="58" spans="4:15" ht="12.75">
      <c r="D58" s="3"/>
      <c r="G58" t="s">
        <v>226</v>
      </c>
      <c r="H58">
        <v>2</v>
      </c>
      <c r="I58" s="3">
        <v>0.055</v>
      </c>
      <c r="J58" s="1"/>
      <c r="O58" s="1"/>
    </row>
    <row r="59" spans="4:15" ht="12.75">
      <c r="D59" s="3"/>
      <c r="G59" t="s">
        <v>233</v>
      </c>
      <c r="H59">
        <v>2</v>
      </c>
      <c r="I59" s="3">
        <v>0.055</v>
      </c>
      <c r="J59" s="1"/>
      <c r="O59" s="1"/>
    </row>
    <row r="60" spans="4:15" ht="12.75">
      <c r="D60" s="3"/>
      <c r="G60" t="s">
        <v>223</v>
      </c>
      <c r="H60">
        <v>2</v>
      </c>
      <c r="I60" s="3">
        <v>0.055</v>
      </c>
      <c r="J60" s="1"/>
      <c r="O60" s="1"/>
    </row>
    <row r="61" spans="4:15" ht="12.75">
      <c r="D61" s="3"/>
      <c r="G61" t="s">
        <v>239</v>
      </c>
      <c r="H61">
        <v>1</v>
      </c>
      <c r="I61" s="3">
        <v>0.028</v>
      </c>
      <c r="J61" s="1"/>
      <c r="O61" s="1"/>
    </row>
    <row r="62" spans="4:15" ht="12.75">
      <c r="D62" s="3"/>
      <c r="G62" t="s">
        <v>240</v>
      </c>
      <c r="H62">
        <v>1</v>
      </c>
      <c r="I62" s="3">
        <v>0.028</v>
      </c>
      <c r="J62" s="1"/>
      <c r="O62" s="1"/>
    </row>
    <row r="63" spans="4:15" ht="12.75">
      <c r="D63" s="3"/>
      <c r="G63" t="s">
        <v>250</v>
      </c>
      <c r="H63">
        <v>1</v>
      </c>
      <c r="I63" s="3">
        <v>0.028</v>
      </c>
      <c r="J63" s="1"/>
      <c r="O63" s="1"/>
    </row>
    <row r="64" spans="4:15" ht="12.75">
      <c r="D64" s="3"/>
      <c r="G64" t="s">
        <v>234</v>
      </c>
      <c r="H64">
        <v>1</v>
      </c>
      <c r="I64" s="3">
        <v>0.028</v>
      </c>
      <c r="J64" s="1"/>
      <c r="O64" s="1"/>
    </row>
    <row r="65" spans="4:15" ht="12.75">
      <c r="D65" s="3"/>
      <c r="G65" t="s">
        <v>256</v>
      </c>
      <c r="H65">
        <v>1</v>
      </c>
      <c r="I65" s="3">
        <v>0.028</v>
      </c>
      <c r="J65" s="1"/>
      <c r="O65" s="1"/>
    </row>
    <row r="66" spans="4:15" ht="12.75">
      <c r="D66" s="3"/>
      <c r="G66" t="s">
        <v>229</v>
      </c>
      <c r="H66">
        <v>1</v>
      </c>
      <c r="I66" s="3">
        <v>0.028</v>
      </c>
      <c r="J66" s="1"/>
      <c r="O66" s="1"/>
    </row>
    <row r="67" spans="4:15" ht="12.75">
      <c r="D67" s="3"/>
      <c r="G67" t="s">
        <v>236</v>
      </c>
      <c r="H67">
        <v>2</v>
      </c>
      <c r="I67" s="3">
        <v>0.024</v>
      </c>
      <c r="J67" s="1"/>
      <c r="O67" s="1"/>
    </row>
    <row r="68" spans="4:15" ht="12.75">
      <c r="D68" s="3"/>
      <c r="G68" t="s">
        <v>237</v>
      </c>
      <c r="H68">
        <v>2</v>
      </c>
      <c r="I68" s="3">
        <v>0.024</v>
      </c>
      <c r="J68" s="1"/>
      <c r="O68" s="1"/>
    </row>
    <row r="69" spans="4:15" ht="12.75">
      <c r="D69" s="3"/>
      <c r="G69" t="s">
        <v>238</v>
      </c>
      <c r="H69">
        <v>2</v>
      </c>
      <c r="I69" s="3">
        <v>0.024</v>
      </c>
      <c r="J69" s="1"/>
      <c r="O69" s="1"/>
    </row>
    <row r="70" spans="4:15" ht="12.75">
      <c r="D70" s="3"/>
      <c r="G70" t="s">
        <v>239</v>
      </c>
      <c r="H70">
        <v>2</v>
      </c>
      <c r="I70" s="3">
        <v>0.024</v>
      </c>
      <c r="J70" s="1"/>
      <c r="O70" s="1"/>
    </row>
    <row r="71" spans="4:15" ht="12.75">
      <c r="D71" s="3"/>
      <c r="G71" t="s">
        <v>240</v>
      </c>
      <c r="H71">
        <v>2</v>
      </c>
      <c r="I71" s="3">
        <v>0.024</v>
      </c>
      <c r="J71" s="1"/>
      <c r="O71" s="1"/>
    </row>
    <row r="72" spans="4:15" ht="12.75">
      <c r="D72" s="3"/>
      <c r="G72" t="s">
        <v>241</v>
      </c>
      <c r="H72">
        <v>2</v>
      </c>
      <c r="I72" s="3">
        <v>0.024</v>
      </c>
      <c r="J72" s="1"/>
      <c r="O72" s="1"/>
    </row>
    <row r="73" spans="4:15" ht="12.75">
      <c r="D73" s="3"/>
      <c r="G73" t="s">
        <v>242</v>
      </c>
      <c r="H73">
        <v>1</v>
      </c>
      <c r="I73" s="3">
        <v>0.012</v>
      </c>
      <c r="J73" s="1"/>
      <c r="O73" s="1"/>
    </row>
    <row r="74" spans="4:15" ht="12.75">
      <c r="D74" s="3"/>
      <c r="G74" t="s">
        <v>243</v>
      </c>
      <c r="H74">
        <v>1</v>
      </c>
      <c r="I74" s="3">
        <v>0.012</v>
      </c>
      <c r="J74" s="1"/>
      <c r="O74" s="1"/>
    </row>
    <row r="75" spans="4:15" ht="12.75">
      <c r="D75" s="3"/>
      <c r="G75" t="s">
        <v>244</v>
      </c>
      <c r="H75">
        <v>1</v>
      </c>
      <c r="I75" s="3">
        <v>0.012</v>
      </c>
      <c r="J75" s="1"/>
      <c r="O75" s="1"/>
    </row>
    <row r="76" spans="4:15" ht="12.75">
      <c r="D76" s="3"/>
      <c r="G76" t="s">
        <v>245</v>
      </c>
      <c r="H76">
        <v>1</v>
      </c>
      <c r="I76" s="3">
        <v>0.012</v>
      </c>
      <c r="J76" s="1"/>
      <c r="O76" s="1"/>
    </row>
    <row r="77" spans="4:15" ht="12.75">
      <c r="D77" s="3"/>
      <c r="G77" t="s">
        <v>246</v>
      </c>
      <c r="H77">
        <v>1</v>
      </c>
      <c r="I77" s="3">
        <v>0.012</v>
      </c>
      <c r="J77" s="1"/>
      <c r="O77" s="1"/>
    </row>
    <row r="78" spans="4:15" ht="12.75">
      <c r="D78" s="3"/>
      <c r="G78" t="s">
        <v>247</v>
      </c>
      <c r="H78">
        <v>1</v>
      </c>
      <c r="I78" s="3">
        <v>0.012</v>
      </c>
      <c r="J78" s="1"/>
      <c r="O78" s="1"/>
    </row>
    <row r="79" spans="4:15" ht="12.75">
      <c r="D79" s="3"/>
      <c r="G79" t="s">
        <v>248</v>
      </c>
      <c r="H79">
        <v>1</v>
      </c>
      <c r="I79" s="3">
        <v>0.012</v>
      </c>
      <c r="J79" s="1"/>
      <c r="O79" s="1"/>
    </row>
    <row r="80" spans="4:15" ht="12.75">
      <c r="D80" s="3"/>
      <c r="G80" t="s">
        <v>249</v>
      </c>
      <c r="H80">
        <v>1</v>
      </c>
      <c r="I80" s="3">
        <v>0.012</v>
      </c>
      <c r="J80" s="1"/>
      <c r="O80" s="1"/>
    </row>
    <row r="81" spans="4:15" ht="12.75">
      <c r="D81" s="3"/>
      <c r="G81" t="s">
        <v>250</v>
      </c>
      <c r="H81">
        <v>1</v>
      </c>
      <c r="I81" s="3">
        <v>0.012</v>
      </c>
      <c r="J81" s="1"/>
      <c r="O81" s="1"/>
    </row>
    <row r="82" spans="4:15" ht="12.75">
      <c r="D82" s="3"/>
      <c r="G82" t="s">
        <v>251</v>
      </c>
      <c r="H82">
        <v>1</v>
      </c>
      <c r="I82" s="3">
        <v>0.012</v>
      </c>
      <c r="J82" s="1"/>
      <c r="O82" s="1"/>
    </row>
    <row r="83" spans="4:15" ht="12.75">
      <c r="D83" s="3"/>
      <c r="G83" t="s">
        <v>252</v>
      </c>
      <c r="H83">
        <v>1</v>
      </c>
      <c r="I83" s="3">
        <v>0.012</v>
      </c>
      <c r="J83" s="1"/>
      <c r="O83" s="1"/>
    </row>
    <row r="84" spans="4:15" ht="12.75">
      <c r="D84" s="3"/>
      <c r="G84" t="s">
        <v>253</v>
      </c>
      <c r="H84">
        <v>1</v>
      </c>
      <c r="I84" s="3">
        <v>0.012</v>
      </c>
      <c r="J84" s="1"/>
      <c r="O84" s="1"/>
    </row>
    <row r="85" spans="4:15" ht="12.75">
      <c r="D85" s="3"/>
      <c r="G85" t="s">
        <v>254</v>
      </c>
      <c r="H85">
        <v>1</v>
      </c>
      <c r="I85" s="3">
        <v>0.012</v>
      </c>
      <c r="J85" s="1"/>
      <c r="O85" s="1"/>
    </row>
    <row r="86" spans="7:15" ht="12.75">
      <c r="G86" t="s">
        <v>255</v>
      </c>
      <c r="H86">
        <v>1</v>
      </c>
      <c r="I86" s="3">
        <v>0.012</v>
      </c>
      <c r="J86" s="1"/>
      <c r="O86" s="1"/>
    </row>
    <row r="87" spans="7:15" ht="12.75">
      <c r="G87" t="s">
        <v>256</v>
      </c>
      <c r="H87">
        <v>1</v>
      </c>
      <c r="I87" s="3">
        <v>0.012</v>
      </c>
      <c r="J87" s="1"/>
      <c r="O87" s="1"/>
    </row>
    <row r="88" spans="7:15" ht="12.75">
      <c r="G88" t="s">
        <v>257</v>
      </c>
      <c r="H88">
        <v>1</v>
      </c>
      <c r="I88" s="3">
        <v>0.012</v>
      </c>
      <c r="J88" s="1"/>
      <c r="O88" s="1"/>
    </row>
    <row r="89" spans="1:15" ht="12.75">
      <c r="A89" t="s">
        <v>712</v>
      </c>
      <c r="G89" t="s">
        <v>258</v>
      </c>
      <c r="H89">
        <v>1</v>
      </c>
      <c r="I89" s="3">
        <v>0.012</v>
      </c>
      <c r="J89" s="1"/>
      <c r="O89" s="1"/>
    </row>
    <row r="90" spans="2:15" ht="12.75">
      <c r="B90" t="s">
        <v>433</v>
      </c>
      <c r="C90">
        <v>250</v>
      </c>
      <c r="D90">
        <v>6.895</v>
      </c>
      <c r="G90" t="s">
        <v>259</v>
      </c>
      <c r="H90">
        <v>1</v>
      </c>
      <c r="I90" s="3">
        <v>0.012</v>
      </c>
      <c r="J90" s="1"/>
      <c r="O90" s="1"/>
    </row>
    <row r="91" spans="2:15" ht="12.75">
      <c r="B91" t="s">
        <v>432</v>
      </c>
      <c r="C91">
        <v>206</v>
      </c>
      <c r="D91">
        <v>5.681</v>
      </c>
      <c r="O91" s="1"/>
    </row>
    <row r="92" spans="2:15" ht="12.75">
      <c r="B92" t="s">
        <v>435</v>
      </c>
      <c r="C92">
        <v>171</v>
      </c>
      <c r="D92">
        <v>4.716</v>
      </c>
      <c r="N92" s="1"/>
      <c r="O92" s="1"/>
    </row>
    <row r="93" spans="2:15" ht="12.75">
      <c r="B93" t="s">
        <v>436</v>
      </c>
      <c r="C93">
        <v>169</v>
      </c>
      <c r="D93">
        <v>4.661</v>
      </c>
      <c r="N93" s="1"/>
      <c r="O93" s="1"/>
    </row>
    <row r="94" spans="2:15" ht="12.75">
      <c r="B94" t="s">
        <v>439</v>
      </c>
      <c r="C94">
        <v>168</v>
      </c>
      <c r="D94">
        <v>4.633</v>
      </c>
      <c r="N94" s="1"/>
      <c r="O94" s="1"/>
    </row>
    <row r="95" spans="2:15" ht="12.75">
      <c r="B95" t="s">
        <v>434</v>
      </c>
      <c r="C95">
        <v>163</v>
      </c>
      <c r="D95">
        <v>4.495</v>
      </c>
      <c r="N95" s="1"/>
      <c r="O95" s="1"/>
    </row>
    <row r="96" spans="2:15" ht="12.75">
      <c r="B96" t="s">
        <v>438</v>
      </c>
      <c r="C96">
        <v>159</v>
      </c>
      <c r="D96">
        <v>4.385</v>
      </c>
      <c r="N96" s="1"/>
      <c r="O96" s="1"/>
    </row>
    <row r="97" spans="2:15" ht="12.75">
      <c r="B97" t="s">
        <v>437</v>
      </c>
      <c r="C97">
        <v>156</v>
      </c>
      <c r="D97">
        <v>4.302</v>
      </c>
      <c r="N97" s="1"/>
      <c r="O97" s="1"/>
    </row>
    <row r="98" spans="2:15" ht="12.75">
      <c r="B98" t="s">
        <v>444</v>
      </c>
      <c r="C98">
        <v>126</v>
      </c>
      <c r="D98">
        <v>3.475</v>
      </c>
      <c r="N98" s="1"/>
      <c r="O98" s="1"/>
    </row>
    <row r="99" spans="2:15" ht="12.75">
      <c r="B99" t="s">
        <v>445</v>
      </c>
      <c r="C99">
        <v>112</v>
      </c>
      <c r="D99">
        <v>3.089</v>
      </c>
      <c r="N99" s="1"/>
      <c r="O99" s="1"/>
    </row>
    <row r="100" spans="2:15" ht="12.75">
      <c r="B100" t="s">
        <v>447</v>
      </c>
      <c r="C100">
        <v>104</v>
      </c>
      <c r="D100">
        <v>2.868</v>
      </c>
      <c r="N100" s="1"/>
      <c r="O100" s="1"/>
    </row>
    <row r="101" spans="2:15" ht="12.75">
      <c r="B101" t="s">
        <v>460</v>
      </c>
      <c r="C101">
        <v>93</v>
      </c>
      <c r="D101">
        <v>2.565</v>
      </c>
      <c r="N101" s="1"/>
      <c r="O101" s="1"/>
    </row>
    <row r="102" spans="2:15" ht="12.75">
      <c r="B102" t="s">
        <v>442</v>
      </c>
      <c r="C102">
        <v>91</v>
      </c>
      <c r="D102">
        <v>2.51</v>
      </c>
      <c r="N102" s="1"/>
      <c r="O102" s="1"/>
    </row>
    <row r="103" spans="2:15" ht="12.75">
      <c r="B103" t="s">
        <v>440</v>
      </c>
      <c r="C103">
        <v>86</v>
      </c>
      <c r="D103">
        <v>2.372</v>
      </c>
      <c r="N103" s="1"/>
      <c r="O103" s="1"/>
    </row>
    <row r="104" spans="2:15" ht="12.75">
      <c r="B104" t="s">
        <v>441</v>
      </c>
      <c r="C104">
        <v>86</v>
      </c>
      <c r="D104">
        <v>2.372</v>
      </c>
      <c r="N104" s="1"/>
      <c r="O104" s="1"/>
    </row>
    <row r="105" spans="2:15" ht="12.75">
      <c r="B105" t="s">
        <v>451</v>
      </c>
      <c r="C105">
        <v>80</v>
      </c>
      <c r="D105">
        <v>2.206</v>
      </c>
      <c r="N105" s="1"/>
      <c r="O105" s="1"/>
    </row>
    <row r="106" spans="2:15" ht="12.75">
      <c r="B106" t="s">
        <v>452</v>
      </c>
      <c r="C106">
        <v>79</v>
      </c>
      <c r="D106">
        <v>2.179</v>
      </c>
      <c r="N106" s="1"/>
      <c r="O106" s="1"/>
    </row>
    <row r="107" spans="2:15" ht="12.75">
      <c r="B107" t="s">
        <v>457</v>
      </c>
      <c r="C107">
        <v>77</v>
      </c>
      <c r="D107">
        <v>2.124</v>
      </c>
      <c r="N107" s="1"/>
      <c r="O107" s="1"/>
    </row>
    <row r="108" spans="2:15" ht="12.75">
      <c r="B108" t="s">
        <v>443</v>
      </c>
      <c r="C108">
        <v>76</v>
      </c>
      <c r="D108">
        <v>2.096</v>
      </c>
      <c r="N108" s="1"/>
      <c r="O108" s="1"/>
    </row>
    <row r="109" spans="2:15" ht="12.75">
      <c r="B109" t="s">
        <v>446</v>
      </c>
      <c r="C109">
        <v>73</v>
      </c>
      <c r="D109">
        <v>2.013</v>
      </c>
      <c r="N109" s="1"/>
      <c r="O109" s="1"/>
    </row>
    <row r="110" spans="2:15" ht="12.75">
      <c r="B110" t="s">
        <v>458</v>
      </c>
      <c r="C110">
        <v>72</v>
      </c>
      <c r="D110">
        <v>1.986</v>
      </c>
      <c r="N110" s="1"/>
      <c r="O110" s="1"/>
    </row>
    <row r="111" spans="2:15" ht="12.75">
      <c r="B111" t="s">
        <v>454</v>
      </c>
      <c r="C111">
        <v>70</v>
      </c>
      <c r="D111">
        <v>1.931</v>
      </c>
      <c r="N111" s="1"/>
      <c r="O111" s="1"/>
    </row>
    <row r="112" spans="2:15" ht="12.75">
      <c r="B112" t="s">
        <v>450</v>
      </c>
      <c r="C112">
        <v>63</v>
      </c>
      <c r="D112">
        <v>1.737</v>
      </c>
      <c r="N112" s="1"/>
      <c r="O112" s="1"/>
    </row>
    <row r="113" spans="2:15" ht="12.75">
      <c r="B113" t="s">
        <v>461</v>
      </c>
      <c r="C113">
        <v>63</v>
      </c>
      <c r="D113">
        <v>1.737</v>
      </c>
      <c r="N113" s="1"/>
      <c r="O113" s="1"/>
    </row>
    <row r="114" spans="2:15" ht="12.75">
      <c r="B114" t="s">
        <v>449</v>
      </c>
      <c r="C114">
        <v>61</v>
      </c>
      <c r="D114">
        <v>1.682</v>
      </c>
      <c r="N114" s="1"/>
      <c r="O114" s="1"/>
    </row>
    <row r="115" spans="2:15" ht="12.75">
      <c r="B115" t="s">
        <v>448</v>
      </c>
      <c r="C115">
        <v>59</v>
      </c>
      <c r="D115">
        <v>1.627</v>
      </c>
      <c r="N115" s="1"/>
      <c r="O115" s="1"/>
    </row>
    <row r="116" spans="2:4" ht="12.75">
      <c r="B116" t="s">
        <v>453</v>
      </c>
      <c r="C116">
        <v>56</v>
      </c>
      <c r="D116">
        <v>1.544</v>
      </c>
    </row>
    <row r="117" spans="2:4" ht="12.75">
      <c r="B117" t="s">
        <v>459</v>
      </c>
      <c r="C117">
        <v>53</v>
      </c>
      <c r="D117">
        <v>1.462</v>
      </c>
    </row>
    <row r="118" spans="2:4" ht="12.75">
      <c r="B118" t="s">
        <v>463</v>
      </c>
      <c r="C118">
        <v>51</v>
      </c>
      <c r="D118">
        <v>1.407</v>
      </c>
    </row>
    <row r="119" spans="2:4" ht="12.75">
      <c r="B119" t="s">
        <v>469</v>
      </c>
      <c r="C119">
        <v>47</v>
      </c>
      <c r="D119">
        <v>1.296</v>
      </c>
    </row>
    <row r="120" spans="2:4" ht="12.75">
      <c r="B120" t="s">
        <v>464</v>
      </c>
      <c r="C120">
        <v>45</v>
      </c>
      <c r="D120">
        <v>1.241</v>
      </c>
    </row>
    <row r="121" spans="2:4" ht="12.75">
      <c r="B121" t="s">
        <v>474</v>
      </c>
      <c r="C121">
        <v>43</v>
      </c>
      <c r="D121">
        <v>1.186</v>
      </c>
    </row>
    <row r="122" spans="2:4" ht="12.75">
      <c r="B122" t="s">
        <v>468</v>
      </c>
      <c r="C122">
        <v>43</v>
      </c>
      <c r="D122">
        <v>1.186</v>
      </c>
    </row>
    <row r="123" spans="2:4" ht="12.75">
      <c r="B123" t="s">
        <v>462</v>
      </c>
      <c r="C123">
        <v>41</v>
      </c>
      <c r="D123">
        <v>1.131</v>
      </c>
    </row>
    <row r="124" spans="2:4" ht="12.75">
      <c r="B124" t="s">
        <v>488</v>
      </c>
      <c r="C124">
        <v>41</v>
      </c>
      <c r="D124">
        <v>1.131</v>
      </c>
    </row>
    <row r="125" spans="2:4" ht="12.75">
      <c r="B125" t="s">
        <v>466</v>
      </c>
      <c r="C125">
        <v>39</v>
      </c>
      <c r="D125">
        <v>1.076</v>
      </c>
    </row>
    <row r="126" spans="2:4" ht="12.75">
      <c r="B126" t="s">
        <v>473</v>
      </c>
      <c r="C126">
        <v>38</v>
      </c>
      <c r="D126">
        <v>1.048</v>
      </c>
    </row>
    <row r="127" spans="2:4" ht="12.75">
      <c r="B127" t="s">
        <v>465</v>
      </c>
      <c r="C127">
        <v>38</v>
      </c>
      <c r="D127">
        <v>1.048</v>
      </c>
    </row>
    <row r="128" spans="2:4" ht="12.75">
      <c r="B128" t="s">
        <v>455</v>
      </c>
      <c r="C128">
        <v>38</v>
      </c>
      <c r="D128">
        <v>1.048</v>
      </c>
    </row>
    <row r="129" spans="2:4" ht="12.75">
      <c r="B129" t="s">
        <v>456</v>
      </c>
      <c r="C129">
        <v>37</v>
      </c>
      <c r="D129">
        <v>1.02</v>
      </c>
    </row>
    <row r="130" spans="2:4" ht="12.75">
      <c r="B130" t="s">
        <v>467</v>
      </c>
      <c r="C130">
        <v>34</v>
      </c>
      <c r="D130">
        <v>0.938</v>
      </c>
    </row>
    <row r="131" spans="2:4" ht="12.75">
      <c r="B131" t="s">
        <v>476</v>
      </c>
      <c r="C131">
        <v>32</v>
      </c>
      <c r="D131">
        <v>0.883</v>
      </c>
    </row>
    <row r="132" spans="2:4" ht="12.75">
      <c r="B132" t="s">
        <v>478</v>
      </c>
      <c r="C132">
        <v>27</v>
      </c>
      <c r="D132">
        <v>0.745</v>
      </c>
    </row>
    <row r="133" spans="2:4" ht="12.75">
      <c r="B133" t="s">
        <v>472</v>
      </c>
      <c r="C133">
        <v>27</v>
      </c>
      <c r="D133">
        <v>0.745</v>
      </c>
    </row>
    <row r="134" spans="2:4" ht="12.75">
      <c r="B134" t="s">
        <v>479</v>
      </c>
      <c r="C134">
        <v>27</v>
      </c>
      <c r="D134">
        <v>0.745</v>
      </c>
    </row>
    <row r="135" spans="2:4" ht="12.75">
      <c r="B135" t="s">
        <v>470</v>
      </c>
      <c r="C135">
        <v>26</v>
      </c>
      <c r="D135">
        <v>0.717</v>
      </c>
    </row>
    <row r="136" spans="2:4" ht="12.75">
      <c r="B136" t="s">
        <v>484</v>
      </c>
      <c r="C136">
        <v>21</v>
      </c>
      <c r="D136">
        <v>0.579</v>
      </c>
    </row>
    <row r="137" spans="2:4" ht="12.75">
      <c r="B137" t="s">
        <v>506</v>
      </c>
      <c r="C137">
        <v>20</v>
      </c>
      <c r="D137">
        <v>0.552</v>
      </c>
    </row>
    <row r="138" spans="2:4" ht="12.75">
      <c r="B138" t="s">
        <v>482</v>
      </c>
      <c r="C138">
        <v>20</v>
      </c>
      <c r="D138">
        <v>0.552</v>
      </c>
    </row>
    <row r="139" spans="2:4" ht="12.75">
      <c r="B139" t="s">
        <v>481</v>
      </c>
      <c r="C139">
        <v>20</v>
      </c>
      <c r="D139">
        <v>0.552</v>
      </c>
    </row>
    <row r="140" spans="2:4" ht="12.75">
      <c r="B140" t="s">
        <v>490</v>
      </c>
      <c r="C140">
        <v>19</v>
      </c>
      <c r="D140">
        <v>0.524</v>
      </c>
    </row>
    <row r="141" spans="2:4" ht="12.75">
      <c r="B141" t="s">
        <v>483</v>
      </c>
      <c r="C141">
        <v>19</v>
      </c>
      <c r="D141">
        <v>0.524</v>
      </c>
    </row>
    <row r="142" spans="2:4" ht="12.75">
      <c r="B142" t="s">
        <v>485</v>
      </c>
      <c r="C142">
        <v>19</v>
      </c>
      <c r="D142">
        <v>0.524</v>
      </c>
    </row>
    <row r="143" spans="2:4" ht="12.75">
      <c r="B143" t="s">
        <v>477</v>
      </c>
      <c r="C143">
        <v>19</v>
      </c>
      <c r="D143">
        <v>0.524</v>
      </c>
    </row>
    <row r="144" spans="2:4" ht="12.75">
      <c r="B144" t="s">
        <v>503</v>
      </c>
      <c r="C144">
        <v>17</v>
      </c>
      <c r="D144">
        <v>0.469</v>
      </c>
    </row>
    <row r="145" spans="2:4" ht="12.75">
      <c r="B145" t="s">
        <v>475</v>
      </c>
      <c r="C145">
        <v>17</v>
      </c>
      <c r="D145">
        <v>0.469</v>
      </c>
    </row>
    <row r="146" spans="2:4" ht="12.75">
      <c r="B146" t="s">
        <v>58</v>
      </c>
      <c r="C146">
        <v>16</v>
      </c>
      <c r="D146">
        <v>0.441</v>
      </c>
    </row>
    <row r="147" spans="2:4" ht="12.75">
      <c r="B147" t="s">
        <v>505</v>
      </c>
      <c r="C147">
        <v>16</v>
      </c>
      <c r="D147">
        <v>0.441</v>
      </c>
    </row>
    <row r="148" spans="2:4" ht="12.75">
      <c r="B148" t="s">
        <v>519</v>
      </c>
      <c r="C148">
        <v>15</v>
      </c>
      <c r="D148">
        <v>0.414</v>
      </c>
    </row>
    <row r="149" spans="2:4" ht="12.75">
      <c r="B149" t="s">
        <v>492</v>
      </c>
      <c r="C149">
        <v>15</v>
      </c>
      <c r="D149">
        <v>0.414</v>
      </c>
    </row>
    <row r="150" spans="2:4" ht="12.75">
      <c r="B150" t="s">
        <v>494</v>
      </c>
      <c r="C150">
        <v>14</v>
      </c>
      <c r="D150">
        <v>0.386</v>
      </c>
    </row>
    <row r="151" spans="2:4" ht="12.75">
      <c r="B151" t="s">
        <v>57</v>
      </c>
      <c r="C151">
        <v>13</v>
      </c>
      <c r="D151">
        <v>0.359</v>
      </c>
    </row>
    <row r="152" spans="2:4" ht="12.75">
      <c r="B152" t="s">
        <v>487</v>
      </c>
      <c r="C152">
        <v>13</v>
      </c>
      <c r="D152">
        <v>0.359</v>
      </c>
    </row>
    <row r="153" spans="2:4" ht="12.75">
      <c r="B153" t="s">
        <v>471</v>
      </c>
      <c r="C153">
        <v>13</v>
      </c>
      <c r="D153">
        <v>0.359</v>
      </c>
    </row>
    <row r="154" spans="2:4" ht="12.75">
      <c r="B154" t="s">
        <v>495</v>
      </c>
      <c r="C154">
        <v>13</v>
      </c>
      <c r="D154">
        <v>0.359</v>
      </c>
    </row>
    <row r="155" spans="2:4" ht="12.75">
      <c r="B155" t="s">
        <v>511</v>
      </c>
      <c r="C155">
        <v>12</v>
      </c>
      <c r="D155">
        <v>0.331</v>
      </c>
    </row>
    <row r="156" spans="2:4" ht="12.75">
      <c r="B156" t="s">
        <v>499</v>
      </c>
      <c r="C156">
        <v>12</v>
      </c>
      <c r="D156">
        <v>0.331</v>
      </c>
    </row>
    <row r="157" spans="2:4" ht="12.75">
      <c r="B157" t="s">
        <v>493</v>
      </c>
      <c r="C157">
        <v>12</v>
      </c>
      <c r="D157">
        <v>0.331</v>
      </c>
    </row>
    <row r="158" spans="2:4" ht="12.75">
      <c r="B158" t="s">
        <v>514</v>
      </c>
      <c r="C158">
        <v>12</v>
      </c>
      <c r="D158">
        <v>0.331</v>
      </c>
    </row>
    <row r="159" spans="2:4" ht="12.75">
      <c r="B159" t="s">
        <v>68</v>
      </c>
      <c r="C159">
        <v>11</v>
      </c>
      <c r="D159">
        <v>0.303</v>
      </c>
    </row>
    <row r="160" spans="2:4" ht="12.75">
      <c r="B160" t="s">
        <v>53</v>
      </c>
      <c r="C160">
        <v>11</v>
      </c>
      <c r="D160">
        <v>0.303</v>
      </c>
    </row>
    <row r="161" spans="2:4" ht="12.75">
      <c r="B161" t="s">
        <v>513</v>
      </c>
      <c r="C161">
        <v>11</v>
      </c>
      <c r="D161">
        <v>0.303</v>
      </c>
    </row>
    <row r="162" spans="2:4" ht="12.75">
      <c r="B162" t="s">
        <v>512</v>
      </c>
      <c r="C162">
        <v>11</v>
      </c>
      <c r="D162">
        <v>0.303</v>
      </c>
    </row>
    <row r="163" spans="2:4" ht="12.75">
      <c r="B163" t="s">
        <v>106</v>
      </c>
      <c r="C163">
        <v>10</v>
      </c>
      <c r="D163">
        <v>0.276</v>
      </c>
    </row>
    <row r="164" spans="2:4" ht="12.75">
      <c r="B164" t="s">
        <v>486</v>
      </c>
      <c r="C164">
        <v>10</v>
      </c>
      <c r="D164">
        <v>0.276</v>
      </c>
    </row>
    <row r="165" spans="2:4" ht="12.75">
      <c r="B165" t="s">
        <v>61</v>
      </c>
      <c r="C165">
        <v>10</v>
      </c>
      <c r="D165">
        <v>0.276</v>
      </c>
    </row>
    <row r="166" spans="2:4" ht="12.75">
      <c r="B166" t="s">
        <v>497</v>
      </c>
      <c r="C166">
        <v>10</v>
      </c>
      <c r="D166">
        <v>0.276</v>
      </c>
    </row>
    <row r="167" spans="2:4" ht="12.75">
      <c r="B167" t="s">
        <v>509</v>
      </c>
      <c r="C167">
        <v>10</v>
      </c>
      <c r="D167">
        <v>0.276</v>
      </c>
    </row>
    <row r="168" spans="2:4" ht="12.75">
      <c r="B168" t="s">
        <v>59</v>
      </c>
      <c r="C168">
        <v>10</v>
      </c>
      <c r="D168">
        <v>0.276</v>
      </c>
    </row>
    <row r="169" spans="2:4" ht="12.75">
      <c r="B169" t="s">
        <v>90</v>
      </c>
      <c r="C169">
        <v>10</v>
      </c>
      <c r="D169">
        <v>0.276</v>
      </c>
    </row>
    <row r="170" spans="2:4" ht="12.75">
      <c r="B170" t="s">
        <v>491</v>
      </c>
      <c r="C170">
        <v>10</v>
      </c>
      <c r="D170">
        <v>0.276</v>
      </c>
    </row>
    <row r="171" spans="2:4" ht="12.75">
      <c r="B171" t="s">
        <v>76</v>
      </c>
      <c r="C171">
        <v>10</v>
      </c>
      <c r="D171">
        <v>0.276</v>
      </c>
    </row>
    <row r="172" spans="2:4" ht="12.75">
      <c r="B172" t="s">
        <v>56</v>
      </c>
      <c r="C172">
        <v>9</v>
      </c>
      <c r="D172">
        <v>0.248</v>
      </c>
    </row>
    <row r="173" spans="2:4" ht="12.75">
      <c r="B173" t="s">
        <v>69</v>
      </c>
      <c r="C173">
        <v>9</v>
      </c>
      <c r="D173">
        <v>0.248</v>
      </c>
    </row>
    <row r="174" spans="2:4" ht="12.75">
      <c r="B174" t="s">
        <v>99</v>
      </c>
      <c r="C174">
        <v>9</v>
      </c>
      <c r="D174">
        <v>0.248</v>
      </c>
    </row>
    <row r="175" spans="2:4" ht="12.75">
      <c r="B175" t="s">
        <v>501</v>
      </c>
      <c r="C175">
        <v>9</v>
      </c>
      <c r="D175">
        <v>0.248</v>
      </c>
    </row>
    <row r="176" spans="2:4" ht="12.75">
      <c r="B176" t="s">
        <v>504</v>
      </c>
      <c r="C176">
        <v>9</v>
      </c>
      <c r="D176">
        <v>0.248</v>
      </c>
    </row>
    <row r="177" spans="2:4" ht="12.75">
      <c r="B177" t="s">
        <v>86</v>
      </c>
      <c r="C177">
        <v>9</v>
      </c>
      <c r="D177">
        <v>0.248</v>
      </c>
    </row>
    <row r="178" spans="2:4" ht="12.75">
      <c r="B178" t="s">
        <v>75</v>
      </c>
      <c r="C178">
        <v>9</v>
      </c>
      <c r="D178">
        <v>0.248</v>
      </c>
    </row>
    <row r="179" spans="2:4" ht="12.75">
      <c r="B179" t="s">
        <v>104</v>
      </c>
      <c r="C179">
        <v>8</v>
      </c>
      <c r="D179">
        <v>0.221</v>
      </c>
    </row>
    <row r="180" spans="2:4" ht="12.75">
      <c r="B180" t="s">
        <v>496</v>
      </c>
      <c r="C180">
        <v>8</v>
      </c>
      <c r="D180">
        <v>0.221</v>
      </c>
    </row>
    <row r="181" spans="2:4" ht="12.75">
      <c r="B181" t="s">
        <v>516</v>
      </c>
      <c r="C181">
        <v>8</v>
      </c>
      <c r="D181">
        <v>0.221</v>
      </c>
    </row>
    <row r="182" spans="2:4" ht="12.75">
      <c r="B182" t="s">
        <v>510</v>
      </c>
      <c r="C182">
        <v>8</v>
      </c>
      <c r="D182">
        <v>0.221</v>
      </c>
    </row>
    <row r="183" spans="2:4" ht="12.75">
      <c r="B183" t="s">
        <v>66</v>
      </c>
      <c r="C183">
        <v>8</v>
      </c>
      <c r="D183">
        <v>0.221</v>
      </c>
    </row>
    <row r="184" spans="2:4" ht="12.75">
      <c r="B184" t="s">
        <v>489</v>
      </c>
      <c r="C184">
        <v>8</v>
      </c>
      <c r="D184">
        <v>0.221</v>
      </c>
    </row>
    <row r="185" spans="2:4" ht="12.75">
      <c r="B185" t="s">
        <v>113</v>
      </c>
      <c r="C185">
        <v>8</v>
      </c>
      <c r="D185">
        <v>0.221</v>
      </c>
    </row>
    <row r="186" spans="2:4" ht="12.75">
      <c r="B186" t="s">
        <v>103</v>
      </c>
      <c r="C186">
        <v>8</v>
      </c>
      <c r="D186">
        <v>0.221</v>
      </c>
    </row>
    <row r="187" spans="2:4" ht="12.75">
      <c r="B187" t="s">
        <v>500</v>
      </c>
      <c r="C187">
        <v>8</v>
      </c>
      <c r="D187">
        <v>0.221</v>
      </c>
    </row>
    <row r="188" spans="2:4" ht="12.75">
      <c r="B188" t="s">
        <v>105</v>
      </c>
      <c r="C188">
        <v>7</v>
      </c>
      <c r="D188">
        <v>0.193</v>
      </c>
    </row>
    <row r="189" spans="2:4" ht="12.75">
      <c r="B189" t="s">
        <v>114</v>
      </c>
      <c r="C189">
        <v>7</v>
      </c>
      <c r="D189">
        <v>0.193</v>
      </c>
    </row>
    <row r="190" spans="2:4" ht="12.75">
      <c r="B190" t="s">
        <v>60</v>
      </c>
      <c r="C190">
        <v>7</v>
      </c>
      <c r="D190">
        <v>0.193</v>
      </c>
    </row>
    <row r="191" spans="2:4" ht="12.75">
      <c r="B191" t="s">
        <v>115</v>
      </c>
      <c r="C191">
        <v>7</v>
      </c>
      <c r="D191">
        <v>0.193</v>
      </c>
    </row>
    <row r="192" spans="2:4" ht="12.75">
      <c r="B192" t="s">
        <v>74</v>
      </c>
      <c r="C192">
        <v>7</v>
      </c>
      <c r="D192">
        <v>0.193</v>
      </c>
    </row>
    <row r="193" spans="2:4" ht="12.75">
      <c r="B193" t="s">
        <v>132</v>
      </c>
      <c r="C193">
        <v>7</v>
      </c>
      <c r="D193">
        <v>0.193</v>
      </c>
    </row>
    <row r="194" spans="2:4" ht="12.75">
      <c r="B194" t="s">
        <v>98</v>
      </c>
      <c r="C194">
        <v>7</v>
      </c>
      <c r="D194">
        <v>0.193</v>
      </c>
    </row>
    <row r="195" spans="2:4" ht="12.75">
      <c r="B195" t="s">
        <v>52</v>
      </c>
      <c r="C195">
        <v>7</v>
      </c>
      <c r="D195">
        <v>0.193</v>
      </c>
    </row>
    <row r="196" spans="2:4" ht="12.75">
      <c r="B196" t="s">
        <v>134</v>
      </c>
      <c r="C196">
        <v>7</v>
      </c>
      <c r="D196">
        <v>0.193</v>
      </c>
    </row>
    <row r="197" spans="2:4" ht="12.75">
      <c r="B197" t="s">
        <v>25</v>
      </c>
      <c r="C197">
        <v>7</v>
      </c>
      <c r="D197">
        <v>0.193</v>
      </c>
    </row>
    <row r="198" spans="2:4" ht="12.75">
      <c r="B198" t="s">
        <v>65</v>
      </c>
      <c r="C198">
        <v>7</v>
      </c>
      <c r="D198">
        <v>0.193</v>
      </c>
    </row>
    <row r="199" spans="2:4" ht="12.75">
      <c r="B199" t="s">
        <v>112</v>
      </c>
      <c r="C199">
        <v>7</v>
      </c>
      <c r="D199">
        <v>0.193</v>
      </c>
    </row>
    <row r="200" spans="2:4" ht="12.75">
      <c r="B200" t="s">
        <v>82</v>
      </c>
      <c r="C200">
        <v>7</v>
      </c>
      <c r="D200">
        <v>0.193</v>
      </c>
    </row>
    <row r="201" spans="2:4" ht="12.75">
      <c r="B201" t="s">
        <v>83</v>
      </c>
      <c r="C201">
        <v>7</v>
      </c>
      <c r="D201">
        <v>0.193</v>
      </c>
    </row>
    <row r="202" spans="2:4" ht="12.75">
      <c r="B202" t="s">
        <v>138</v>
      </c>
      <c r="C202">
        <v>7</v>
      </c>
      <c r="D202">
        <v>0.193</v>
      </c>
    </row>
    <row r="203" spans="2:4" ht="12.75">
      <c r="B203" t="s">
        <v>62</v>
      </c>
      <c r="C203">
        <v>7</v>
      </c>
      <c r="D203">
        <v>0.193</v>
      </c>
    </row>
    <row r="204" spans="2:4" ht="12.75">
      <c r="B204" t="s">
        <v>151</v>
      </c>
      <c r="C204">
        <v>6</v>
      </c>
      <c r="D204">
        <v>0.165</v>
      </c>
    </row>
    <row r="205" spans="2:4" ht="12.75">
      <c r="B205" t="s">
        <v>130</v>
      </c>
      <c r="C205">
        <v>6</v>
      </c>
      <c r="D205">
        <v>0.165</v>
      </c>
    </row>
    <row r="206" spans="2:4" ht="12.75">
      <c r="B206" t="s">
        <v>95</v>
      </c>
      <c r="C206">
        <v>6</v>
      </c>
      <c r="D206">
        <v>0.165</v>
      </c>
    </row>
    <row r="207" spans="2:4" ht="12.75">
      <c r="B207" t="s">
        <v>96</v>
      </c>
      <c r="C207">
        <v>6</v>
      </c>
      <c r="D207">
        <v>0.165</v>
      </c>
    </row>
    <row r="208" spans="2:4" ht="12.75">
      <c r="B208" t="s">
        <v>84</v>
      </c>
      <c r="C208">
        <v>6</v>
      </c>
      <c r="D208">
        <v>0.165</v>
      </c>
    </row>
    <row r="209" spans="2:4" ht="12.75">
      <c r="B209" t="s">
        <v>170</v>
      </c>
      <c r="C209">
        <v>6</v>
      </c>
      <c r="D209">
        <v>0.165</v>
      </c>
    </row>
    <row r="210" spans="2:4" ht="12.75">
      <c r="B210" t="s">
        <v>131</v>
      </c>
      <c r="C210">
        <v>6</v>
      </c>
      <c r="D210">
        <v>0.165</v>
      </c>
    </row>
    <row r="211" spans="2:4" ht="12.75">
      <c r="B211" t="s">
        <v>124</v>
      </c>
      <c r="C211">
        <v>6</v>
      </c>
      <c r="D211">
        <v>0.165</v>
      </c>
    </row>
    <row r="212" spans="2:4" ht="12.75">
      <c r="B212" t="s">
        <v>100</v>
      </c>
      <c r="C212">
        <v>6</v>
      </c>
      <c r="D212">
        <v>0.165</v>
      </c>
    </row>
    <row r="213" spans="2:4" ht="12.75">
      <c r="B213" t="s">
        <v>480</v>
      </c>
      <c r="C213">
        <v>6</v>
      </c>
      <c r="D213">
        <v>0.165</v>
      </c>
    </row>
    <row r="214" spans="2:4" ht="12.75">
      <c r="B214" t="s">
        <v>518</v>
      </c>
      <c r="C214">
        <v>6</v>
      </c>
      <c r="D214">
        <v>0.165</v>
      </c>
    </row>
    <row r="215" spans="2:4" ht="12.75">
      <c r="B215" t="s">
        <v>23</v>
      </c>
      <c r="C215">
        <v>6</v>
      </c>
      <c r="D215">
        <v>0.165</v>
      </c>
    </row>
    <row r="216" spans="2:4" ht="12.75">
      <c r="B216" t="s">
        <v>51</v>
      </c>
      <c r="C216">
        <v>6</v>
      </c>
      <c r="D216">
        <v>0.165</v>
      </c>
    </row>
    <row r="217" spans="2:4" ht="12.75">
      <c r="B217" t="s">
        <v>117</v>
      </c>
      <c r="C217">
        <v>6</v>
      </c>
      <c r="D217">
        <v>0.165</v>
      </c>
    </row>
    <row r="218" spans="2:4" ht="12.75">
      <c r="B218" t="s">
        <v>108</v>
      </c>
      <c r="C218">
        <v>6</v>
      </c>
      <c r="D218">
        <v>0.165</v>
      </c>
    </row>
    <row r="219" spans="2:4" ht="12.75">
      <c r="B219" t="s">
        <v>55</v>
      </c>
      <c r="C219">
        <v>6</v>
      </c>
      <c r="D219">
        <v>0.165</v>
      </c>
    </row>
    <row r="220" spans="2:4" ht="12.75">
      <c r="B220" t="s">
        <v>24</v>
      </c>
      <c r="C220">
        <v>6</v>
      </c>
      <c r="D220">
        <v>0.165</v>
      </c>
    </row>
    <row r="221" spans="2:4" ht="12.75">
      <c r="B221" t="s">
        <v>81</v>
      </c>
      <c r="C221">
        <v>6</v>
      </c>
      <c r="D221">
        <v>0.165</v>
      </c>
    </row>
    <row r="222" spans="2:4" ht="12.75">
      <c r="B222" t="s">
        <v>502</v>
      </c>
      <c r="C222">
        <v>6</v>
      </c>
      <c r="D222">
        <v>0.165</v>
      </c>
    </row>
    <row r="223" spans="2:4" ht="12.75">
      <c r="B223" t="s">
        <v>127</v>
      </c>
      <c r="C223">
        <v>6</v>
      </c>
      <c r="D223">
        <v>0.165</v>
      </c>
    </row>
    <row r="224" spans="2:4" ht="12.75">
      <c r="B224" t="s">
        <v>507</v>
      </c>
      <c r="C224">
        <v>6</v>
      </c>
      <c r="D224">
        <v>0.165</v>
      </c>
    </row>
    <row r="225" spans="2:4" ht="12.75">
      <c r="B225" t="s">
        <v>89</v>
      </c>
      <c r="C225">
        <v>6</v>
      </c>
      <c r="D225">
        <v>0.165</v>
      </c>
    </row>
    <row r="226" spans="2:4" ht="12.75">
      <c r="B226" t="s">
        <v>72</v>
      </c>
      <c r="C226">
        <v>6</v>
      </c>
      <c r="D226">
        <v>0.165</v>
      </c>
    </row>
    <row r="227" spans="2:4" ht="12.75">
      <c r="B227" t="s">
        <v>137</v>
      </c>
      <c r="C227">
        <v>6</v>
      </c>
      <c r="D227">
        <v>0.165</v>
      </c>
    </row>
    <row r="228" spans="2:4" ht="12.75">
      <c r="B228" t="s">
        <v>32</v>
      </c>
      <c r="C228">
        <v>6</v>
      </c>
      <c r="D228">
        <v>0.165</v>
      </c>
    </row>
    <row r="229" spans="2:4" ht="12.75">
      <c r="B229" t="s">
        <v>77</v>
      </c>
      <c r="C229">
        <v>6</v>
      </c>
      <c r="D229">
        <v>0.165</v>
      </c>
    </row>
    <row r="230" spans="2:4" ht="12.75">
      <c r="B230" t="s">
        <v>93</v>
      </c>
      <c r="C230">
        <v>6</v>
      </c>
      <c r="D230">
        <v>0.165</v>
      </c>
    </row>
    <row r="231" spans="2:4" ht="12.75">
      <c r="B231" t="s">
        <v>122</v>
      </c>
      <c r="C231">
        <v>5</v>
      </c>
      <c r="D231">
        <v>0.138</v>
      </c>
    </row>
    <row r="232" spans="2:4" ht="12.75">
      <c r="B232" t="s">
        <v>54</v>
      </c>
      <c r="C232">
        <v>5</v>
      </c>
      <c r="D232">
        <v>0.138</v>
      </c>
    </row>
    <row r="233" spans="2:4" ht="12.75">
      <c r="B233" t="s">
        <v>63</v>
      </c>
      <c r="C233">
        <v>5</v>
      </c>
      <c r="D233">
        <v>0.138</v>
      </c>
    </row>
    <row r="234" spans="2:4" ht="12.75">
      <c r="B234" t="s">
        <v>73</v>
      </c>
      <c r="C234">
        <v>5</v>
      </c>
      <c r="D234">
        <v>0.138</v>
      </c>
    </row>
    <row r="235" spans="2:4" ht="12.75">
      <c r="B235" t="s">
        <v>21</v>
      </c>
      <c r="C235">
        <v>5</v>
      </c>
      <c r="D235">
        <v>0.138</v>
      </c>
    </row>
    <row r="236" spans="2:4" ht="12.75">
      <c r="B236" t="s">
        <v>171</v>
      </c>
      <c r="C236">
        <v>5</v>
      </c>
      <c r="D236">
        <v>0.138</v>
      </c>
    </row>
    <row r="237" spans="2:4" ht="12.75">
      <c r="B237" t="s">
        <v>64</v>
      </c>
      <c r="C237">
        <v>5</v>
      </c>
      <c r="D237">
        <v>0.138</v>
      </c>
    </row>
    <row r="238" spans="2:4" ht="12.75">
      <c r="B238" t="s">
        <v>80</v>
      </c>
      <c r="C238">
        <v>5</v>
      </c>
      <c r="D238">
        <v>0.138</v>
      </c>
    </row>
    <row r="239" spans="2:4" ht="12.75">
      <c r="B239" t="s">
        <v>37</v>
      </c>
      <c r="C239">
        <v>5</v>
      </c>
      <c r="D239">
        <v>0.138</v>
      </c>
    </row>
    <row r="240" spans="2:4" ht="12.75">
      <c r="B240" t="s">
        <v>517</v>
      </c>
      <c r="C240">
        <v>5</v>
      </c>
      <c r="D240">
        <v>0.138</v>
      </c>
    </row>
    <row r="241" spans="2:4" ht="12.75">
      <c r="B241" t="s">
        <v>85</v>
      </c>
      <c r="C241">
        <v>5</v>
      </c>
      <c r="D241">
        <v>0.138</v>
      </c>
    </row>
    <row r="242" spans="2:4" ht="12.75">
      <c r="B242" t="s">
        <v>168</v>
      </c>
      <c r="C242">
        <v>5</v>
      </c>
      <c r="D242">
        <v>0.138</v>
      </c>
    </row>
    <row r="243" spans="2:4" ht="12.75">
      <c r="B243" t="s">
        <v>101</v>
      </c>
      <c r="C243">
        <v>5</v>
      </c>
      <c r="D243">
        <v>0.138</v>
      </c>
    </row>
    <row r="244" spans="2:4" ht="12.75">
      <c r="B244" t="s">
        <v>38</v>
      </c>
      <c r="C244">
        <v>5</v>
      </c>
      <c r="D244">
        <v>0.138</v>
      </c>
    </row>
    <row r="245" spans="2:4" ht="12.75">
      <c r="B245" t="s">
        <v>125</v>
      </c>
      <c r="C245">
        <v>5</v>
      </c>
      <c r="D245">
        <v>0.138</v>
      </c>
    </row>
    <row r="246" spans="2:4" ht="12.75">
      <c r="B246" t="s">
        <v>119</v>
      </c>
      <c r="C246">
        <v>5</v>
      </c>
      <c r="D246">
        <v>0.138</v>
      </c>
    </row>
    <row r="247" spans="2:4" ht="12.75">
      <c r="B247" t="s">
        <v>39</v>
      </c>
      <c r="C247">
        <v>5</v>
      </c>
      <c r="D247">
        <v>0.138</v>
      </c>
    </row>
    <row r="248" spans="2:4" ht="12.75">
      <c r="B248" t="s">
        <v>110</v>
      </c>
      <c r="C248">
        <v>5</v>
      </c>
      <c r="D248">
        <v>0.138</v>
      </c>
    </row>
    <row r="249" spans="2:4" ht="12.75">
      <c r="B249" t="s">
        <v>120</v>
      </c>
      <c r="C249">
        <v>5</v>
      </c>
      <c r="D249">
        <v>0.138</v>
      </c>
    </row>
    <row r="250" spans="2:4" ht="12.75">
      <c r="B250" t="s">
        <v>88</v>
      </c>
      <c r="C250">
        <v>5</v>
      </c>
      <c r="D250">
        <v>0.138</v>
      </c>
    </row>
    <row r="251" spans="2:4" ht="12.75">
      <c r="B251" t="s">
        <v>41</v>
      </c>
      <c r="C251">
        <v>5</v>
      </c>
      <c r="D251">
        <v>0.138</v>
      </c>
    </row>
    <row r="252" spans="2:4" ht="12.75">
      <c r="B252" t="s">
        <v>129</v>
      </c>
      <c r="C252">
        <v>5</v>
      </c>
      <c r="D252">
        <v>0.138</v>
      </c>
    </row>
    <row r="253" spans="2:4" ht="12.75">
      <c r="B253" t="s">
        <v>136</v>
      </c>
      <c r="C253">
        <v>5</v>
      </c>
      <c r="D253">
        <v>0.138</v>
      </c>
    </row>
    <row r="254" spans="2:4" ht="12.75">
      <c r="B254" t="s">
        <v>102</v>
      </c>
      <c r="C254">
        <v>5</v>
      </c>
      <c r="D254">
        <v>0.138</v>
      </c>
    </row>
    <row r="255" spans="2:4" ht="12.75">
      <c r="B255" t="s">
        <v>67</v>
      </c>
      <c r="C255">
        <v>5</v>
      </c>
      <c r="D255">
        <v>0.138</v>
      </c>
    </row>
    <row r="256" spans="2:4" ht="12.75">
      <c r="B256" t="s">
        <v>20</v>
      </c>
      <c r="C256">
        <v>5</v>
      </c>
      <c r="D256">
        <v>0.138</v>
      </c>
    </row>
    <row r="257" spans="2:4" ht="12.75">
      <c r="B257" t="s">
        <v>42</v>
      </c>
      <c r="C257">
        <v>5</v>
      </c>
      <c r="D257">
        <v>0.138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.7109375" style="0" customWidth="1"/>
    <col min="2" max="2" width="5.7109375" style="0" customWidth="1"/>
    <col min="3" max="3" width="37.57421875" style="0" customWidth="1"/>
    <col min="4" max="4" width="9.8515625" style="0" bestFit="1" customWidth="1"/>
    <col min="5" max="5" width="7.7109375" style="11" customWidth="1"/>
    <col min="6" max="6" width="5.00390625" style="11" customWidth="1"/>
    <col min="7" max="7" width="7.28125" style="0" customWidth="1"/>
    <col min="8" max="8" width="7.7109375" style="0" customWidth="1"/>
    <col min="10" max="10" width="8.00390625" style="0" bestFit="1" customWidth="1"/>
    <col min="11" max="11" width="9.8515625" style="0" bestFit="1" customWidth="1"/>
    <col min="12" max="12" width="7.7109375" style="11" customWidth="1"/>
    <col min="13" max="13" width="5.00390625" style="11" customWidth="1"/>
  </cols>
  <sheetData>
    <row r="1" spans="1:20" ht="12.75">
      <c r="A1" t="s">
        <v>308</v>
      </c>
      <c r="B1" t="s">
        <v>320</v>
      </c>
      <c r="C1" t="s">
        <v>543</v>
      </c>
      <c r="D1" t="s">
        <v>647</v>
      </c>
      <c r="E1" s="11" t="s">
        <v>544</v>
      </c>
      <c r="F1" s="11" t="s">
        <v>325</v>
      </c>
      <c r="G1" t="s">
        <v>545</v>
      </c>
      <c r="H1" t="s">
        <v>546</v>
      </c>
      <c r="I1" t="s">
        <v>648</v>
      </c>
      <c r="J1" t="s">
        <v>558</v>
      </c>
      <c r="K1" t="s">
        <v>649</v>
      </c>
      <c r="L1" s="11" t="s">
        <v>650</v>
      </c>
      <c r="M1" s="11" t="s">
        <v>651</v>
      </c>
      <c r="O1" t="s">
        <v>677</v>
      </c>
      <c r="P1" s="15">
        <v>18938</v>
      </c>
      <c r="Q1" t="s">
        <v>678</v>
      </c>
      <c r="R1" s="15">
        <f>24527+15271</f>
        <v>39798</v>
      </c>
      <c r="S1" t="s">
        <v>545</v>
      </c>
      <c r="T1" s="16">
        <f>+R1/P1</f>
        <v>2.101489069595522</v>
      </c>
    </row>
    <row r="2" spans="1:13" ht="12.75">
      <c r="A2" t="s">
        <v>46</v>
      </c>
      <c r="B2" t="s">
        <v>322</v>
      </c>
      <c r="C2" t="s">
        <v>157</v>
      </c>
      <c r="D2">
        <v>1789</v>
      </c>
      <c r="E2" s="11">
        <v>3392</v>
      </c>
      <c r="F2" s="11">
        <v>17</v>
      </c>
      <c r="G2" s="3">
        <f aca="true" t="shared" si="0" ref="G2:G33">+E2/D2</f>
        <v>1.8960313024035773</v>
      </c>
      <c r="H2" s="3">
        <f aca="true" t="shared" si="1" ref="H2:H33">+G2/$T$1</f>
        <v>0.9022322932036522</v>
      </c>
      <c r="I2" s="12">
        <f aca="true" t="shared" si="2" ref="I2:I33">+D2*100/$P$1</f>
        <v>9.446615270883937</v>
      </c>
      <c r="J2" s="12">
        <f aca="true" t="shared" si="3" ref="J2:J33">+E2*100/$R$1</f>
        <v>8.523041358862255</v>
      </c>
      <c r="K2">
        <v>862</v>
      </c>
      <c r="L2" s="11">
        <v>2815</v>
      </c>
      <c r="M2" s="11">
        <v>17</v>
      </c>
    </row>
    <row r="3" spans="1:13" ht="12.75">
      <c r="A3" t="s">
        <v>46</v>
      </c>
      <c r="B3" t="s">
        <v>322</v>
      </c>
      <c r="C3" t="s">
        <v>155</v>
      </c>
      <c r="D3">
        <v>1332</v>
      </c>
      <c r="E3" s="11">
        <v>2809</v>
      </c>
      <c r="F3" s="11">
        <v>19</v>
      </c>
      <c r="G3" s="3">
        <f t="shared" si="0"/>
        <v>2.108858858858859</v>
      </c>
      <c r="H3" s="3">
        <f t="shared" si="1"/>
        <v>1.0035069367573513</v>
      </c>
      <c r="I3" s="12">
        <f t="shared" si="2"/>
        <v>7.033477663956067</v>
      </c>
      <c r="J3" s="12">
        <f t="shared" si="3"/>
        <v>7.058143625307804</v>
      </c>
      <c r="K3">
        <v>628</v>
      </c>
      <c r="L3" s="11">
        <v>2308</v>
      </c>
      <c r="M3" s="11">
        <v>19</v>
      </c>
    </row>
    <row r="4" spans="1:13" ht="12.75">
      <c r="A4" t="s">
        <v>46</v>
      </c>
      <c r="B4" t="s">
        <v>322</v>
      </c>
      <c r="C4" t="s">
        <v>156</v>
      </c>
      <c r="D4">
        <v>1059</v>
      </c>
      <c r="E4" s="11">
        <v>1693</v>
      </c>
      <c r="F4" s="11">
        <v>17</v>
      </c>
      <c r="G4" s="3">
        <f t="shared" si="0"/>
        <v>1.5986779981114259</v>
      </c>
      <c r="H4" s="3">
        <f t="shared" si="1"/>
        <v>0.7607358140668924</v>
      </c>
      <c r="I4" s="12">
        <f t="shared" si="2"/>
        <v>5.59193156616327</v>
      </c>
      <c r="J4" s="12">
        <f t="shared" si="3"/>
        <v>4.253982612191567</v>
      </c>
      <c r="K4">
        <v>458</v>
      </c>
      <c r="L4" s="11">
        <v>1476</v>
      </c>
      <c r="M4" s="11">
        <v>17</v>
      </c>
    </row>
    <row r="5" spans="1:13" ht="12.75">
      <c r="A5" t="s">
        <v>46</v>
      </c>
      <c r="B5" t="s">
        <v>322</v>
      </c>
      <c r="C5" t="s">
        <v>433</v>
      </c>
      <c r="D5">
        <v>939</v>
      </c>
      <c r="E5" s="11">
        <v>3445</v>
      </c>
      <c r="F5" s="11">
        <v>25</v>
      </c>
      <c r="G5" s="3">
        <f t="shared" si="0"/>
        <v>3.668796592119276</v>
      </c>
      <c r="H5" s="3">
        <f t="shared" si="1"/>
        <v>1.7458080773293845</v>
      </c>
      <c r="I5" s="12">
        <f t="shared" si="2"/>
        <v>4.958284929770831</v>
      </c>
      <c r="J5" s="12">
        <f t="shared" si="3"/>
        <v>8.656213880094477</v>
      </c>
      <c r="K5">
        <v>552</v>
      </c>
      <c r="L5" s="11">
        <v>3121</v>
      </c>
      <c r="M5" s="11">
        <v>25</v>
      </c>
    </row>
    <row r="6" spans="1:13" ht="12.75">
      <c r="A6" t="s">
        <v>46</v>
      </c>
      <c r="B6" t="s">
        <v>322</v>
      </c>
      <c r="C6" t="s">
        <v>161</v>
      </c>
      <c r="D6">
        <v>836</v>
      </c>
      <c r="E6" s="11">
        <v>1265</v>
      </c>
      <c r="F6" s="11">
        <v>13</v>
      </c>
      <c r="G6" s="3">
        <f t="shared" si="0"/>
        <v>1.513157894736842</v>
      </c>
      <c r="H6" s="3">
        <f t="shared" si="1"/>
        <v>0.7200408113605286</v>
      </c>
      <c r="I6" s="12">
        <f t="shared" si="2"/>
        <v>4.414404900200655</v>
      </c>
      <c r="J6" s="12">
        <f t="shared" si="3"/>
        <v>3.1785516860143725</v>
      </c>
      <c r="K6">
        <v>382</v>
      </c>
      <c r="L6" s="11">
        <v>1049</v>
      </c>
      <c r="M6" s="11">
        <v>13</v>
      </c>
    </row>
    <row r="7" spans="1:13" ht="12.75">
      <c r="A7" t="s">
        <v>46</v>
      </c>
      <c r="B7" t="s">
        <v>322</v>
      </c>
      <c r="C7" s="17" t="s">
        <v>163</v>
      </c>
      <c r="D7">
        <v>758</v>
      </c>
      <c r="E7" s="11">
        <v>1815</v>
      </c>
      <c r="F7" s="11">
        <v>16</v>
      </c>
      <c r="G7" s="3">
        <f t="shared" si="0"/>
        <v>2.3944591029023745</v>
      </c>
      <c r="H7" s="3">
        <f t="shared" si="1"/>
        <v>1.139410686234614</v>
      </c>
      <c r="I7" s="12">
        <f t="shared" si="2"/>
        <v>4.00253458654557</v>
      </c>
      <c r="J7" s="12">
        <f t="shared" si="3"/>
        <v>4.560530679933665</v>
      </c>
      <c r="K7">
        <v>393</v>
      </c>
      <c r="L7" s="11">
        <v>1525</v>
      </c>
      <c r="M7" s="11">
        <v>15</v>
      </c>
    </row>
    <row r="8" spans="1:13" ht="12.75">
      <c r="A8" t="s">
        <v>46</v>
      </c>
      <c r="B8" t="s">
        <v>322</v>
      </c>
      <c r="C8" t="s">
        <v>438</v>
      </c>
      <c r="D8">
        <v>647</v>
      </c>
      <c r="E8" s="11">
        <v>1374</v>
      </c>
      <c r="F8" s="11">
        <v>15</v>
      </c>
      <c r="G8" s="3">
        <f t="shared" si="0"/>
        <v>2.123647604327666</v>
      </c>
      <c r="H8" s="3">
        <f t="shared" si="1"/>
        <v>1.0105442065118182</v>
      </c>
      <c r="I8" s="12">
        <f t="shared" si="2"/>
        <v>3.416411447882564</v>
      </c>
      <c r="J8" s="12">
        <f t="shared" si="3"/>
        <v>3.4524347957183776</v>
      </c>
      <c r="K8">
        <v>290</v>
      </c>
      <c r="L8" s="11">
        <v>1076</v>
      </c>
      <c r="M8" s="11">
        <v>14</v>
      </c>
    </row>
    <row r="9" spans="1:13" ht="12.75">
      <c r="A9" t="s">
        <v>46</v>
      </c>
      <c r="B9" t="s">
        <v>322</v>
      </c>
      <c r="C9" s="17" t="s">
        <v>162</v>
      </c>
      <c r="D9">
        <v>643</v>
      </c>
      <c r="E9" s="11">
        <v>1294</v>
      </c>
      <c r="F9" s="11">
        <v>15</v>
      </c>
      <c r="G9" s="3">
        <f t="shared" si="0"/>
        <v>2.0124416796267495</v>
      </c>
      <c r="H9" s="3">
        <f t="shared" si="1"/>
        <v>0.9576265271815514</v>
      </c>
      <c r="I9" s="12">
        <f t="shared" si="2"/>
        <v>3.3952898933361495</v>
      </c>
      <c r="J9" s="12">
        <f t="shared" si="3"/>
        <v>3.251419669330117</v>
      </c>
      <c r="K9">
        <v>302</v>
      </c>
      <c r="L9" s="11">
        <v>1089</v>
      </c>
      <c r="M9" s="11">
        <v>15</v>
      </c>
    </row>
    <row r="10" spans="1:13" ht="12.75">
      <c r="A10" t="s">
        <v>46</v>
      </c>
      <c r="B10" t="s">
        <v>322</v>
      </c>
      <c r="C10" t="s">
        <v>488</v>
      </c>
      <c r="D10">
        <v>578</v>
      </c>
      <c r="E10" s="11">
        <v>1312</v>
      </c>
      <c r="F10" s="11">
        <v>14</v>
      </c>
      <c r="G10" s="3">
        <f t="shared" si="0"/>
        <v>2.2698961937716264</v>
      </c>
      <c r="H10" s="3">
        <f t="shared" si="1"/>
        <v>1.0801370450185201</v>
      </c>
      <c r="I10" s="12">
        <f t="shared" si="2"/>
        <v>3.0520646319569122</v>
      </c>
      <c r="J10" s="12">
        <f t="shared" si="3"/>
        <v>3.296648072767476</v>
      </c>
      <c r="K10">
        <v>308</v>
      </c>
      <c r="L10" s="11">
        <v>1104</v>
      </c>
      <c r="M10" s="11">
        <v>14</v>
      </c>
    </row>
    <row r="11" spans="1:13" ht="12.75">
      <c r="A11" t="s">
        <v>46</v>
      </c>
      <c r="B11" t="s">
        <v>322</v>
      </c>
      <c r="C11" t="s">
        <v>159</v>
      </c>
      <c r="D11">
        <v>487</v>
      </c>
      <c r="E11" s="11">
        <v>1052</v>
      </c>
      <c r="F11" s="11">
        <v>13</v>
      </c>
      <c r="G11" s="3">
        <f t="shared" si="0"/>
        <v>2.1601642710472277</v>
      </c>
      <c r="H11" s="3">
        <f t="shared" si="1"/>
        <v>1.0279207740361929</v>
      </c>
      <c r="I11" s="12">
        <f t="shared" si="2"/>
        <v>2.5715492660259796</v>
      </c>
      <c r="J11" s="12">
        <f t="shared" si="3"/>
        <v>2.6433489120056284</v>
      </c>
      <c r="K11">
        <v>220</v>
      </c>
      <c r="L11" s="11">
        <v>915</v>
      </c>
      <c r="M11" s="11">
        <v>13</v>
      </c>
    </row>
    <row r="12" spans="1:13" ht="12.75">
      <c r="A12" t="s">
        <v>46</v>
      </c>
      <c r="B12" t="s">
        <v>322</v>
      </c>
      <c r="C12" t="s">
        <v>441</v>
      </c>
      <c r="D12">
        <v>482</v>
      </c>
      <c r="E12" s="11">
        <v>1294</v>
      </c>
      <c r="F12" s="11">
        <v>15</v>
      </c>
      <c r="G12" s="3">
        <f t="shared" si="0"/>
        <v>2.684647302904564</v>
      </c>
      <c r="H12" s="3">
        <f t="shared" si="1"/>
        <v>1.2774976285845177</v>
      </c>
      <c r="I12" s="12">
        <f t="shared" si="2"/>
        <v>2.5451473228429613</v>
      </c>
      <c r="J12" s="12">
        <f t="shared" si="3"/>
        <v>3.251419669330117</v>
      </c>
      <c r="K12">
        <v>244</v>
      </c>
      <c r="L12" s="11">
        <v>1017</v>
      </c>
      <c r="M12" s="11">
        <v>14</v>
      </c>
    </row>
    <row r="13" spans="1:13" ht="12.75">
      <c r="A13" t="s">
        <v>46</v>
      </c>
      <c r="B13" t="s">
        <v>321</v>
      </c>
      <c r="C13" t="s">
        <v>442</v>
      </c>
      <c r="D13">
        <v>476</v>
      </c>
      <c r="E13" s="11">
        <v>1768</v>
      </c>
      <c r="F13" s="11">
        <v>19</v>
      </c>
      <c r="G13" s="3">
        <f t="shared" si="0"/>
        <v>3.7142857142857144</v>
      </c>
      <c r="H13" s="3">
        <f t="shared" si="1"/>
        <v>1.7674542152154094</v>
      </c>
      <c r="I13" s="12">
        <f t="shared" si="2"/>
        <v>2.5134649910233393</v>
      </c>
      <c r="J13" s="12">
        <f t="shared" si="3"/>
        <v>4.442434293180562</v>
      </c>
      <c r="K13">
        <v>363</v>
      </c>
      <c r="L13" s="11">
        <v>1880</v>
      </c>
      <c r="M13" s="11">
        <v>19</v>
      </c>
    </row>
    <row r="14" spans="1:13" ht="12.75">
      <c r="A14" t="s">
        <v>46</v>
      </c>
      <c r="B14" t="s">
        <v>322</v>
      </c>
      <c r="C14" s="17" t="s">
        <v>481</v>
      </c>
      <c r="D14">
        <v>450</v>
      </c>
      <c r="E14" s="11">
        <v>1076</v>
      </c>
      <c r="F14" s="11">
        <v>13</v>
      </c>
      <c r="G14" s="3">
        <f t="shared" si="0"/>
        <v>2.391111111111111</v>
      </c>
      <c r="H14" s="3">
        <f t="shared" si="1"/>
        <v>1.1378175341027745</v>
      </c>
      <c r="I14" s="12">
        <f t="shared" si="2"/>
        <v>2.3761748864716443</v>
      </c>
      <c r="J14" s="12">
        <f t="shared" si="3"/>
        <v>2.7036534499221068</v>
      </c>
      <c r="K14">
        <v>218</v>
      </c>
      <c r="L14" s="11">
        <v>669</v>
      </c>
      <c r="M14" s="11">
        <v>12</v>
      </c>
    </row>
    <row r="15" spans="1:13" ht="12.75">
      <c r="A15" t="s">
        <v>46</v>
      </c>
      <c r="B15" t="s">
        <v>322</v>
      </c>
      <c r="C15" t="s">
        <v>160</v>
      </c>
      <c r="D15">
        <v>417</v>
      </c>
      <c r="E15" s="11">
        <v>1113</v>
      </c>
      <c r="F15" s="11">
        <v>16</v>
      </c>
      <c r="G15" s="3">
        <f t="shared" si="0"/>
        <v>2.6690647482014387</v>
      </c>
      <c r="H15" s="3">
        <f t="shared" si="1"/>
        <v>1.2700826222784776</v>
      </c>
      <c r="I15" s="12">
        <f t="shared" si="2"/>
        <v>2.2019220614637236</v>
      </c>
      <c r="J15" s="12">
        <f t="shared" si="3"/>
        <v>2.796622945876677</v>
      </c>
      <c r="K15">
        <v>284</v>
      </c>
      <c r="L15" s="11">
        <v>1208</v>
      </c>
      <c r="M15" s="11">
        <v>16</v>
      </c>
    </row>
    <row r="16" spans="1:13" ht="12.75">
      <c r="A16" t="s">
        <v>46</v>
      </c>
      <c r="B16" t="s">
        <v>322</v>
      </c>
      <c r="C16" t="s">
        <v>444</v>
      </c>
      <c r="D16">
        <v>406</v>
      </c>
      <c r="E16" s="11">
        <v>725</v>
      </c>
      <c r="F16" s="11">
        <v>12</v>
      </c>
      <c r="G16" s="3">
        <f t="shared" si="0"/>
        <v>1.7857142857142858</v>
      </c>
      <c r="H16" s="3">
        <f t="shared" si="1"/>
        <v>0.8497376034689468</v>
      </c>
      <c r="I16" s="12">
        <f t="shared" si="2"/>
        <v>2.1438377864610834</v>
      </c>
      <c r="J16" s="12">
        <f t="shared" si="3"/>
        <v>1.8216995828936127</v>
      </c>
      <c r="K16">
        <v>190</v>
      </c>
      <c r="L16" s="11">
        <v>569</v>
      </c>
      <c r="M16" s="11">
        <v>12</v>
      </c>
    </row>
    <row r="17" spans="1:13" ht="12.75">
      <c r="A17" t="s">
        <v>46</v>
      </c>
      <c r="B17" t="s">
        <v>322</v>
      </c>
      <c r="C17" t="s">
        <v>446</v>
      </c>
      <c r="D17">
        <v>383</v>
      </c>
      <c r="E17" s="11">
        <v>648</v>
      </c>
      <c r="F17" s="11">
        <v>11</v>
      </c>
      <c r="G17" s="3">
        <f t="shared" si="0"/>
        <v>1.6919060052219321</v>
      </c>
      <c r="H17" s="3">
        <f t="shared" si="1"/>
        <v>0.8050986463363222</v>
      </c>
      <c r="I17" s="12">
        <f t="shared" si="2"/>
        <v>2.0223888478191996</v>
      </c>
      <c r="J17" s="12">
        <f t="shared" si="3"/>
        <v>1.6282225237449117</v>
      </c>
      <c r="K17">
        <v>187</v>
      </c>
      <c r="L17" s="11">
        <v>610</v>
      </c>
      <c r="M17" s="11">
        <v>11</v>
      </c>
    </row>
    <row r="18" spans="1:13" ht="12.75">
      <c r="A18" t="s">
        <v>46</v>
      </c>
      <c r="B18" t="s">
        <v>322</v>
      </c>
      <c r="C18" s="17" t="s">
        <v>30</v>
      </c>
      <c r="D18">
        <v>382</v>
      </c>
      <c r="E18" s="11">
        <v>412</v>
      </c>
      <c r="F18" s="11">
        <v>8</v>
      </c>
      <c r="G18" s="3">
        <f t="shared" si="0"/>
        <v>1.0785340314136125</v>
      </c>
      <c r="H18" s="3">
        <f t="shared" si="1"/>
        <v>0.5132237169433387</v>
      </c>
      <c r="I18" s="12">
        <f t="shared" si="2"/>
        <v>2.017108459182596</v>
      </c>
      <c r="J18" s="12">
        <f t="shared" si="3"/>
        <v>1.0352279008995426</v>
      </c>
      <c r="K18">
        <v>143</v>
      </c>
      <c r="L18" s="11">
        <v>282</v>
      </c>
      <c r="M18" s="11">
        <v>8</v>
      </c>
    </row>
    <row r="19" spans="1:13" ht="12.75">
      <c r="A19" t="s">
        <v>46</v>
      </c>
      <c r="B19" t="s">
        <v>322</v>
      </c>
      <c r="C19" t="s">
        <v>152</v>
      </c>
      <c r="D19">
        <v>357</v>
      </c>
      <c r="E19" s="11">
        <v>1037</v>
      </c>
      <c r="F19" s="11">
        <v>14</v>
      </c>
      <c r="G19" s="3">
        <f t="shared" si="0"/>
        <v>2.9047619047619047</v>
      </c>
      <c r="H19" s="3">
        <f t="shared" si="1"/>
        <v>1.3822398349761533</v>
      </c>
      <c r="I19" s="12">
        <f t="shared" si="2"/>
        <v>1.8850987432675046</v>
      </c>
      <c r="J19" s="12">
        <f t="shared" si="3"/>
        <v>2.6056585758078294</v>
      </c>
      <c r="K19">
        <v>192</v>
      </c>
      <c r="L19" s="11">
        <v>857</v>
      </c>
      <c r="M19" s="11">
        <v>13</v>
      </c>
    </row>
    <row r="20" spans="1:13" ht="12.75">
      <c r="A20" t="s">
        <v>46</v>
      </c>
      <c r="B20" t="s">
        <v>322</v>
      </c>
      <c r="C20" t="s">
        <v>449</v>
      </c>
      <c r="D20">
        <v>347</v>
      </c>
      <c r="E20" s="11">
        <v>455</v>
      </c>
      <c r="F20" s="11">
        <v>9</v>
      </c>
      <c r="G20" s="3">
        <f t="shared" si="0"/>
        <v>1.3112391930835734</v>
      </c>
      <c r="H20" s="3">
        <f t="shared" si="1"/>
        <v>0.6239571797230191</v>
      </c>
      <c r="I20" s="12">
        <f t="shared" si="2"/>
        <v>1.8322948569014679</v>
      </c>
      <c r="J20" s="12">
        <f t="shared" si="3"/>
        <v>1.1432735313332327</v>
      </c>
      <c r="K20">
        <v>161</v>
      </c>
      <c r="L20" s="11">
        <v>392</v>
      </c>
      <c r="M20" s="11">
        <v>9</v>
      </c>
    </row>
    <row r="21" spans="1:13" ht="12.75">
      <c r="A21" t="s">
        <v>46</v>
      </c>
      <c r="B21" t="s">
        <v>322</v>
      </c>
      <c r="C21" s="17" t="s">
        <v>450</v>
      </c>
      <c r="D21">
        <v>335</v>
      </c>
      <c r="E21" s="11">
        <v>1012</v>
      </c>
      <c r="F21" s="11">
        <v>15</v>
      </c>
      <c r="G21" s="3">
        <f t="shared" si="0"/>
        <v>3.02089552238806</v>
      </c>
      <c r="H21" s="3">
        <f t="shared" si="1"/>
        <v>1.4375023720534972</v>
      </c>
      <c r="I21" s="12">
        <f t="shared" si="2"/>
        <v>1.7689301932622241</v>
      </c>
      <c r="J21" s="12">
        <f t="shared" si="3"/>
        <v>2.542841348811498</v>
      </c>
      <c r="K21">
        <v>194</v>
      </c>
      <c r="L21" s="11">
        <v>954</v>
      </c>
      <c r="M21" s="11">
        <v>15</v>
      </c>
    </row>
    <row r="22" spans="1:13" ht="12.75">
      <c r="A22" t="s">
        <v>46</v>
      </c>
      <c r="B22" t="s">
        <v>322</v>
      </c>
      <c r="C22" s="17" t="s">
        <v>454</v>
      </c>
      <c r="D22">
        <v>332</v>
      </c>
      <c r="E22" s="11">
        <v>1206</v>
      </c>
      <c r="F22" s="11">
        <v>16</v>
      </c>
      <c r="G22" s="3">
        <f t="shared" si="0"/>
        <v>3.6325301204819276</v>
      </c>
      <c r="H22" s="3">
        <f t="shared" si="1"/>
        <v>1.7285505658999634</v>
      </c>
      <c r="I22" s="12">
        <f t="shared" si="2"/>
        <v>1.7530890273524131</v>
      </c>
      <c r="J22" s="12">
        <f t="shared" si="3"/>
        <v>3.0303030303030303</v>
      </c>
      <c r="K22">
        <v>212</v>
      </c>
      <c r="L22" s="11">
        <v>1156</v>
      </c>
      <c r="M22" s="11">
        <v>16</v>
      </c>
    </row>
    <row r="23" spans="1:13" ht="12.75">
      <c r="A23" t="s">
        <v>46</v>
      </c>
      <c r="B23" t="s">
        <v>322</v>
      </c>
      <c r="C23" t="s">
        <v>453</v>
      </c>
      <c r="D23">
        <v>327</v>
      </c>
      <c r="E23" s="11">
        <v>848</v>
      </c>
      <c r="F23" s="11">
        <v>12</v>
      </c>
      <c r="G23" s="3">
        <f t="shared" si="0"/>
        <v>2.5932721712538225</v>
      </c>
      <c r="H23" s="3">
        <f t="shared" si="1"/>
        <v>1.2340164927686037</v>
      </c>
      <c r="I23" s="12">
        <f t="shared" si="2"/>
        <v>1.7266870841693949</v>
      </c>
      <c r="J23" s="12">
        <f t="shared" si="3"/>
        <v>2.1307603397155637</v>
      </c>
      <c r="K23">
        <v>183</v>
      </c>
      <c r="L23" s="11">
        <v>786</v>
      </c>
      <c r="M23" s="11">
        <v>12</v>
      </c>
    </row>
    <row r="24" spans="1:13" ht="12.75">
      <c r="A24" t="s">
        <v>46</v>
      </c>
      <c r="B24" t="s">
        <v>322</v>
      </c>
      <c r="C24" t="s">
        <v>451</v>
      </c>
      <c r="D24">
        <v>326</v>
      </c>
      <c r="E24" s="11">
        <v>529</v>
      </c>
      <c r="F24" s="11">
        <v>10</v>
      </c>
      <c r="G24" s="3">
        <f t="shared" si="0"/>
        <v>1.6226993865030674</v>
      </c>
      <c r="H24" s="3">
        <f t="shared" si="1"/>
        <v>0.7721664651890822</v>
      </c>
      <c r="I24" s="12">
        <f t="shared" si="2"/>
        <v>1.7214066955327911</v>
      </c>
      <c r="J24" s="12">
        <f t="shared" si="3"/>
        <v>1.329212523242374</v>
      </c>
      <c r="K24">
        <v>169</v>
      </c>
      <c r="L24" s="11">
        <v>440</v>
      </c>
      <c r="M24" s="11">
        <v>10</v>
      </c>
    </row>
    <row r="25" spans="1:13" ht="12.75">
      <c r="A25" t="s">
        <v>46</v>
      </c>
      <c r="B25" t="s">
        <v>322</v>
      </c>
      <c r="C25" t="s">
        <v>40</v>
      </c>
      <c r="D25">
        <v>300</v>
      </c>
      <c r="E25" s="11">
        <v>635</v>
      </c>
      <c r="F25" s="11">
        <v>12</v>
      </c>
      <c r="G25" s="3">
        <f t="shared" si="0"/>
        <v>2.1166666666666667</v>
      </c>
      <c r="H25" s="3">
        <f t="shared" si="1"/>
        <v>1.007222305978525</v>
      </c>
      <c r="I25" s="12">
        <f t="shared" si="2"/>
        <v>1.5841165909810961</v>
      </c>
      <c r="J25" s="12">
        <f t="shared" si="3"/>
        <v>1.5955575657068195</v>
      </c>
      <c r="K25">
        <v>139</v>
      </c>
      <c r="L25" s="11">
        <v>558</v>
      </c>
      <c r="M25" s="11">
        <v>12</v>
      </c>
    </row>
    <row r="26" spans="1:13" ht="12.75">
      <c r="A26" t="s">
        <v>46</v>
      </c>
      <c r="B26" t="s">
        <v>322</v>
      </c>
      <c r="C26" t="s">
        <v>461</v>
      </c>
      <c r="D26">
        <v>300</v>
      </c>
      <c r="E26" s="11">
        <v>590</v>
      </c>
      <c r="F26" s="11">
        <v>11</v>
      </c>
      <c r="G26" s="3">
        <f t="shared" si="0"/>
        <v>1.9666666666666666</v>
      </c>
      <c r="H26" s="3">
        <f t="shared" si="1"/>
        <v>0.9358443472871333</v>
      </c>
      <c r="I26" s="12">
        <f t="shared" si="2"/>
        <v>1.5841165909810961</v>
      </c>
      <c r="J26" s="12">
        <f t="shared" si="3"/>
        <v>1.4824865571134227</v>
      </c>
      <c r="K26">
        <v>136</v>
      </c>
      <c r="L26" s="11">
        <v>479</v>
      </c>
      <c r="M26" s="11">
        <v>11</v>
      </c>
    </row>
    <row r="27" spans="1:13" ht="12.75">
      <c r="A27" t="s">
        <v>46</v>
      </c>
      <c r="B27" t="s">
        <v>322</v>
      </c>
      <c r="C27" t="s">
        <v>455</v>
      </c>
      <c r="D27">
        <v>270</v>
      </c>
      <c r="E27" s="11">
        <v>1077</v>
      </c>
      <c r="F27" s="11">
        <v>16</v>
      </c>
      <c r="G27" s="3">
        <f t="shared" si="0"/>
        <v>3.988888888888889</v>
      </c>
      <c r="H27" s="3">
        <f t="shared" si="1"/>
        <v>1.8981249755710785</v>
      </c>
      <c r="I27" s="12">
        <f t="shared" si="2"/>
        <v>1.4257049318829866</v>
      </c>
      <c r="J27" s="12">
        <f t="shared" si="3"/>
        <v>2.70616613900196</v>
      </c>
      <c r="K27">
        <v>194</v>
      </c>
      <c r="L27" s="11">
        <v>1039</v>
      </c>
      <c r="M27" s="11">
        <v>16</v>
      </c>
    </row>
    <row r="28" spans="1:13" ht="12.75">
      <c r="A28" t="s">
        <v>46</v>
      </c>
      <c r="B28" t="s">
        <v>322</v>
      </c>
      <c r="C28" s="17" t="s">
        <v>457</v>
      </c>
      <c r="D28">
        <v>268</v>
      </c>
      <c r="E28" s="11">
        <v>1002</v>
      </c>
      <c r="F28" s="11">
        <v>15</v>
      </c>
      <c r="G28" s="3">
        <f t="shared" si="0"/>
        <v>3.7388059701492535</v>
      </c>
      <c r="H28" s="3">
        <f t="shared" si="1"/>
        <v>1.7791222539496097</v>
      </c>
      <c r="I28" s="12">
        <f t="shared" si="2"/>
        <v>1.4151441546097794</v>
      </c>
      <c r="J28" s="12">
        <f t="shared" si="3"/>
        <v>2.5177144580129656</v>
      </c>
      <c r="K28">
        <v>154</v>
      </c>
      <c r="L28" s="11">
        <v>910</v>
      </c>
      <c r="M28" s="11">
        <v>15</v>
      </c>
    </row>
    <row r="29" spans="1:13" ht="12.75">
      <c r="A29" t="s">
        <v>46</v>
      </c>
      <c r="B29" t="s">
        <v>322</v>
      </c>
      <c r="C29" s="17" t="s">
        <v>456</v>
      </c>
      <c r="D29">
        <v>268</v>
      </c>
      <c r="E29" s="11">
        <v>357</v>
      </c>
      <c r="F29" s="11">
        <v>8</v>
      </c>
      <c r="G29" s="3">
        <f t="shared" si="0"/>
        <v>1.3320895522388059</v>
      </c>
      <c r="H29" s="3">
        <f t="shared" si="1"/>
        <v>0.6338788868862382</v>
      </c>
      <c r="I29" s="12">
        <f t="shared" si="2"/>
        <v>1.4151441546097794</v>
      </c>
      <c r="J29" s="12">
        <f t="shared" si="3"/>
        <v>0.8970300015076135</v>
      </c>
      <c r="K29">
        <v>124</v>
      </c>
      <c r="L29" s="11">
        <v>315</v>
      </c>
      <c r="M29" s="11">
        <v>8</v>
      </c>
    </row>
    <row r="30" spans="1:13" ht="12.75">
      <c r="A30" t="s">
        <v>46</v>
      </c>
      <c r="B30" t="s">
        <v>322</v>
      </c>
      <c r="C30" t="s">
        <v>459</v>
      </c>
      <c r="D30">
        <v>261</v>
      </c>
      <c r="E30" s="11">
        <v>525</v>
      </c>
      <c r="F30" s="11">
        <v>11</v>
      </c>
      <c r="G30" s="3">
        <f t="shared" si="0"/>
        <v>2.0114942528735633</v>
      </c>
      <c r="H30" s="3">
        <f t="shared" si="1"/>
        <v>0.9571756912638711</v>
      </c>
      <c r="I30" s="12">
        <f t="shared" si="2"/>
        <v>1.3781814341535537</v>
      </c>
      <c r="J30" s="12">
        <f t="shared" si="3"/>
        <v>1.319161766922961</v>
      </c>
      <c r="K30">
        <v>107</v>
      </c>
      <c r="L30" s="11">
        <v>426</v>
      </c>
      <c r="M30" s="11">
        <v>11</v>
      </c>
    </row>
    <row r="31" spans="1:13" ht="12.75">
      <c r="A31" t="s">
        <v>46</v>
      </c>
      <c r="B31" t="s">
        <v>322</v>
      </c>
      <c r="C31" t="s">
        <v>462</v>
      </c>
      <c r="D31">
        <v>245</v>
      </c>
      <c r="E31" s="11">
        <v>1544</v>
      </c>
      <c r="F31" s="11">
        <v>16</v>
      </c>
      <c r="G31" s="3">
        <f t="shared" si="0"/>
        <v>6.302040816326531</v>
      </c>
      <c r="H31" s="3">
        <f t="shared" si="1"/>
        <v>2.998845393728123</v>
      </c>
      <c r="I31" s="12">
        <f t="shared" si="2"/>
        <v>1.2936952159678952</v>
      </c>
      <c r="J31" s="12">
        <f t="shared" si="3"/>
        <v>3.879591939293432</v>
      </c>
      <c r="K31">
        <v>192</v>
      </c>
      <c r="L31" s="11">
        <v>1748</v>
      </c>
      <c r="M31" s="11">
        <v>17</v>
      </c>
    </row>
    <row r="32" spans="1:13" ht="12.75">
      <c r="A32" t="s">
        <v>46</v>
      </c>
      <c r="B32" t="s">
        <v>322</v>
      </c>
      <c r="C32" s="17" t="s">
        <v>464</v>
      </c>
      <c r="D32">
        <v>236</v>
      </c>
      <c r="E32" s="11">
        <v>771</v>
      </c>
      <c r="F32" s="11">
        <v>12</v>
      </c>
      <c r="G32" s="3">
        <f t="shared" si="0"/>
        <v>3.266949152542373</v>
      </c>
      <c r="H32" s="3">
        <f t="shared" si="1"/>
        <v>1.5545877443803071</v>
      </c>
      <c r="I32" s="12">
        <f t="shared" si="2"/>
        <v>1.2461717182384624</v>
      </c>
      <c r="J32" s="12">
        <f t="shared" si="3"/>
        <v>1.9372832805668627</v>
      </c>
      <c r="K32">
        <v>109</v>
      </c>
      <c r="L32" s="11">
        <v>600</v>
      </c>
      <c r="M32" s="11">
        <v>12</v>
      </c>
    </row>
    <row r="33" spans="1:13" ht="12.75">
      <c r="A33" t="s">
        <v>46</v>
      </c>
      <c r="B33" t="s">
        <v>322</v>
      </c>
      <c r="C33" s="17" t="s">
        <v>466</v>
      </c>
      <c r="D33">
        <v>235</v>
      </c>
      <c r="E33" s="11">
        <v>906</v>
      </c>
      <c r="F33" s="11">
        <v>16</v>
      </c>
      <c r="G33" s="3">
        <f t="shared" si="0"/>
        <v>3.8553191489361702</v>
      </c>
      <c r="H33" s="3">
        <f t="shared" si="1"/>
        <v>1.834565406365978</v>
      </c>
      <c r="I33" s="12">
        <f t="shared" si="2"/>
        <v>1.2408913296018587</v>
      </c>
      <c r="J33" s="12">
        <f t="shared" si="3"/>
        <v>2.2764963063470525</v>
      </c>
      <c r="K33">
        <v>142</v>
      </c>
      <c r="L33" s="11">
        <v>764</v>
      </c>
      <c r="M33" s="11">
        <v>14</v>
      </c>
    </row>
    <row r="34" spans="1:13" ht="12.75">
      <c r="A34" t="s">
        <v>46</v>
      </c>
      <c r="B34" t="s">
        <v>322</v>
      </c>
      <c r="C34" s="17" t="s">
        <v>465</v>
      </c>
      <c r="D34">
        <v>218</v>
      </c>
      <c r="E34" s="11">
        <v>448</v>
      </c>
      <c r="F34" s="11">
        <v>10</v>
      </c>
      <c r="G34" s="3">
        <f aca="true" t="shared" si="4" ref="G34:G65">+E34/D34</f>
        <v>2.055045871559633</v>
      </c>
      <c r="H34" s="3">
        <f aca="true" t="shared" si="5" ref="H34:H65">+G34/$T$1</f>
        <v>0.977899862193988</v>
      </c>
      <c r="I34" s="12">
        <f aca="true" t="shared" si="6" ref="I34:I65">+D34*100/$P$1</f>
        <v>1.1511247227795967</v>
      </c>
      <c r="J34" s="12">
        <f aca="true" t="shared" si="7" ref="J34:J65">+E34*100/$R$1</f>
        <v>1.12568470777426</v>
      </c>
      <c r="K34">
        <v>99</v>
      </c>
      <c r="L34" s="11">
        <v>391</v>
      </c>
      <c r="M34" s="11">
        <v>10</v>
      </c>
    </row>
    <row r="35" spans="1:13" ht="12.75">
      <c r="A35" t="s">
        <v>46</v>
      </c>
      <c r="B35" t="s">
        <v>322</v>
      </c>
      <c r="C35" s="17" t="s">
        <v>467</v>
      </c>
      <c r="D35">
        <v>190</v>
      </c>
      <c r="E35" s="11">
        <v>300</v>
      </c>
      <c r="F35" s="11">
        <v>8</v>
      </c>
      <c r="G35" s="3">
        <f t="shared" si="4"/>
        <v>1.5789473684210527</v>
      </c>
      <c r="H35" s="3">
        <f t="shared" si="5"/>
        <v>0.7513469335935951</v>
      </c>
      <c r="I35" s="12">
        <f t="shared" si="6"/>
        <v>1.0032738409546942</v>
      </c>
      <c r="J35" s="12">
        <f t="shared" si="7"/>
        <v>0.7538067239559777</v>
      </c>
      <c r="K35">
        <v>98</v>
      </c>
      <c r="L35" s="11">
        <v>271</v>
      </c>
      <c r="M35" s="11">
        <v>8</v>
      </c>
    </row>
    <row r="36" spans="1:13" ht="12.75">
      <c r="A36" t="s">
        <v>46</v>
      </c>
      <c r="B36" t="s">
        <v>322</v>
      </c>
      <c r="C36" t="s">
        <v>165</v>
      </c>
      <c r="D36">
        <v>188</v>
      </c>
      <c r="E36" s="11">
        <v>472</v>
      </c>
      <c r="F36" s="11">
        <v>12</v>
      </c>
      <c r="G36" s="3">
        <f t="shared" si="4"/>
        <v>2.5106382978723403</v>
      </c>
      <c r="H36" s="3">
        <f t="shared" si="5"/>
        <v>1.1946949114303829</v>
      </c>
      <c r="I36" s="12">
        <f t="shared" si="6"/>
        <v>0.9927130636814869</v>
      </c>
      <c r="J36" s="12">
        <f t="shared" si="7"/>
        <v>1.1859892456907382</v>
      </c>
      <c r="K36">
        <v>106</v>
      </c>
      <c r="L36" s="11">
        <v>420</v>
      </c>
      <c r="M36" s="11">
        <v>12</v>
      </c>
    </row>
    <row r="37" spans="1:13" ht="12.75">
      <c r="A37" t="s">
        <v>46</v>
      </c>
      <c r="B37" t="s">
        <v>322</v>
      </c>
      <c r="C37" s="17" t="s">
        <v>158</v>
      </c>
      <c r="D37">
        <v>181</v>
      </c>
      <c r="E37" s="11">
        <v>233</v>
      </c>
      <c r="F37" s="11">
        <v>7</v>
      </c>
      <c r="G37" s="3">
        <f t="shared" si="4"/>
        <v>1.287292817679558</v>
      </c>
      <c r="H37" s="3">
        <f t="shared" si="5"/>
        <v>0.6125622237603766</v>
      </c>
      <c r="I37" s="12">
        <f t="shared" si="6"/>
        <v>0.9557503432252614</v>
      </c>
      <c r="J37" s="12">
        <f t="shared" si="7"/>
        <v>0.5854565556058093</v>
      </c>
      <c r="K37">
        <v>93</v>
      </c>
      <c r="L37" s="11">
        <v>215</v>
      </c>
      <c r="M37" s="11">
        <v>7</v>
      </c>
    </row>
    <row r="38" spans="1:13" ht="12.75">
      <c r="A38" t="s">
        <v>46</v>
      </c>
      <c r="B38" t="s">
        <v>322</v>
      </c>
      <c r="C38" s="17" t="s">
        <v>135</v>
      </c>
      <c r="D38">
        <v>177</v>
      </c>
      <c r="E38" s="11">
        <v>218</v>
      </c>
      <c r="F38" s="11">
        <v>8</v>
      </c>
      <c r="G38" s="3">
        <f t="shared" si="4"/>
        <v>1.231638418079096</v>
      </c>
      <c r="H38" s="3">
        <f t="shared" si="5"/>
        <v>0.5860789075225369</v>
      </c>
      <c r="I38" s="12">
        <f t="shared" si="6"/>
        <v>0.9346287886788468</v>
      </c>
      <c r="J38" s="12">
        <f t="shared" si="7"/>
        <v>0.5477662194080104</v>
      </c>
      <c r="K38">
        <v>50</v>
      </c>
      <c r="L38" s="11">
        <v>165</v>
      </c>
      <c r="M38" s="11">
        <v>7</v>
      </c>
    </row>
    <row r="39" spans="1:13" ht="12.75">
      <c r="A39" t="s">
        <v>46</v>
      </c>
      <c r="B39" t="s">
        <v>322</v>
      </c>
      <c r="C39" s="17" t="s">
        <v>469</v>
      </c>
      <c r="D39">
        <v>172</v>
      </c>
      <c r="E39" s="11">
        <v>807</v>
      </c>
      <c r="F39" s="11">
        <v>13</v>
      </c>
      <c r="G39" s="3">
        <f t="shared" si="4"/>
        <v>4.691860465116279</v>
      </c>
      <c r="H39" s="3">
        <f t="shared" si="5"/>
        <v>2.232636149765619</v>
      </c>
      <c r="I39" s="12">
        <f t="shared" si="6"/>
        <v>0.9082268454958284</v>
      </c>
      <c r="J39" s="12">
        <f t="shared" si="7"/>
        <v>2.02774008744158</v>
      </c>
      <c r="K39">
        <v>121</v>
      </c>
      <c r="L39" s="11">
        <v>769</v>
      </c>
      <c r="M39" s="11">
        <v>13</v>
      </c>
    </row>
    <row r="40" spans="1:13" ht="12.75">
      <c r="A40" t="s">
        <v>46</v>
      </c>
      <c r="B40" t="s">
        <v>322</v>
      </c>
      <c r="C40" s="17" t="s">
        <v>484</v>
      </c>
      <c r="D40">
        <v>163</v>
      </c>
      <c r="E40" s="11">
        <v>469</v>
      </c>
      <c r="F40" s="11">
        <v>11</v>
      </c>
      <c r="G40" s="3">
        <f t="shared" si="4"/>
        <v>2.8773006134969323</v>
      </c>
      <c r="H40" s="3">
        <f t="shared" si="5"/>
        <v>1.3691722955526635</v>
      </c>
      <c r="I40" s="12">
        <f t="shared" si="6"/>
        <v>0.8607033477663956</v>
      </c>
      <c r="J40" s="12">
        <f t="shared" si="7"/>
        <v>1.1784511784511784</v>
      </c>
      <c r="K40">
        <v>79</v>
      </c>
      <c r="L40" s="11">
        <v>408</v>
      </c>
      <c r="M40" s="11">
        <v>11</v>
      </c>
    </row>
    <row r="41" spans="1:13" ht="12.75">
      <c r="A41" t="s">
        <v>46</v>
      </c>
      <c r="B41" t="s">
        <v>322</v>
      </c>
      <c r="C41" t="s">
        <v>153</v>
      </c>
      <c r="D41">
        <v>158</v>
      </c>
      <c r="E41" s="11">
        <v>401</v>
      </c>
      <c r="F41" s="11">
        <v>10</v>
      </c>
      <c r="G41" s="3">
        <f t="shared" si="4"/>
        <v>2.537974683544304</v>
      </c>
      <c r="H41" s="3">
        <f t="shared" si="5"/>
        <v>1.2077030141454854</v>
      </c>
      <c r="I41" s="12">
        <f t="shared" si="6"/>
        <v>0.8343014045833773</v>
      </c>
      <c r="J41" s="12">
        <f t="shared" si="7"/>
        <v>1.007588321021157</v>
      </c>
      <c r="K41">
        <v>79</v>
      </c>
      <c r="L41" s="11">
        <v>366</v>
      </c>
      <c r="M41" s="11">
        <v>10</v>
      </c>
    </row>
    <row r="42" spans="1:13" ht="12.75">
      <c r="A42" t="s">
        <v>46</v>
      </c>
      <c r="B42" t="s">
        <v>322</v>
      </c>
      <c r="C42" t="s">
        <v>166</v>
      </c>
      <c r="D42">
        <v>138</v>
      </c>
      <c r="E42" s="11">
        <v>158</v>
      </c>
      <c r="F42" s="11">
        <v>5</v>
      </c>
      <c r="G42" s="3">
        <f t="shared" si="4"/>
        <v>1.144927536231884</v>
      </c>
      <c r="H42" s="3">
        <f t="shared" si="5"/>
        <v>0.5448172692386406</v>
      </c>
      <c r="I42" s="12">
        <f t="shared" si="6"/>
        <v>0.7286936318513042</v>
      </c>
      <c r="J42" s="12">
        <f t="shared" si="7"/>
        <v>0.39700487461681494</v>
      </c>
      <c r="K42">
        <v>44</v>
      </c>
      <c r="L42" s="11">
        <v>100</v>
      </c>
      <c r="M42" s="11">
        <v>5</v>
      </c>
    </row>
    <row r="43" spans="1:13" ht="12.75">
      <c r="A43" t="s">
        <v>46</v>
      </c>
      <c r="B43" t="s">
        <v>322</v>
      </c>
      <c r="C43" t="s">
        <v>45</v>
      </c>
      <c r="D43">
        <v>113</v>
      </c>
      <c r="E43" s="11">
        <v>223</v>
      </c>
      <c r="F43" s="11">
        <v>7</v>
      </c>
      <c r="G43" s="3">
        <f t="shared" si="4"/>
        <v>1.9734513274336283</v>
      </c>
      <c r="H43" s="3">
        <f t="shared" si="5"/>
        <v>0.9390728488601953</v>
      </c>
      <c r="I43" s="12">
        <f t="shared" si="6"/>
        <v>0.596683915936213</v>
      </c>
      <c r="J43" s="12">
        <f t="shared" si="7"/>
        <v>0.5603296648072768</v>
      </c>
      <c r="K43">
        <v>59</v>
      </c>
      <c r="L43" s="11">
        <v>210</v>
      </c>
      <c r="M43" s="11">
        <v>7</v>
      </c>
    </row>
    <row r="44" spans="1:13" ht="12.75">
      <c r="A44" t="s">
        <v>46</v>
      </c>
      <c r="B44" t="s">
        <v>322</v>
      </c>
      <c r="C44" t="s">
        <v>473</v>
      </c>
      <c r="D44">
        <v>111</v>
      </c>
      <c r="E44" s="11">
        <v>229</v>
      </c>
      <c r="F44" s="11">
        <v>8</v>
      </c>
      <c r="G44" s="3">
        <f t="shared" si="4"/>
        <v>2.063063063063063</v>
      </c>
      <c r="H44" s="3">
        <f t="shared" si="5"/>
        <v>0.9817148672870065</v>
      </c>
      <c r="I44" s="12">
        <f t="shared" si="6"/>
        <v>0.5861231386630056</v>
      </c>
      <c r="J44" s="12">
        <f t="shared" si="7"/>
        <v>0.5754057992863963</v>
      </c>
      <c r="K44">
        <v>71</v>
      </c>
      <c r="L44" s="11">
        <v>206</v>
      </c>
      <c r="M44" s="11">
        <v>8</v>
      </c>
    </row>
    <row r="45" spans="1:13" ht="12.75">
      <c r="A45" t="s">
        <v>46</v>
      </c>
      <c r="B45" t="s">
        <v>321</v>
      </c>
      <c r="C45" t="s">
        <v>146</v>
      </c>
      <c r="D45">
        <v>109</v>
      </c>
      <c r="E45" s="11">
        <v>226</v>
      </c>
      <c r="F45" s="11">
        <v>7</v>
      </c>
      <c r="G45" s="3">
        <f t="shared" si="4"/>
        <v>2.073394495412844</v>
      </c>
      <c r="H45" s="3">
        <f t="shared" si="5"/>
        <v>0.9866311109635771</v>
      </c>
      <c r="I45" s="12">
        <f t="shared" si="6"/>
        <v>0.5755623613897983</v>
      </c>
      <c r="J45" s="12">
        <f t="shared" si="7"/>
        <v>0.5678677320468365</v>
      </c>
      <c r="K45">
        <v>62</v>
      </c>
      <c r="L45" s="11">
        <v>189</v>
      </c>
      <c r="M45" s="11">
        <v>6</v>
      </c>
    </row>
    <row r="46" spans="1:13" ht="12.75">
      <c r="A46" t="s">
        <v>46</v>
      </c>
      <c r="B46" t="s">
        <v>322</v>
      </c>
      <c r="C46" t="s">
        <v>479</v>
      </c>
      <c r="D46">
        <v>97</v>
      </c>
      <c r="E46" s="11">
        <v>221</v>
      </c>
      <c r="F46" s="11">
        <v>7</v>
      </c>
      <c r="G46" s="3">
        <f t="shared" si="4"/>
        <v>2.2783505154639174</v>
      </c>
      <c r="H46" s="3">
        <f t="shared" si="5"/>
        <v>1.0841600598486274</v>
      </c>
      <c r="I46" s="12">
        <f t="shared" si="6"/>
        <v>0.5121976977505545</v>
      </c>
      <c r="J46" s="12">
        <f t="shared" si="7"/>
        <v>0.5553042866475703</v>
      </c>
      <c r="K46">
        <v>57</v>
      </c>
      <c r="L46" s="11">
        <v>149</v>
      </c>
      <c r="M46" s="11">
        <v>6</v>
      </c>
    </row>
    <row r="47" spans="1:13" ht="12.75">
      <c r="A47" t="s">
        <v>46</v>
      </c>
      <c r="B47" t="s">
        <v>322</v>
      </c>
      <c r="C47" t="s">
        <v>482</v>
      </c>
      <c r="D47">
        <v>92</v>
      </c>
      <c r="E47" s="11">
        <v>207</v>
      </c>
      <c r="F47" s="11">
        <v>6</v>
      </c>
      <c r="G47" s="3">
        <f t="shared" si="4"/>
        <v>2.25</v>
      </c>
      <c r="H47" s="3">
        <f t="shared" si="5"/>
        <v>1.070669380370873</v>
      </c>
      <c r="I47" s="12">
        <f t="shared" si="6"/>
        <v>0.48579575456753615</v>
      </c>
      <c r="J47" s="12">
        <f t="shared" si="7"/>
        <v>0.5201266395296246</v>
      </c>
      <c r="K47">
        <v>50</v>
      </c>
      <c r="L47" s="11">
        <v>182</v>
      </c>
      <c r="M47" s="11">
        <v>6</v>
      </c>
    </row>
    <row r="48" spans="1:13" ht="12.75">
      <c r="A48" t="s">
        <v>46</v>
      </c>
      <c r="B48" t="s">
        <v>322</v>
      </c>
      <c r="C48" t="s">
        <v>483</v>
      </c>
      <c r="D48">
        <v>90</v>
      </c>
      <c r="E48" s="11">
        <v>337</v>
      </c>
      <c r="F48" s="11">
        <v>8</v>
      </c>
      <c r="G48" s="3">
        <f t="shared" si="4"/>
        <v>3.7444444444444445</v>
      </c>
      <c r="H48" s="3">
        <f t="shared" si="5"/>
        <v>1.781805339185107</v>
      </c>
      <c r="I48" s="12">
        <f t="shared" si="6"/>
        <v>0.47523497729432884</v>
      </c>
      <c r="J48" s="12">
        <f t="shared" si="7"/>
        <v>0.8467762199105483</v>
      </c>
      <c r="K48">
        <v>41</v>
      </c>
      <c r="L48" s="11">
        <v>289</v>
      </c>
      <c r="M48" s="11">
        <v>8</v>
      </c>
    </row>
    <row r="49" spans="1:13" ht="12.75">
      <c r="A49" t="s">
        <v>46</v>
      </c>
      <c r="B49" t="s">
        <v>322</v>
      </c>
      <c r="C49" t="s">
        <v>491</v>
      </c>
      <c r="D49">
        <v>86</v>
      </c>
      <c r="E49" s="11">
        <v>259</v>
      </c>
      <c r="F49" s="11">
        <v>8</v>
      </c>
      <c r="G49" s="3">
        <f t="shared" si="4"/>
        <v>3.011627906976744</v>
      </c>
      <c r="H49" s="3">
        <f t="shared" si="5"/>
        <v>1.4330923489201866</v>
      </c>
      <c r="I49" s="12">
        <f t="shared" si="6"/>
        <v>0.4541134227479142</v>
      </c>
      <c r="J49" s="12">
        <f t="shared" si="7"/>
        <v>0.6507864716819941</v>
      </c>
      <c r="K49">
        <v>31</v>
      </c>
      <c r="L49" s="11">
        <v>210</v>
      </c>
      <c r="M49" s="11">
        <v>7</v>
      </c>
    </row>
    <row r="50" spans="1:13" ht="12.75">
      <c r="A50" t="s">
        <v>46</v>
      </c>
      <c r="B50" t="s">
        <v>321</v>
      </c>
      <c r="C50" t="s">
        <v>324</v>
      </c>
      <c r="D50">
        <v>83</v>
      </c>
      <c r="E50" s="11">
        <v>99</v>
      </c>
      <c r="F50" s="11">
        <v>6</v>
      </c>
      <c r="G50" s="3">
        <f t="shared" si="4"/>
        <v>1.1927710843373494</v>
      </c>
      <c r="H50" s="3">
        <f t="shared" si="5"/>
        <v>0.5675837679074507</v>
      </c>
      <c r="I50" s="12">
        <f t="shared" si="6"/>
        <v>0.4382722568381033</v>
      </c>
      <c r="J50" s="12">
        <f t="shared" si="7"/>
        <v>0.24875621890547264</v>
      </c>
      <c r="K50">
        <v>24</v>
      </c>
      <c r="L50" s="11">
        <v>48</v>
      </c>
      <c r="M50" s="11">
        <v>4</v>
      </c>
    </row>
    <row r="51" spans="1:13" ht="12.75">
      <c r="A51" t="s">
        <v>46</v>
      </c>
      <c r="B51" t="s">
        <v>321</v>
      </c>
      <c r="C51" t="s">
        <v>328</v>
      </c>
      <c r="D51">
        <v>76</v>
      </c>
      <c r="E51" s="11">
        <v>165</v>
      </c>
      <c r="F51" s="11">
        <v>7</v>
      </c>
      <c r="G51" s="3">
        <f t="shared" si="4"/>
        <v>2.1710526315789473</v>
      </c>
      <c r="H51" s="3">
        <f t="shared" si="5"/>
        <v>1.0331020336911931</v>
      </c>
      <c r="I51" s="12">
        <f t="shared" si="6"/>
        <v>0.4013095363818777</v>
      </c>
      <c r="J51" s="12">
        <f t="shared" si="7"/>
        <v>0.41459369817578773</v>
      </c>
      <c r="K51">
        <v>47</v>
      </c>
      <c r="L51" s="11">
        <v>146</v>
      </c>
      <c r="M51" s="11">
        <v>7</v>
      </c>
    </row>
    <row r="52" spans="1:13" ht="12.75">
      <c r="A52" t="s">
        <v>46</v>
      </c>
      <c r="B52" t="s">
        <v>322</v>
      </c>
      <c r="C52" t="s">
        <v>489</v>
      </c>
      <c r="D52">
        <v>70</v>
      </c>
      <c r="E52" s="11">
        <v>180</v>
      </c>
      <c r="F52" s="11">
        <v>6</v>
      </c>
      <c r="G52" s="3">
        <f t="shared" si="4"/>
        <v>2.5714285714285716</v>
      </c>
      <c r="H52" s="3">
        <f t="shared" si="5"/>
        <v>1.2236221489952834</v>
      </c>
      <c r="I52" s="12">
        <f t="shared" si="6"/>
        <v>0.3696272045622558</v>
      </c>
      <c r="J52" s="12">
        <f t="shared" si="7"/>
        <v>0.4522840343735866</v>
      </c>
      <c r="K52">
        <v>49</v>
      </c>
      <c r="L52" s="11">
        <v>173</v>
      </c>
      <c r="M52" s="11">
        <v>6</v>
      </c>
    </row>
    <row r="53" spans="1:13" ht="12.75">
      <c r="A53" t="s">
        <v>46</v>
      </c>
      <c r="B53" t="s">
        <v>327</v>
      </c>
      <c r="C53" t="s">
        <v>49</v>
      </c>
      <c r="D53">
        <v>70</v>
      </c>
      <c r="E53" s="11">
        <v>178</v>
      </c>
      <c r="F53" s="11">
        <v>7</v>
      </c>
      <c r="G53" s="3">
        <f t="shared" si="4"/>
        <v>2.5428571428571427</v>
      </c>
      <c r="H53" s="3">
        <f t="shared" si="5"/>
        <v>1.21002634733978</v>
      </c>
      <c r="I53" s="12">
        <f t="shared" si="6"/>
        <v>0.3696272045622558</v>
      </c>
      <c r="J53" s="12">
        <f t="shared" si="7"/>
        <v>0.4472586562138801</v>
      </c>
      <c r="K53">
        <v>35</v>
      </c>
      <c r="L53" s="11">
        <v>139</v>
      </c>
      <c r="M53" s="11">
        <v>5</v>
      </c>
    </row>
    <row r="54" spans="1:13" ht="12.75">
      <c r="A54" t="s">
        <v>46</v>
      </c>
      <c r="B54" t="s">
        <v>322</v>
      </c>
      <c r="C54" t="s">
        <v>493</v>
      </c>
      <c r="D54">
        <v>56</v>
      </c>
      <c r="E54" s="11">
        <v>160</v>
      </c>
      <c r="F54" s="11">
        <v>7</v>
      </c>
      <c r="G54" s="3">
        <f t="shared" si="4"/>
        <v>2.857142857142857</v>
      </c>
      <c r="H54" s="3">
        <f t="shared" si="5"/>
        <v>1.3595801655503148</v>
      </c>
      <c r="I54" s="12">
        <f t="shared" si="6"/>
        <v>0.2957017636498046</v>
      </c>
      <c r="J54" s="12">
        <f t="shared" si="7"/>
        <v>0.40203025277652144</v>
      </c>
      <c r="K54">
        <v>36</v>
      </c>
      <c r="L54" s="11">
        <v>106</v>
      </c>
      <c r="M54" s="11">
        <v>6</v>
      </c>
    </row>
    <row r="55" spans="1:13" ht="12.75">
      <c r="A55" t="s">
        <v>46</v>
      </c>
      <c r="B55" t="s">
        <v>327</v>
      </c>
      <c r="C55" t="s">
        <v>167</v>
      </c>
      <c r="D55">
        <v>53</v>
      </c>
      <c r="E55" s="11">
        <v>117</v>
      </c>
      <c r="F55" s="11">
        <v>6</v>
      </c>
      <c r="G55" s="3">
        <f t="shared" si="4"/>
        <v>2.207547169811321</v>
      </c>
      <c r="H55" s="3">
        <f t="shared" si="5"/>
        <v>1.0504680713072716</v>
      </c>
      <c r="I55" s="12">
        <f t="shared" si="6"/>
        <v>0.27986059773999367</v>
      </c>
      <c r="J55" s="12">
        <f t="shared" si="7"/>
        <v>0.2939846223428313</v>
      </c>
      <c r="K55">
        <v>31</v>
      </c>
      <c r="L55" s="11">
        <v>65</v>
      </c>
      <c r="M55" s="11">
        <v>5</v>
      </c>
    </row>
    <row r="56" spans="1:13" ht="12.75">
      <c r="A56" t="s">
        <v>46</v>
      </c>
      <c r="B56" t="s">
        <v>321</v>
      </c>
      <c r="C56" t="s">
        <v>498</v>
      </c>
      <c r="D56">
        <v>53</v>
      </c>
      <c r="E56" s="11">
        <v>54</v>
      </c>
      <c r="F56" s="11">
        <v>4</v>
      </c>
      <c r="G56" s="3">
        <f t="shared" si="4"/>
        <v>1.0188679245283019</v>
      </c>
      <c r="H56" s="3">
        <f t="shared" si="5"/>
        <v>0.48483141752643305</v>
      </c>
      <c r="I56" s="12">
        <f t="shared" si="6"/>
        <v>0.27986059773999367</v>
      </c>
      <c r="J56" s="12">
        <f t="shared" si="7"/>
        <v>0.13568521031207598</v>
      </c>
      <c r="K56">
        <v>21</v>
      </c>
      <c r="L56" s="11">
        <v>52</v>
      </c>
      <c r="M56" s="11">
        <v>4</v>
      </c>
    </row>
    <row r="57" spans="1:13" ht="12.75">
      <c r="A57" t="s">
        <v>46</v>
      </c>
      <c r="B57" t="s">
        <v>322</v>
      </c>
      <c r="C57" t="s">
        <v>44</v>
      </c>
      <c r="D57">
        <v>52</v>
      </c>
      <c r="E57" s="11">
        <v>194</v>
      </c>
      <c r="F57" s="11">
        <v>8</v>
      </c>
      <c r="G57" s="3">
        <f t="shared" si="4"/>
        <v>3.730769230769231</v>
      </c>
      <c r="H57" s="3">
        <f t="shared" si="5"/>
        <v>1.775297946939738</v>
      </c>
      <c r="I57" s="12">
        <f t="shared" si="6"/>
        <v>0.27458020910339</v>
      </c>
      <c r="J57" s="12">
        <f t="shared" si="7"/>
        <v>0.48746168149153224</v>
      </c>
      <c r="K57">
        <v>37</v>
      </c>
      <c r="L57" s="11">
        <v>199</v>
      </c>
      <c r="M57" s="11">
        <v>9</v>
      </c>
    </row>
    <row r="58" spans="1:13" ht="12.75">
      <c r="A58" t="s">
        <v>46</v>
      </c>
      <c r="B58" t="s">
        <v>322</v>
      </c>
      <c r="C58" t="s">
        <v>502</v>
      </c>
      <c r="D58">
        <v>49</v>
      </c>
      <c r="E58" s="11">
        <v>34</v>
      </c>
      <c r="F58" s="11">
        <v>3</v>
      </c>
      <c r="G58" s="3">
        <f t="shared" si="4"/>
        <v>0.6938775510204082</v>
      </c>
      <c r="H58" s="3">
        <f t="shared" si="5"/>
        <v>0.33018375449079074</v>
      </c>
      <c r="I58" s="12">
        <f t="shared" si="6"/>
        <v>0.25873904319357904</v>
      </c>
      <c r="J58" s="12">
        <f t="shared" si="7"/>
        <v>0.0854314287150108</v>
      </c>
      <c r="K58">
        <v>11</v>
      </c>
      <c r="L58" s="11">
        <v>26</v>
      </c>
      <c r="M58" s="11">
        <v>3</v>
      </c>
    </row>
    <row r="59" spans="1:13" ht="12.75">
      <c r="A59" t="s">
        <v>46</v>
      </c>
      <c r="B59" t="s">
        <v>322</v>
      </c>
      <c r="C59" t="s">
        <v>507</v>
      </c>
      <c r="D59">
        <v>35</v>
      </c>
      <c r="E59" s="11">
        <v>65</v>
      </c>
      <c r="F59" s="11">
        <v>4</v>
      </c>
      <c r="G59" s="3">
        <f t="shared" si="4"/>
        <v>1.8571428571428572</v>
      </c>
      <c r="H59" s="3">
        <f t="shared" si="5"/>
        <v>0.8837271076077047</v>
      </c>
      <c r="I59" s="12">
        <f t="shared" si="6"/>
        <v>0.1848136022811279</v>
      </c>
      <c r="J59" s="12">
        <f t="shared" si="7"/>
        <v>0.16332479019046184</v>
      </c>
      <c r="K59">
        <v>21</v>
      </c>
      <c r="L59" s="11">
        <v>46</v>
      </c>
      <c r="M59" s="11">
        <v>4</v>
      </c>
    </row>
    <row r="60" spans="1:13" ht="12.75">
      <c r="A60" t="s">
        <v>46</v>
      </c>
      <c r="B60" t="s">
        <v>322</v>
      </c>
      <c r="C60" t="s">
        <v>508</v>
      </c>
      <c r="D60">
        <v>33</v>
      </c>
      <c r="E60" s="11">
        <v>50</v>
      </c>
      <c r="F60" s="11">
        <v>5</v>
      </c>
      <c r="G60" s="3">
        <f t="shared" si="4"/>
        <v>1.5151515151515151</v>
      </c>
      <c r="H60" s="3">
        <f t="shared" si="5"/>
        <v>0.7209894817312276</v>
      </c>
      <c r="I60" s="12">
        <f t="shared" si="6"/>
        <v>0.17425282500792058</v>
      </c>
      <c r="J60" s="12">
        <f t="shared" si="7"/>
        <v>0.12563445399266296</v>
      </c>
      <c r="K60">
        <v>15</v>
      </c>
      <c r="L60" s="11">
        <v>43</v>
      </c>
      <c r="M60" s="11">
        <v>5</v>
      </c>
    </row>
    <row r="61" spans="1:13" ht="12.75">
      <c r="A61" t="s">
        <v>46</v>
      </c>
      <c r="B61" t="s">
        <v>321</v>
      </c>
      <c r="C61" t="s">
        <v>78</v>
      </c>
      <c r="D61">
        <v>30</v>
      </c>
      <c r="E61" s="11">
        <v>26</v>
      </c>
      <c r="F61" s="11">
        <v>3</v>
      </c>
      <c r="G61" s="3">
        <f t="shared" si="4"/>
        <v>0.8666666666666667</v>
      </c>
      <c r="H61" s="3">
        <f t="shared" si="5"/>
        <v>0.4124059835502622</v>
      </c>
      <c r="I61" s="12">
        <f t="shared" si="6"/>
        <v>0.15841165909810961</v>
      </c>
      <c r="J61" s="12">
        <f t="shared" si="7"/>
        <v>0.06532991607618473</v>
      </c>
      <c r="K61">
        <v>6</v>
      </c>
      <c r="L61" s="11">
        <v>8</v>
      </c>
      <c r="M61" s="11">
        <v>1</v>
      </c>
    </row>
    <row r="62" spans="1:10" ht="12.75">
      <c r="A62" t="s">
        <v>46</v>
      </c>
      <c r="B62" t="s">
        <v>321</v>
      </c>
      <c r="C62" s="18" t="s">
        <v>664</v>
      </c>
      <c r="D62">
        <v>24</v>
      </c>
      <c r="E62" s="11">
        <v>31</v>
      </c>
      <c r="F62" s="11">
        <v>3</v>
      </c>
      <c r="G62" s="3">
        <f t="shared" si="4"/>
        <v>1.2916666666666667</v>
      </c>
      <c r="H62" s="3">
        <f t="shared" si="5"/>
        <v>0.6146435331758715</v>
      </c>
      <c r="I62" s="12">
        <f t="shared" si="6"/>
        <v>0.1267293272784877</v>
      </c>
      <c r="J62" s="12">
        <f t="shared" si="7"/>
        <v>0.07789336147545103</v>
      </c>
    </row>
    <row r="63" spans="1:13" ht="12.75">
      <c r="A63" t="s">
        <v>46</v>
      </c>
      <c r="B63" t="s">
        <v>322</v>
      </c>
      <c r="C63" t="s">
        <v>164</v>
      </c>
      <c r="D63">
        <v>24</v>
      </c>
      <c r="E63" s="11">
        <v>19</v>
      </c>
      <c r="F63" s="11">
        <v>2</v>
      </c>
      <c r="G63" s="3">
        <f t="shared" si="4"/>
        <v>0.7916666666666666</v>
      </c>
      <c r="H63" s="3">
        <f t="shared" si="5"/>
        <v>0.3767170042045664</v>
      </c>
      <c r="I63" s="12">
        <f t="shared" si="6"/>
        <v>0.1267293272784877</v>
      </c>
      <c r="J63" s="12">
        <f t="shared" si="7"/>
        <v>0.04774109251721192</v>
      </c>
      <c r="K63">
        <v>14</v>
      </c>
      <c r="L63" s="11">
        <v>18</v>
      </c>
      <c r="M63" s="11">
        <v>2</v>
      </c>
    </row>
    <row r="64" spans="1:13" ht="12.75">
      <c r="A64" t="s">
        <v>46</v>
      </c>
      <c r="B64" t="s">
        <v>321</v>
      </c>
      <c r="C64" t="s">
        <v>54</v>
      </c>
      <c r="D64">
        <v>23</v>
      </c>
      <c r="E64" s="11">
        <v>13</v>
      </c>
      <c r="F64" s="11">
        <v>3</v>
      </c>
      <c r="G64" s="3">
        <f t="shared" si="4"/>
        <v>0.5652173913043478</v>
      </c>
      <c r="H64" s="3">
        <f t="shared" si="5"/>
        <v>0.2689604240545188</v>
      </c>
      <c r="I64" s="12">
        <f t="shared" si="6"/>
        <v>0.12144893864188404</v>
      </c>
      <c r="J64" s="12">
        <f t="shared" si="7"/>
        <v>0.032664958038092363</v>
      </c>
      <c r="K64">
        <v>16</v>
      </c>
      <c r="L64" s="11">
        <v>22</v>
      </c>
      <c r="M64" s="11">
        <v>3</v>
      </c>
    </row>
    <row r="65" spans="1:13" ht="12.75">
      <c r="A65" t="s">
        <v>46</v>
      </c>
      <c r="B65" t="s">
        <v>321</v>
      </c>
      <c r="C65" t="s">
        <v>57</v>
      </c>
      <c r="D65">
        <v>22</v>
      </c>
      <c r="E65" s="11">
        <v>49</v>
      </c>
      <c r="F65" s="11">
        <v>4</v>
      </c>
      <c r="G65" s="3">
        <f t="shared" si="4"/>
        <v>2.227272727272727</v>
      </c>
      <c r="H65" s="3">
        <f t="shared" si="5"/>
        <v>1.0598545381449045</v>
      </c>
      <c r="I65" s="12">
        <f t="shared" si="6"/>
        <v>0.11616855000528038</v>
      </c>
      <c r="J65" s="12">
        <f t="shared" si="7"/>
        <v>0.12312176491280968</v>
      </c>
      <c r="K65">
        <v>21</v>
      </c>
      <c r="L65" s="11">
        <v>51</v>
      </c>
      <c r="M65" s="11">
        <v>4</v>
      </c>
    </row>
    <row r="66" spans="1:10" ht="12.75">
      <c r="A66" t="s">
        <v>46</v>
      </c>
      <c r="B66" t="s">
        <v>322</v>
      </c>
      <c r="C66" s="18" t="s">
        <v>640</v>
      </c>
      <c r="D66">
        <v>22</v>
      </c>
      <c r="E66" s="11">
        <v>21</v>
      </c>
      <c r="F66" s="11">
        <v>2</v>
      </c>
      <c r="G66" s="3">
        <f aca="true" t="shared" si="8" ref="G66:G97">+E66/D66</f>
        <v>0.9545454545454546</v>
      </c>
      <c r="H66" s="3">
        <f aca="true" t="shared" si="9" ref="H66:H97">+G66/$T$1</f>
        <v>0.4542233734906734</v>
      </c>
      <c r="I66" s="12">
        <f aca="true" t="shared" si="10" ref="I66:I97">+D66*100/$P$1</f>
        <v>0.11616855000528038</v>
      </c>
      <c r="J66" s="12">
        <f aca="true" t="shared" si="11" ref="J66:J97">+E66*100/$R$1</f>
        <v>0.05276647067691844</v>
      </c>
    </row>
    <row r="67" spans="1:13" ht="12.75">
      <c r="A67" t="s">
        <v>46</v>
      </c>
      <c r="B67" t="s">
        <v>321</v>
      </c>
      <c r="C67" t="s">
        <v>331</v>
      </c>
      <c r="D67">
        <v>20</v>
      </c>
      <c r="E67" s="11">
        <v>62</v>
      </c>
      <c r="F67" s="11">
        <v>4</v>
      </c>
      <c r="G67" s="3">
        <f t="shared" si="8"/>
        <v>3.1</v>
      </c>
      <c r="H67" s="3">
        <f t="shared" si="9"/>
        <v>1.4751444796220916</v>
      </c>
      <c r="I67" s="12">
        <f t="shared" si="10"/>
        <v>0.10560777273207309</v>
      </c>
      <c r="J67" s="12">
        <f t="shared" si="11"/>
        <v>0.15578672295090207</v>
      </c>
      <c r="K67">
        <v>6</v>
      </c>
      <c r="L67" s="11">
        <v>32</v>
      </c>
      <c r="M67" s="11">
        <v>3</v>
      </c>
    </row>
    <row r="68" spans="1:13" ht="12.75">
      <c r="A68" t="s">
        <v>46</v>
      </c>
      <c r="B68" t="s">
        <v>321</v>
      </c>
      <c r="C68" t="s">
        <v>330</v>
      </c>
      <c r="D68">
        <v>19</v>
      </c>
      <c r="E68" s="11">
        <v>87</v>
      </c>
      <c r="F68" s="11">
        <v>5</v>
      </c>
      <c r="G68" s="3">
        <f t="shared" si="8"/>
        <v>4.578947368421052</v>
      </c>
      <c r="H68" s="3">
        <f t="shared" si="9"/>
        <v>2.1789061074214255</v>
      </c>
      <c r="I68" s="12">
        <f t="shared" si="10"/>
        <v>0.10032738409546943</v>
      </c>
      <c r="J68" s="12">
        <f t="shared" si="11"/>
        <v>0.21860394994723353</v>
      </c>
      <c r="K68">
        <v>16</v>
      </c>
      <c r="L68" s="11">
        <v>76</v>
      </c>
      <c r="M68" s="11">
        <v>4</v>
      </c>
    </row>
    <row r="69" spans="1:13" ht="12.75">
      <c r="A69" t="s">
        <v>46</v>
      </c>
      <c r="B69" t="s">
        <v>321</v>
      </c>
      <c r="C69" t="s">
        <v>63</v>
      </c>
      <c r="D69">
        <v>19</v>
      </c>
      <c r="E69" s="11">
        <v>16</v>
      </c>
      <c r="F69" s="11">
        <v>3</v>
      </c>
      <c r="G69" s="3">
        <f t="shared" si="8"/>
        <v>0.8421052631578947</v>
      </c>
      <c r="H69" s="3">
        <f t="shared" si="9"/>
        <v>0.40071836458325066</v>
      </c>
      <c r="I69" s="12">
        <f t="shared" si="10"/>
        <v>0.10032738409546943</v>
      </c>
      <c r="J69" s="12">
        <f t="shared" si="11"/>
        <v>0.04020302527765214</v>
      </c>
      <c r="K69">
        <v>5</v>
      </c>
      <c r="L69" s="11">
        <v>10</v>
      </c>
      <c r="M69" s="11">
        <v>2</v>
      </c>
    </row>
    <row r="70" spans="1:13" ht="12.75">
      <c r="A70" t="s">
        <v>46</v>
      </c>
      <c r="B70" t="s">
        <v>321</v>
      </c>
      <c r="C70" t="s">
        <v>329</v>
      </c>
      <c r="D70">
        <v>17</v>
      </c>
      <c r="E70" s="11">
        <v>29</v>
      </c>
      <c r="F70" s="11">
        <v>2</v>
      </c>
      <c r="G70" s="3">
        <f t="shared" si="8"/>
        <v>1.7058823529411764</v>
      </c>
      <c r="H70" s="3">
        <f t="shared" si="9"/>
        <v>0.8117493341373938</v>
      </c>
      <c r="I70" s="12">
        <f t="shared" si="10"/>
        <v>0.08976660682226212</v>
      </c>
      <c r="J70" s="12">
        <f t="shared" si="11"/>
        <v>0.07286798331574451</v>
      </c>
      <c r="K70">
        <v>7</v>
      </c>
      <c r="L70" s="11">
        <v>34</v>
      </c>
      <c r="M70" s="11">
        <v>3</v>
      </c>
    </row>
    <row r="71" spans="1:13" ht="12.75">
      <c r="A71" t="s">
        <v>46</v>
      </c>
      <c r="B71" t="s">
        <v>321</v>
      </c>
      <c r="C71" t="s">
        <v>74</v>
      </c>
      <c r="D71">
        <v>16</v>
      </c>
      <c r="E71" s="11">
        <v>14</v>
      </c>
      <c r="F71" s="11">
        <v>2</v>
      </c>
      <c r="G71" s="3">
        <f t="shared" si="8"/>
        <v>0.875</v>
      </c>
      <c r="H71" s="3">
        <f t="shared" si="9"/>
        <v>0.4163714256997839</v>
      </c>
      <c r="I71" s="12">
        <f t="shared" si="10"/>
        <v>0.08448621818565846</v>
      </c>
      <c r="J71" s="12">
        <f t="shared" si="11"/>
        <v>0.035177647117945625</v>
      </c>
      <c r="K71">
        <v>8</v>
      </c>
      <c r="L71" s="11">
        <v>8</v>
      </c>
      <c r="M71" s="11">
        <v>1</v>
      </c>
    </row>
    <row r="72" spans="1:13" ht="12.75">
      <c r="A72" t="s">
        <v>46</v>
      </c>
      <c r="B72" t="s">
        <v>322</v>
      </c>
      <c r="C72" t="s">
        <v>102</v>
      </c>
      <c r="D72">
        <v>15</v>
      </c>
      <c r="E72" s="11">
        <v>48</v>
      </c>
      <c r="F72" s="11">
        <v>3</v>
      </c>
      <c r="G72" s="3">
        <f t="shared" si="8"/>
        <v>3.2</v>
      </c>
      <c r="H72" s="3">
        <f t="shared" si="9"/>
        <v>1.5227297854163526</v>
      </c>
      <c r="I72" s="12">
        <f t="shared" si="10"/>
        <v>0.07920582954905481</v>
      </c>
      <c r="J72" s="12">
        <f t="shared" si="11"/>
        <v>0.12060907583295644</v>
      </c>
      <c r="K72">
        <v>8</v>
      </c>
      <c r="L72" s="11">
        <v>46</v>
      </c>
      <c r="M72" s="11">
        <v>3</v>
      </c>
    </row>
    <row r="73" spans="1:13" ht="12.75">
      <c r="A73" t="s">
        <v>46</v>
      </c>
      <c r="B73" t="s">
        <v>321</v>
      </c>
      <c r="C73" t="s">
        <v>323</v>
      </c>
      <c r="D73">
        <v>14</v>
      </c>
      <c r="E73" s="11">
        <v>73</v>
      </c>
      <c r="F73" s="11">
        <v>5</v>
      </c>
      <c r="G73" s="3">
        <f t="shared" si="8"/>
        <v>5.214285714285714</v>
      </c>
      <c r="H73" s="3">
        <f t="shared" si="9"/>
        <v>2.4812338021293248</v>
      </c>
      <c r="I73" s="12">
        <f t="shared" si="10"/>
        <v>0.07392544091245115</v>
      </c>
      <c r="J73" s="12">
        <f t="shared" si="11"/>
        <v>0.1834263028292879</v>
      </c>
      <c r="K73">
        <v>9</v>
      </c>
      <c r="L73" s="11">
        <v>82</v>
      </c>
      <c r="M73" s="11">
        <v>5</v>
      </c>
    </row>
    <row r="74" spans="1:13" ht="12.75">
      <c r="A74" t="s">
        <v>46</v>
      </c>
      <c r="B74" t="s">
        <v>321</v>
      </c>
      <c r="C74" s="17" t="s">
        <v>169</v>
      </c>
      <c r="D74">
        <v>12</v>
      </c>
      <c r="E74" s="11">
        <v>106</v>
      </c>
      <c r="F74" s="11">
        <v>7</v>
      </c>
      <c r="G74" s="3">
        <f t="shared" si="8"/>
        <v>8.833333333333334</v>
      </c>
      <c r="H74" s="3">
        <f t="shared" si="9"/>
        <v>4.203368678493057</v>
      </c>
      <c r="I74" s="12">
        <f t="shared" si="10"/>
        <v>0.06336466363924385</v>
      </c>
      <c r="J74" s="12">
        <f t="shared" si="11"/>
        <v>0.26634504246444546</v>
      </c>
      <c r="K74">
        <v>7</v>
      </c>
      <c r="L74" s="11">
        <v>65</v>
      </c>
      <c r="M74" s="11">
        <v>5</v>
      </c>
    </row>
    <row r="75" spans="1:13" ht="12.75">
      <c r="A75" t="s">
        <v>46</v>
      </c>
      <c r="B75" t="s">
        <v>322</v>
      </c>
      <c r="C75" t="s">
        <v>50</v>
      </c>
      <c r="D75">
        <v>12</v>
      </c>
      <c r="E75" s="11">
        <v>16</v>
      </c>
      <c r="F75" s="11">
        <v>2</v>
      </c>
      <c r="G75" s="3">
        <f t="shared" si="8"/>
        <v>1.3333333333333333</v>
      </c>
      <c r="H75" s="3">
        <f t="shared" si="9"/>
        <v>0.6344707439234802</v>
      </c>
      <c r="I75" s="12">
        <f t="shared" si="10"/>
        <v>0.06336466363924385</v>
      </c>
      <c r="J75" s="12">
        <f t="shared" si="11"/>
        <v>0.04020302527765214</v>
      </c>
      <c r="K75">
        <v>8</v>
      </c>
      <c r="L75" s="11">
        <v>14</v>
      </c>
      <c r="M75" s="11">
        <v>2</v>
      </c>
    </row>
    <row r="76" spans="1:13" ht="12.75">
      <c r="A76" t="s">
        <v>46</v>
      </c>
      <c r="B76" t="s">
        <v>321</v>
      </c>
      <c r="C76" t="s">
        <v>107</v>
      </c>
      <c r="D76">
        <v>12</v>
      </c>
      <c r="E76" s="11">
        <v>12</v>
      </c>
      <c r="F76" s="11">
        <v>2</v>
      </c>
      <c r="G76" s="3">
        <f t="shared" si="8"/>
        <v>1</v>
      </c>
      <c r="H76" s="3">
        <f t="shared" si="9"/>
        <v>0.4758530579426102</v>
      </c>
      <c r="I76" s="12">
        <f t="shared" si="10"/>
        <v>0.06336466363924385</v>
      </c>
      <c r="J76" s="12">
        <f t="shared" si="11"/>
        <v>0.03015226895823911</v>
      </c>
      <c r="K76">
        <v>11</v>
      </c>
      <c r="L76" s="11">
        <v>12</v>
      </c>
      <c r="M76" s="11">
        <v>2</v>
      </c>
    </row>
    <row r="77" spans="1:10" ht="12.75">
      <c r="A77" t="s">
        <v>46</v>
      </c>
      <c r="B77" t="s">
        <v>327</v>
      </c>
      <c r="C77" s="18" t="s">
        <v>667</v>
      </c>
      <c r="D77">
        <v>12</v>
      </c>
      <c r="E77" s="11">
        <v>8</v>
      </c>
      <c r="F77" s="11">
        <v>2</v>
      </c>
      <c r="G77" s="3">
        <f t="shared" si="8"/>
        <v>0.6666666666666666</v>
      </c>
      <c r="H77" s="3">
        <f t="shared" si="9"/>
        <v>0.3172353719617401</v>
      </c>
      <c r="I77" s="12">
        <f t="shared" si="10"/>
        <v>0.06336466363924385</v>
      </c>
      <c r="J77" s="12">
        <f t="shared" si="11"/>
        <v>0.02010151263882607</v>
      </c>
    </row>
    <row r="78" spans="1:10" ht="12.75">
      <c r="A78" t="s">
        <v>46</v>
      </c>
      <c r="B78" t="s">
        <v>322</v>
      </c>
      <c r="C78" s="18" t="s">
        <v>641</v>
      </c>
      <c r="D78">
        <v>12</v>
      </c>
      <c r="E78" s="11">
        <v>6</v>
      </c>
      <c r="F78" s="11">
        <v>2</v>
      </c>
      <c r="G78" s="3">
        <f t="shared" si="8"/>
        <v>0.5</v>
      </c>
      <c r="H78" s="3">
        <f t="shared" si="9"/>
        <v>0.2379265289713051</v>
      </c>
      <c r="I78" s="12">
        <f t="shared" si="10"/>
        <v>0.06336466363924385</v>
      </c>
      <c r="J78" s="12">
        <f t="shared" si="11"/>
        <v>0.015076134479119555</v>
      </c>
    </row>
    <row r="79" spans="1:13" ht="12.75">
      <c r="A79" t="s">
        <v>46</v>
      </c>
      <c r="B79" t="s">
        <v>322</v>
      </c>
      <c r="C79" t="s">
        <v>154</v>
      </c>
      <c r="D79">
        <v>11</v>
      </c>
      <c r="E79" s="11">
        <v>38</v>
      </c>
      <c r="F79" s="11">
        <v>3</v>
      </c>
      <c r="G79" s="3">
        <f t="shared" si="8"/>
        <v>3.4545454545454546</v>
      </c>
      <c r="H79" s="3">
        <f t="shared" si="9"/>
        <v>1.6438560183471989</v>
      </c>
      <c r="I79" s="12">
        <f t="shared" si="10"/>
        <v>0.05808427500264019</v>
      </c>
      <c r="J79" s="12">
        <f t="shared" si="11"/>
        <v>0.09548218503442384</v>
      </c>
      <c r="K79">
        <v>10</v>
      </c>
      <c r="L79" s="11">
        <v>38</v>
      </c>
      <c r="M79" s="11">
        <v>3</v>
      </c>
    </row>
    <row r="80" spans="1:13" ht="12.75">
      <c r="A80" t="s">
        <v>46</v>
      </c>
      <c r="B80" t="s">
        <v>321</v>
      </c>
      <c r="C80" t="s">
        <v>29</v>
      </c>
      <c r="D80">
        <v>10</v>
      </c>
      <c r="E80" s="11">
        <v>107</v>
      </c>
      <c r="F80" s="11">
        <v>7</v>
      </c>
      <c r="G80" s="3">
        <f t="shared" si="8"/>
        <v>10.7</v>
      </c>
      <c r="H80" s="3">
        <f t="shared" si="9"/>
        <v>5.091627719985929</v>
      </c>
      <c r="I80" s="12">
        <f t="shared" si="10"/>
        <v>0.05280388636603654</v>
      </c>
      <c r="J80" s="12">
        <f t="shared" si="11"/>
        <v>0.2688577315442987</v>
      </c>
      <c r="K80">
        <v>9</v>
      </c>
      <c r="L80" s="11">
        <v>105</v>
      </c>
      <c r="M80" s="11">
        <v>7</v>
      </c>
    </row>
    <row r="81" spans="1:10" ht="12.75">
      <c r="A81" t="s">
        <v>46</v>
      </c>
      <c r="B81" t="s">
        <v>327</v>
      </c>
      <c r="C81" s="18" t="s">
        <v>669</v>
      </c>
      <c r="D81">
        <v>9</v>
      </c>
      <c r="E81" s="11">
        <v>13</v>
      </c>
      <c r="F81" s="11">
        <v>2</v>
      </c>
      <c r="G81" s="3">
        <f t="shared" si="8"/>
        <v>1.4444444444444444</v>
      </c>
      <c r="H81" s="3">
        <f t="shared" si="9"/>
        <v>0.6873433059171036</v>
      </c>
      <c r="I81" s="12">
        <f t="shared" si="10"/>
        <v>0.04752349772943289</v>
      </c>
      <c r="J81" s="12">
        <f t="shared" si="11"/>
        <v>0.032664958038092363</v>
      </c>
    </row>
    <row r="82" spans="1:13" ht="12.75">
      <c r="A82" t="s">
        <v>46</v>
      </c>
      <c r="B82" t="s">
        <v>321</v>
      </c>
      <c r="C82" t="s">
        <v>43</v>
      </c>
      <c r="D82">
        <v>8</v>
      </c>
      <c r="E82" s="11">
        <v>115</v>
      </c>
      <c r="F82" s="11">
        <v>6</v>
      </c>
      <c r="G82" s="3">
        <f t="shared" si="8"/>
        <v>14.375</v>
      </c>
      <c r="H82" s="3">
        <f t="shared" si="9"/>
        <v>6.8403877079250215</v>
      </c>
      <c r="I82" s="12">
        <f t="shared" si="10"/>
        <v>0.04224310909282923</v>
      </c>
      <c r="J82" s="12">
        <f t="shared" si="11"/>
        <v>0.2889592441831248</v>
      </c>
      <c r="K82">
        <v>6</v>
      </c>
      <c r="L82" s="11">
        <v>77</v>
      </c>
      <c r="M82" s="11">
        <v>5</v>
      </c>
    </row>
    <row r="83" spans="1:13" ht="12.75">
      <c r="A83" t="s">
        <v>46</v>
      </c>
      <c r="B83" t="s">
        <v>327</v>
      </c>
      <c r="C83" t="s">
        <v>21</v>
      </c>
      <c r="D83">
        <v>8</v>
      </c>
      <c r="E83" s="11">
        <v>33</v>
      </c>
      <c r="F83" s="11">
        <v>2</v>
      </c>
      <c r="G83" s="3">
        <f t="shared" si="8"/>
        <v>4.125</v>
      </c>
      <c r="H83" s="3">
        <f t="shared" si="9"/>
        <v>1.9628938640132672</v>
      </c>
      <c r="I83" s="12">
        <f t="shared" si="10"/>
        <v>0.04224310909282923</v>
      </c>
      <c r="J83" s="12">
        <f t="shared" si="11"/>
        <v>0.08291873963515754</v>
      </c>
      <c r="K83">
        <v>7</v>
      </c>
      <c r="L83" s="11">
        <v>33</v>
      </c>
      <c r="M83" s="11">
        <v>2</v>
      </c>
    </row>
    <row r="84" spans="1:10" ht="12.75">
      <c r="A84" t="s">
        <v>46</v>
      </c>
      <c r="B84" t="s">
        <v>321</v>
      </c>
      <c r="C84" s="18" t="s">
        <v>653</v>
      </c>
      <c r="D84">
        <v>7</v>
      </c>
      <c r="E84" s="11">
        <v>9</v>
      </c>
      <c r="F84" s="11">
        <v>2</v>
      </c>
      <c r="G84" s="3">
        <f t="shared" si="8"/>
        <v>1.2857142857142858</v>
      </c>
      <c r="H84" s="3">
        <f t="shared" si="9"/>
        <v>0.6118110744976417</v>
      </c>
      <c r="I84" s="12">
        <f t="shared" si="10"/>
        <v>0.036962720456225576</v>
      </c>
      <c r="J84" s="12">
        <f t="shared" si="11"/>
        <v>0.022614201718679332</v>
      </c>
    </row>
    <row r="85" spans="1:10" ht="12.75">
      <c r="A85" t="s">
        <v>46</v>
      </c>
      <c r="B85" t="s">
        <v>321</v>
      </c>
      <c r="C85" s="18" t="s">
        <v>665</v>
      </c>
      <c r="D85">
        <v>6</v>
      </c>
      <c r="E85" s="11">
        <v>82</v>
      </c>
      <c r="F85" s="11">
        <v>4</v>
      </c>
      <c r="G85" s="3">
        <f t="shared" si="8"/>
        <v>13.666666666666666</v>
      </c>
      <c r="H85" s="3">
        <f t="shared" si="9"/>
        <v>6.503325125215673</v>
      </c>
      <c r="I85" s="12">
        <f t="shared" si="10"/>
        <v>0.03168233181962193</v>
      </c>
      <c r="J85" s="12">
        <f t="shared" si="11"/>
        <v>0.20604050454796724</v>
      </c>
    </row>
    <row r="86" spans="1:13" ht="12.75">
      <c r="A86" t="s">
        <v>46</v>
      </c>
      <c r="B86" t="s">
        <v>327</v>
      </c>
      <c r="C86" t="s">
        <v>27</v>
      </c>
      <c r="D86">
        <v>6</v>
      </c>
      <c r="E86" s="11">
        <v>11</v>
      </c>
      <c r="F86" s="11">
        <v>1</v>
      </c>
      <c r="G86" s="3">
        <f t="shared" si="8"/>
        <v>1.8333333333333333</v>
      </c>
      <c r="H86" s="3">
        <f t="shared" si="9"/>
        <v>0.8723972728947853</v>
      </c>
      <c r="I86" s="12">
        <f t="shared" si="10"/>
        <v>0.03168233181962193</v>
      </c>
      <c r="J86" s="12">
        <f t="shared" si="11"/>
        <v>0.027639579878385848</v>
      </c>
      <c r="K86">
        <v>6</v>
      </c>
      <c r="L86" s="11">
        <v>11</v>
      </c>
      <c r="M86" s="11">
        <v>1</v>
      </c>
    </row>
    <row r="87" spans="1:10" ht="12.75">
      <c r="A87" t="s">
        <v>46</v>
      </c>
      <c r="B87" t="s">
        <v>321</v>
      </c>
      <c r="C87" s="18" t="s">
        <v>642</v>
      </c>
      <c r="D87">
        <v>6</v>
      </c>
      <c r="E87" s="11">
        <v>11</v>
      </c>
      <c r="F87" s="11">
        <v>2</v>
      </c>
      <c r="G87" s="3">
        <f t="shared" si="8"/>
        <v>1.8333333333333333</v>
      </c>
      <c r="H87" s="3">
        <f t="shared" si="9"/>
        <v>0.8723972728947853</v>
      </c>
      <c r="I87" s="12">
        <f t="shared" si="10"/>
        <v>0.03168233181962193</v>
      </c>
      <c r="J87" s="12">
        <f t="shared" si="11"/>
        <v>0.027639579878385848</v>
      </c>
    </row>
    <row r="88" spans="1:10" ht="12.75">
      <c r="A88" t="s">
        <v>46</v>
      </c>
      <c r="B88" t="s">
        <v>321</v>
      </c>
      <c r="C88" s="14" t="s">
        <v>663</v>
      </c>
      <c r="D88">
        <v>6</v>
      </c>
      <c r="E88" s="11">
        <v>5</v>
      </c>
      <c r="F88" s="11">
        <v>2</v>
      </c>
      <c r="G88" s="3">
        <f t="shared" si="8"/>
        <v>0.8333333333333334</v>
      </c>
      <c r="H88" s="3">
        <f t="shared" si="9"/>
        <v>0.3965442149521752</v>
      </c>
      <c r="I88" s="12">
        <f t="shared" si="10"/>
        <v>0.03168233181962193</v>
      </c>
      <c r="J88" s="12">
        <f t="shared" si="11"/>
        <v>0.012563445399266295</v>
      </c>
    </row>
    <row r="89" spans="1:10" ht="12.75">
      <c r="A89" t="s">
        <v>46</v>
      </c>
      <c r="B89" t="s">
        <v>321</v>
      </c>
      <c r="C89" s="18" t="s">
        <v>661</v>
      </c>
      <c r="D89">
        <v>6</v>
      </c>
      <c r="E89" s="11">
        <v>4</v>
      </c>
      <c r="F89" s="11">
        <v>1</v>
      </c>
      <c r="G89" s="3">
        <f t="shared" si="8"/>
        <v>0.6666666666666666</v>
      </c>
      <c r="H89" s="3">
        <f t="shared" si="9"/>
        <v>0.3172353719617401</v>
      </c>
      <c r="I89" s="12">
        <f t="shared" si="10"/>
        <v>0.03168233181962193</v>
      </c>
      <c r="J89" s="12">
        <f t="shared" si="11"/>
        <v>0.010050756319413035</v>
      </c>
    </row>
    <row r="90" spans="1:10" ht="12.75">
      <c r="A90" t="s">
        <v>46</v>
      </c>
      <c r="B90" t="s">
        <v>321</v>
      </c>
      <c r="C90" s="18" t="s">
        <v>662</v>
      </c>
      <c r="D90">
        <v>6</v>
      </c>
      <c r="E90" s="11">
        <v>4</v>
      </c>
      <c r="F90" s="11">
        <v>1</v>
      </c>
      <c r="G90" s="3">
        <f t="shared" si="8"/>
        <v>0.6666666666666666</v>
      </c>
      <c r="H90" s="3">
        <f t="shared" si="9"/>
        <v>0.3172353719617401</v>
      </c>
      <c r="I90" s="12">
        <f t="shared" si="10"/>
        <v>0.03168233181962193</v>
      </c>
      <c r="J90" s="12">
        <f t="shared" si="11"/>
        <v>0.010050756319413035</v>
      </c>
    </row>
    <row r="91" spans="1:10" ht="12.75">
      <c r="A91" t="s">
        <v>46</v>
      </c>
      <c r="B91" t="s">
        <v>327</v>
      </c>
      <c r="C91" s="18" t="s">
        <v>668</v>
      </c>
      <c r="D91">
        <v>6</v>
      </c>
      <c r="E91" s="11">
        <v>1</v>
      </c>
      <c r="F91" s="11">
        <v>1</v>
      </c>
      <c r="G91" s="3">
        <f t="shared" si="8"/>
        <v>0.16666666666666666</v>
      </c>
      <c r="H91" s="3">
        <f t="shared" si="9"/>
        <v>0.07930884299043503</v>
      </c>
      <c r="I91" s="12">
        <f t="shared" si="10"/>
        <v>0.03168233181962193</v>
      </c>
      <c r="J91" s="12">
        <f t="shared" si="11"/>
        <v>0.002512689079853259</v>
      </c>
    </row>
    <row r="92" spans="1:13" ht="12.75">
      <c r="A92" t="s">
        <v>46</v>
      </c>
      <c r="B92" t="s">
        <v>325</v>
      </c>
      <c r="C92" t="s">
        <v>36</v>
      </c>
      <c r="D92">
        <v>5</v>
      </c>
      <c r="E92" s="11">
        <v>49</v>
      </c>
      <c r="F92" s="11">
        <v>4</v>
      </c>
      <c r="G92" s="3">
        <f t="shared" si="8"/>
        <v>9.8</v>
      </c>
      <c r="H92" s="3">
        <f t="shared" si="9"/>
        <v>4.6633599678375806</v>
      </c>
      <c r="I92" s="12">
        <f t="shared" si="10"/>
        <v>0.02640194318301827</v>
      </c>
      <c r="J92" s="12">
        <f t="shared" si="11"/>
        <v>0.12312176491280968</v>
      </c>
      <c r="K92">
        <v>5</v>
      </c>
      <c r="L92" s="11">
        <v>49</v>
      </c>
      <c r="M92" s="11">
        <v>4</v>
      </c>
    </row>
    <row r="93" spans="1:10" ht="12.75">
      <c r="A93" t="s">
        <v>46</v>
      </c>
      <c r="B93" t="s">
        <v>325</v>
      </c>
      <c r="C93" s="18" t="s">
        <v>643</v>
      </c>
      <c r="D93">
        <v>5</v>
      </c>
      <c r="E93" s="11">
        <v>36</v>
      </c>
      <c r="F93" s="11">
        <v>2</v>
      </c>
      <c r="G93" s="3">
        <f t="shared" si="8"/>
        <v>7.2</v>
      </c>
      <c r="H93" s="3">
        <f t="shared" si="9"/>
        <v>3.4261420171867933</v>
      </c>
      <c r="I93" s="12">
        <f t="shared" si="10"/>
        <v>0.02640194318301827</v>
      </c>
      <c r="J93" s="12">
        <f t="shared" si="11"/>
        <v>0.09045680687471733</v>
      </c>
    </row>
    <row r="94" spans="1:13" ht="12.75">
      <c r="A94" t="s">
        <v>46</v>
      </c>
      <c r="B94" t="s">
        <v>321</v>
      </c>
      <c r="C94" t="s">
        <v>28</v>
      </c>
      <c r="D94">
        <v>5</v>
      </c>
      <c r="E94" s="11">
        <v>31</v>
      </c>
      <c r="F94" s="11">
        <v>3</v>
      </c>
      <c r="G94" s="3">
        <f t="shared" si="8"/>
        <v>6.2</v>
      </c>
      <c r="H94" s="3">
        <f t="shared" si="9"/>
        <v>2.950288959244183</v>
      </c>
      <c r="I94" s="12">
        <f t="shared" si="10"/>
        <v>0.02640194318301827</v>
      </c>
      <c r="J94" s="12">
        <f t="shared" si="11"/>
        <v>0.07789336147545103</v>
      </c>
      <c r="K94">
        <v>5</v>
      </c>
      <c r="L94" s="11">
        <v>31</v>
      </c>
      <c r="M94" s="11">
        <v>3</v>
      </c>
    </row>
    <row r="95" spans="1:13" ht="12.75">
      <c r="A95" t="s">
        <v>46</v>
      </c>
      <c r="B95" t="s">
        <v>325</v>
      </c>
      <c r="C95" t="s">
        <v>35</v>
      </c>
      <c r="D95">
        <v>5</v>
      </c>
      <c r="E95" s="11">
        <v>24</v>
      </c>
      <c r="F95" s="11">
        <v>2</v>
      </c>
      <c r="G95" s="3">
        <f t="shared" si="8"/>
        <v>4.8</v>
      </c>
      <c r="H95" s="3">
        <f t="shared" si="9"/>
        <v>2.284094678124529</v>
      </c>
      <c r="I95" s="12">
        <f t="shared" si="10"/>
        <v>0.02640194318301827</v>
      </c>
      <c r="J95" s="12">
        <f t="shared" si="11"/>
        <v>0.06030453791647822</v>
      </c>
      <c r="K95">
        <v>5</v>
      </c>
      <c r="L95" s="11">
        <v>24</v>
      </c>
      <c r="M95" s="11">
        <v>2</v>
      </c>
    </row>
    <row r="96" spans="1:13" ht="12.75">
      <c r="A96" t="s">
        <v>46</v>
      </c>
      <c r="B96" t="s">
        <v>327</v>
      </c>
      <c r="C96" t="s">
        <v>326</v>
      </c>
      <c r="D96">
        <v>5</v>
      </c>
      <c r="E96" s="11">
        <v>14</v>
      </c>
      <c r="F96" s="11">
        <v>2</v>
      </c>
      <c r="G96" s="3">
        <f t="shared" si="8"/>
        <v>2.8</v>
      </c>
      <c r="H96" s="3">
        <f t="shared" si="9"/>
        <v>1.3323885622393083</v>
      </c>
      <c r="I96" s="12">
        <f t="shared" si="10"/>
        <v>0.02640194318301827</v>
      </c>
      <c r="J96" s="12">
        <f t="shared" si="11"/>
        <v>0.035177647117945625</v>
      </c>
      <c r="K96">
        <v>5</v>
      </c>
      <c r="L96" s="11">
        <v>14</v>
      </c>
      <c r="M96" s="11">
        <v>2</v>
      </c>
    </row>
    <row r="97" spans="1:10" ht="12.75">
      <c r="A97" t="s">
        <v>46</v>
      </c>
      <c r="B97" t="s">
        <v>321</v>
      </c>
      <c r="C97" s="18" t="s">
        <v>655</v>
      </c>
      <c r="D97">
        <v>5</v>
      </c>
      <c r="E97" s="11">
        <v>9</v>
      </c>
      <c r="F97" s="11">
        <v>2</v>
      </c>
      <c r="G97" s="3">
        <f t="shared" si="8"/>
        <v>1.8</v>
      </c>
      <c r="H97" s="3">
        <f t="shared" si="9"/>
        <v>0.8565355042966983</v>
      </c>
      <c r="I97" s="12">
        <f t="shared" si="10"/>
        <v>0.02640194318301827</v>
      </c>
      <c r="J97" s="12">
        <f t="shared" si="11"/>
        <v>0.022614201718679332</v>
      </c>
    </row>
    <row r="98" spans="1:10" ht="12.75">
      <c r="A98" t="s">
        <v>46</v>
      </c>
      <c r="B98" t="s">
        <v>321</v>
      </c>
      <c r="C98" s="18" t="s">
        <v>659</v>
      </c>
      <c r="D98">
        <v>5</v>
      </c>
      <c r="E98" s="11">
        <v>9</v>
      </c>
      <c r="F98" s="11">
        <v>2</v>
      </c>
      <c r="G98" s="3">
        <f aca="true" t="shared" si="12" ref="G98:G103">+E98/D98</f>
        <v>1.8</v>
      </c>
      <c r="H98" s="3">
        <f aca="true" t="shared" si="13" ref="H98:H103">+G98/$T$1</f>
        <v>0.8565355042966983</v>
      </c>
      <c r="I98" s="12">
        <f aca="true" t="shared" si="14" ref="I98:I103">+D98*100/$P$1</f>
        <v>0.02640194318301827</v>
      </c>
      <c r="J98" s="12">
        <f aca="true" t="shared" si="15" ref="J98:J103">+E98*100/$R$1</f>
        <v>0.022614201718679332</v>
      </c>
    </row>
    <row r="99" spans="1:10" ht="12.75">
      <c r="A99" t="s">
        <v>46</v>
      </c>
      <c r="B99" t="s">
        <v>327</v>
      </c>
      <c r="C99" s="14" t="s">
        <v>644</v>
      </c>
      <c r="D99">
        <v>5</v>
      </c>
      <c r="E99" s="11">
        <v>3</v>
      </c>
      <c r="F99" s="11">
        <v>1</v>
      </c>
      <c r="G99" s="3">
        <f t="shared" si="12"/>
        <v>0.6</v>
      </c>
      <c r="H99" s="3">
        <f t="shared" si="13"/>
        <v>0.28551183476556613</v>
      </c>
      <c r="I99" s="12">
        <f t="shared" si="14"/>
        <v>0.02640194318301827</v>
      </c>
      <c r="J99" s="12">
        <f t="shared" si="15"/>
        <v>0.007538067239559777</v>
      </c>
    </row>
    <row r="100" spans="1:10" ht="12.75">
      <c r="A100" t="s">
        <v>46</v>
      </c>
      <c r="B100" t="s">
        <v>327</v>
      </c>
      <c r="C100" s="18" t="s">
        <v>646</v>
      </c>
      <c r="D100">
        <v>5</v>
      </c>
      <c r="E100" s="11">
        <v>2</v>
      </c>
      <c r="F100" s="11">
        <v>1</v>
      </c>
      <c r="G100" s="3">
        <f t="shared" si="12"/>
        <v>0.4</v>
      </c>
      <c r="H100" s="3">
        <f t="shared" si="13"/>
        <v>0.19034122317704408</v>
      </c>
      <c r="I100" s="12">
        <f t="shared" si="14"/>
        <v>0.02640194318301827</v>
      </c>
      <c r="J100" s="12">
        <f t="shared" si="15"/>
        <v>0.005025378159706518</v>
      </c>
    </row>
    <row r="101" spans="1:10" ht="12.75">
      <c r="A101" t="s">
        <v>46</v>
      </c>
      <c r="B101" t="s">
        <v>321</v>
      </c>
      <c r="C101" t="s">
        <v>652</v>
      </c>
      <c r="D101">
        <v>5</v>
      </c>
      <c r="E101" s="11">
        <v>0</v>
      </c>
      <c r="F101" s="11">
        <v>0</v>
      </c>
      <c r="G101" s="3">
        <f t="shared" si="12"/>
        <v>0</v>
      </c>
      <c r="H101" s="3">
        <f t="shared" si="13"/>
        <v>0</v>
      </c>
      <c r="I101" s="12">
        <f t="shared" si="14"/>
        <v>0.02640194318301827</v>
      </c>
      <c r="J101" s="12">
        <f t="shared" si="15"/>
        <v>0</v>
      </c>
    </row>
    <row r="102" spans="1:10" ht="12.75">
      <c r="A102" t="s">
        <v>46</v>
      </c>
      <c r="B102" t="s">
        <v>327</v>
      </c>
      <c r="C102" s="18" t="s">
        <v>645</v>
      </c>
      <c r="D102">
        <v>5</v>
      </c>
      <c r="E102" s="11">
        <v>0</v>
      </c>
      <c r="F102" s="11">
        <v>0</v>
      </c>
      <c r="G102" s="3">
        <f t="shared" si="12"/>
        <v>0</v>
      </c>
      <c r="H102" s="3">
        <f t="shared" si="13"/>
        <v>0</v>
      </c>
      <c r="I102" s="12">
        <f t="shared" si="14"/>
        <v>0.02640194318301827</v>
      </c>
      <c r="J102" s="12">
        <f t="shared" si="15"/>
        <v>0</v>
      </c>
    </row>
    <row r="103" spans="1:10" ht="12.75">
      <c r="A103" t="s">
        <v>46</v>
      </c>
      <c r="B103" t="s">
        <v>322</v>
      </c>
      <c r="C103" s="18" t="s">
        <v>693</v>
      </c>
      <c r="D103">
        <v>5</v>
      </c>
      <c r="E103" s="11">
        <v>0</v>
      </c>
      <c r="F103" s="11">
        <v>0</v>
      </c>
      <c r="G103" s="3">
        <f t="shared" si="12"/>
        <v>0</v>
      </c>
      <c r="H103" s="3">
        <f t="shared" si="13"/>
        <v>0</v>
      </c>
      <c r="I103" s="12">
        <f t="shared" si="14"/>
        <v>0.02640194318301827</v>
      </c>
      <c r="J103" s="12">
        <f t="shared" si="15"/>
        <v>0</v>
      </c>
    </row>
    <row r="104" spans="7:10" ht="12.75">
      <c r="G104" s="3"/>
      <c r="H104" s="3"/>
      <c r="I104" s="12"/>
      <c r="J104" s="12"/>
    </row>
    <row r="208" spans="4:11" ht="12.75">
      <c r="D208" s="12"/>
      <c r="K208" s="12"/>
    </row>
    <row r="210" spans="4:11" ht="12.75">
      <c r="D210" s="3"/>
      <c r="K210" s="3"/>
    </row>
  </sheetData>
  <autoFilter ref="A1:C205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86"/>
  <sheetViews>
    <sheetView workbookViewId="0" topLeftCell="A1">
      <selection activeCell="L41" sqref="L41"/>
    </sheetView>
  </sheetViews>
  <sheetFormatPr defaultColWidth="11.421875" defaultRowHeight="12.75"/>
  <cols>
    <col min="1" max="1" width="42.57421875" style="0" bestFit="1" customWidth="1"/>
    <col min="2" max="2" width="6.8515625" style="0" customWidth="1"/>
    <col min="3" max="3" width="5.8515625" style="0" customWidth="1"/>
    <col min="4" max="5" width="6.7109375" style="0" customWidth="1"/>
    <col min="6" max="7" width="5.8515625" style="0" customWidth="1"/>
    <col min="8" max="9" width="6.7109375" style="0" customWidth="1"/>
    <col min="10" max="11" width="11.57421875" style="0" bestFit="1" customWidth="1"/>
  </cols>
  <sheetData>
    <row r="3" spans="1:9" ht="12.75">
      <c r="A3" s="22" t="s">
        <v>730</v>
      </c>
      <c r="B3" s="22" t="s">
        <v>308</v>
      </c>
      <c r="C3" s="23"/>
      <c r="D3" s="23"/>
      <c r="E3" s="23"/>
      <c r="F3" s="23"/>
      <c r="G3" s="23"/>
      <c r="H3" s="23"/>
      <c r="I3" s="24"/>
    </row>
    <row r="4" spans="1:9" ht="12.75">
      <c r="A4" s="22" t="s">
        <v>543</v>
      </c>
      <c r="B4" s="25" t="s">
        <v>46</v>
      </c>
      <c r="C4" s="26" t="s">
        <v>309</v>
      </c>
      <c r="D4" s="26" t="s">
        <v>310</v>
      </c>
      <c r="E4" s="26" t="s">
        <v>311</v>
      </c>
      <c r="F4" s="26" t="s">
        <v>312</v>
      </c>
      <c r="G4" s="26" t="s">
        <v>313</v>
      </c>
      <c r="H4" s="26" t="s">
        <v>314</v>
      </c>
      <c r="I4" s="43" t="s">
        <v>315</v>
      </c>
    </row>
    <row r="5" spans="1:9" ht="12.75">
      <c r="A5" s="25" t="s">
        <v>157</v>
      </c>
      <c r="B5" s="27">
        <v>1</v>
      </c>
      <c r="C5" s="28">
        <v>2</v>
      </c>
      <c r="D5" s="28">
        <v>4</v>
      </c>
      <c r="E5" s="28">
        <v>1</v>
      </c>
      <c r="F5" s="28">
        <v>2</v>
      </c>
      <c r="G5" s="28">
        <v>1</v>
      </c>
      <c r="H5" s="28">
        <v>1</v>
      </c>
      <c r="I5" s="44">
        <v>1</v>
      </c>
    </row>
    <row r="6" spans="1:9" ht="12.75">
      <c r="A6" s="29" t="s">
        <v>155</v>
      </c>
      <c r="B6" s="30">
        <v>2</v>
      </c>
      <c r="C6" s="31">
        <v>4</v>
      </c>
      <c r="D6" s="31">
        <v>7</v>
      </c>
      <c r="E6" s="31">
        <v>4</v>
      </c>
      <c r="F6" s="31">
        <v>1</v>
      </c>
      <c r="G6" s="31">
        <v>4</v>
      </c>
      <c r="H6" s="31">
        <v>2</v>
      </c>
      <c r="I6" s="45">
        <v>2</v>
      </c>
    </row>
    <row r="7" spans="1:9" ht="12.75">
      <c r="A7" s="29" t="s">
        <v>433</v>
      </c>
      <c r="B7" s="30">
        <v>3</v>
      </c>
      <c r="C7" s="31">
        <v>1</v>
      </c>
      <c r="D7" s="31">
        <v>2</v>
      </c>
      <c r="E7" s="31">
        <v>10</v>
      </c>
      <c r="F7" s="31">
        <v>3</v>
      </c>
      <c r="G7" s="31">
        <v>2</v>
      </c>
      <c r="H7" s="31">
        <v>7</v>
      </c>
      <c r="I7" s="45">
        <v>5</v>
      </c>
    </row>
    <row r="8" spans="1:9" ht="12.75">
      <c r="A8" s="29" t="s">
        <v>156</v>
      </c>
      <c r="B8" s="30">
        <v>4</v>
      </c>
      <c r="C8" s="31">
        <v>5</v>
      </c>
      <c r="D8" s="31">
        <v>9</v>
      </c>
      <c r="E8" s="31">
        <v>8</v>
      </c>
      <c r="F8" s="31">
        <v>5</v>
      </c>
      <c r="G8" s="31">
        <v>5</v>
      </c>
      <c r="H8" s="31">
        <v>4</v>
      </c>
      <c r="I8" s="45">
        <v>4</v>
      </c>
    </row>
    <row r="9" spans="1:9" ht="12.75">
      <c r="A9" s="29" t="s">
        <v>163</v>
      </c>
      <c r="B9" s="30">
        <v>5</v>
      </c>
      <c r="C9" s="31">
        <v>10</v>
      </c>
      <c r="D9" s="31">
        <v>3</v>
      </c>
      <c r="E9" s="31">
        <v>2</v>
      </c>
      <c r="F9" s="31">
        <v>6</v>
      </c>
      <c r="G9" s="31">
        <v>14</v>
      </c>
      <c r="H9" s="31">
        <v>5</v>
      </c>
      <c r="I9" s="45">
        <v>3</v>
      </c>
    </row>
    <row r="10" spans="1:9" ht="12.75">
      <c r="A10" s="29" t="s">
        <v>161</v>
      </c>
      <c r="B10" s="30">
        <v>6</v>
      </c>
      <c r="C10" s="31">
        <v>6</v>
      </c>
      <c r="D10" s="31">
        <v>18</v>
      </c>
      <c r="E10" s="31">
        <v>3</v>
      </c>
      <c r="F10" s="31">
        <v>9</v>
      </c>
      <c r="G10" s="31">
        <v>3</v>
      </c>
      <c r="H10" s="31">
        <v>12</v>
      </c>
      <c r="I10" s="45">
        <v>7</v>
      </c>
    </row>
    <row r="11" spans="1:9" ht="12.75">
      <c r="A11" s="29" t="s">
        <v>442</v>
      </c>
      <c r="B11" s="30">
        <v>7</v>
      </c>
      <c r="C11" s="31">
        <v>3</v>
      </c>
      <c r="D11" s="31">
        <v>13</v>
      </c>
      <c r="E11" s="31">
        <v>7</v>
      </c>
      <c r="F11" s="31">
        <v>4</v>
      </c>
      <c r="G11" s="31">
        <v>13</v>
      </c>
      <c r="H11" s="31">
        <v>18</v>
      </c>
      <c r="I11" s="45">
        <v>12</v>
      </c>
    </row>
    <row r="12" spans="1:9" ht="12.75">
      <c r="A12" s="29" t="s">
        <v>488</v>
      </c>
      <c r="B12" s="30">
        <v>8</v>
      </c>
      <c r="C12" s="31">
        <v>16</v>
      </c>
      <c r="D12" s="31"/>
      <c r="E12" s="31">
        <v>5</v>
      </c>
      <c r="F12" s="31">
        <v>14</v>
      </c>
      <c r="G12" s="31">
        <v>17</v>
      </c>
      <c r="H12" s="31">
        <v>8</v>
      </c>
      <c r="I12" s="45">
        <v>6</v>
      </c>
    </row>
    <row r="13" spans="1:9" ht="12.75">
      <c r="A13" s="29" t="s">
        <v>162</v>
      </c>
      <c r="B13" s="30">
        <v>9</v>
      </c>
      <c r="C13" s="31">
        <v>15</v>
      </c>
      <c r="D13" s="31"/>
      <c r="E13" s="31">
        <v>13</v>
      </c>
      <c r="F13" s="31">
        <v>12</v>
      </c>
      <c r="G13" s="31">
        <v>8</v>
      </c>
      <c r="H13" s="31">
        <v>3</v>
      </c>
      <c r="I13" s="45">
        <v>9</v>
      </c>
    </row>
    <row r="14" spans="1:9" ht="12.75">
      <c r="A14" s="29" t="s">
        <v>438</v>
      </c>
      <c r="B14" s="30">
        <v>10</v>
      </c>
      <c r="C14" s="31">
        <v>9</v>
      </c>
      <c r="D14" s="31">
        <v>6</v>
      </c>
      <c r="E14" s="31">
        <v>9</v>
      </c>
      <c r="F14" s="31">
        <v>21</v>
      </c>
      <c r="G14" s="31">
        <v>7</v>
      </c>
      <c r="H14" s="31">
        <v>6</v>
      </c>
      <c r="I14" s="45">
        <v>8</v>
      </c>
    </row>
    <row r="15" spans="1:9" ht="12.75">
      <c r="A15" s="29" t="s">
        <v>160</v>
      </c>
      <c r="B15" s="30">
        <v>11</v>
      </c>
      <c r="C15" s="31">
        <v>7</v>
      </c>
      <c r="D15" s="31">
        <v>5</v>
      </c>
      <c r="E15" s="31">
        <v>12</v>
      </c>
      <c r="F15" s="31">
        <v>18</v>
      </c>
      <c r="G15" s="31">
        <v>6</v>
      </c>
      <c r="H15" s="31">
        <v>10</v>
      </c>
      <c r="I15" s="45">
        <v>10</v>
      </c>
    </row>
    <row r="16" spans="1:9" ht="12.75">
      <c r="A16" s="29" t="s">
        <v>441</v>
      </c>
      <c r="B16" s="30">
        <v>12</v>
      </c>
      <c r="C16" s="31">
        <v>25</v>
      </c>
      <c r="D16" s="31">
        <v>15</v>
      </c>
      <c r="E16" s="31">
        <v>16</v>
      </c>
      <c r="F16" s="31">
        <v>10</v>
      </c>
      <c r="G16" s="31">
        <v>9</v>
      </c>
      <c r="H16" s="31">
        <v>11</v>
      </c>
      <c r="I16" s="45">
        <v>15</v>
      </c>
    </row>
    <row r="17" spans="1:9" ht="12.75">
      <c r="A17" s="29" t="s">
        <v>159</v>
      </c>
      <c r="B17" s="30">
        <v>13</v>
      </c>
      <c r="C17" s="31">
        <v>13</v>
      </c>
      <c r="D17" s="31"/>
      <c r="E17" s="31">
        <v>32</v>
      </c>
      <c r="F17" s="31">
        <v>19</v>
      </c>
      <c r="G17" s="31">
        <v>16</v>
      </c>
      <c r="H17" s="31">
        <v>22</v>
      </c>
      <c r="I17" s="45">
        <v>13</v>
      </c>
    </row>
    <row r="18" spans="1:9" ht="12.75">
      <c r="A18" s="29" t="s">
        <v>481</v>
      </c>
      <c r="B18" s="30">
        <v>14</v>
      </c>
      <c r="C18" s="31">
        <v>11</v>
      </c>
      <c r="D18" s="31">
        <v>8</v>
      </c>
      <c r="E18" s="31">
        <v>17</v>
      </c>
      <c r="F18" s="31">
        <v>20</v>
      </c>
      <c r="G18" s="31">
        <v>18</v>
      </c>
      <c r="H18" s="31">
        <v>32</v>
      </c>
      <c r="I18" s="45">
        <v>14</v>
      </c>
    </row>
    <row r="19" spans="1:9" ht="12.75">
      <c r="A19" s="29" t="s">
        <v>454</v>
      </c>
      <c r="B19" s="30">
        <v>15</v>
      </c>
      <c r="C19" s="31">
        <v>8</v>
      </c>
      <c r="D19" s="31">
        <v>12</v>
      </c>
      <c r="E19" s="31">
        <v>26</v>
      </c>
      <c r="F19" s="31">
        <v>16</v>
      </c>
      <c r="G19" s="31">
        <v>20</v>
      </c>
      <c r="H19" s="31">
        <v>21</v>
      </c>
      <c r="I19" s="45">
        <v>16</v>
      </c>
    </row>
    <row r="20" spans="1:9" ht="12.75">
      <c r="A20" s="29" t="s">
        <v>455</v>
      </c>
      <c r="B20" s="30">
        <v>16</v>
      </c>
      <c r="C20" s="31">
        <v>19</v>
      </c>
      <c r="D20" s="31">
        <v>11</v>
      </c>
      <c r="E20" s="31">
        <v>28</v>
      </c>
      <c r="F20" s="31">
        <v>7</v>
      </c>
      <c r="G20" s="31">
        <v>33</v>
      </c>
      <c r="H20" s="31">
        <v>23</v>
      </c>
      <c r="I20" s="45">
        <v>32</v>
      </c>
    </row>
    <row r="21" spans="1:9" ht="12.75">
      <c r="A21" s="29" t="s">
        <v>450</v>
      </c>
      <c r="B21" s="30">
        <v>17</v>
      </c>
      <c r="C21" s="31">
        <v>17</v>
      </c>
      <c r="D21" s="31"/>
      <c r="E21" s="31"/>
      <c r="F21" s="31">
        <v>11</v>
      </c>
      <c r="G21" s="31">
        <v>31</v>
      </c>
      <c r="H21" s="31">
        <v>14</v>
      </c>
      <c r="I21" s="45">
        <v>25</v>
      </c>
    </row>
    <row r="22" spans="1:9" ht="12.75">
      <c r="A22" s="29" t="s">
        <v>462</v>
      </c>
      <c r="B22" s="30">
        <v>18</v>
      </c>
      <c r="C22" s="31">
        <v>20</v>
      </c>
      <c r="D22" s="31">
        <v>10</v>
      </c>
      <c r="E22" s="31">
        <v>38</v>
      </c>
      <c r="F22" s="31">
        <v>8</v>
      </c>
      <c r="G22" s="31">
        <v>25</v>
      </c>
      <c r="H22" s="31">
        <v>27</v>
      </c>
      <c r="I22" s="45">
        <v>28</v>
      </c>
    </row>
    <row r="23" spans="1:9" ht="12.75">
      <c r="A23" s="29" t="s">
        <v>152</v>
      </c>
      <c r="B23" s="30">
        <v>19</v>
      </c>
      <c r="C23" s="31">
        <v>29</v>
      </c>
      <c r="D23" s="31"/>
      <c r="E23" s="31">
        <v>14</v>
      </c>
      <c r="F23" s="31">
        <v>37</v>
      </c>
      <c r="G23" s="31">
        <v>10</v>
      </c>
      <c r="H23" s="31">
        <v>26</v>
      </c>
      <c r="I23" s="45">
        <v>11</v>
      </c>
    </row>
    <row r="24" spans="1:9" ht="12.75">
      <c r="A24" s="29" t="s">
        <v>444</v>
      </c>
      <c r="B24" s="30">
        <v>20</v>
      </c>
      <c r="C24" s="31">
        <v>22</v>
      </c>
      <c r="D24" s="31">
        <v>1</v>
      </c>
      <c r="E24" s="31">
        <v>42</v>
      </c>
      <c r="F24" s="31">
        <v>25</v>
      </c>
      <c r="G24" s="31">
        <v>12</v>
      </c>
      <c r="H24" s="31">
        <v>13</v>
      </c>
      <c r="I24" s="45">
        <v>18</v>
      </c>
    </row>
    <row r="25" spans="1:9" ht="12.75">
      <c r="A25" s="29" t="s">
        <v>446</v>
      </c>
      <c r="B25" s="30">
        <v>21</v>
      </c>
      <c r="C25" s="31">
        <v>26</v>
      </c>
      <c r="D25" s="31"/>
      <c r="E25" s="31">
        <v>36</v>
      </c>
      <c r="F25" s="31">
        <v>13</v>
      </c>
      <c r="G25" s="31">
        <v>19</v>
      </c>
      <c r="H25" s="31">
        <v>9</v>
      </c>
      <c r="I25" s="45">
        <v>20</v>
      </c>
    </row>
    <row r="26" spans="1:9" ht="12.75">
      <c r="A26" s="29" t="s">
        <v>453</v>
      </c>
      <c r="B26" s="30">
        <v>22</v>
      </c>
      <c r="C26" s="31">
        <v>23</v>
      </c>
      <c r="D26" s="31">
        <v>16</v>
      </c>
      <c r="E26" s="31">
        <v>30</v>
      </c>
      <c r="F26" s="31">
        <v>17</v>
      </c>
      <c r="G26" s="31">
        <v>15</v>
      </c>
      <c r="H26" s="31">
        <v>25</v>
      </c>
      <c r="I26" s="45">
        <v>17</v>
      </c>
    </row>
    <row r="27" spans="1:9" ht="12.75">
      <c r="A27" s="29" t="s">
        <v>451</v>
      </c>
      <c r="B27" s="30">
        <v>23</v>
      </c>
      <c r="C27" s="31">
        <v>31</v>
      </c>
      <c r="D27" s="31"/>
      <c r="E27" s="31">
        <v>6</v>
      </c>
      <c r="F27" s="31">
        <v>32</v>
      </c>
      <c r="G27" s="31">
        <v>11</v>
      </c>
      <c r="H27" s="31">
        <v>15</v>
      </c>
      <c r="I27" s="45">
        <v>24</v>
      </c>
    </row>
    <row r="28" spans="1:9" ht="12.75">
      <c r="A28" s="29" t="s">
        <v>449</v>
      </c>
      <c r="B28" s="30">
        <v>24</v>
      </c>
      <c r="C28" s="31">
        <v>18</v>
      </c>
      <c r="D28" s="31"/>
      <c r="E28" s="31">
        <v>22</v>
      </c>
      <c r="F28" s="31">
        <v>29</v>
      </c>
      <c r="G28" s="31">
        <v>23</v>
      </c>
      <c r="H28" s="31">
        <v>19</v>
      </c>
      <c r="I28" s="45">
        <v>23</v>
      </c>
    </row>
    <row r="29" spans="1:9" ht="12.75">
      <c r="A29" s="29" t="s">
        <v>457</v>
      </c>
      <c r="B29" s="30">
        <v>25</v>
      </c>
      <c r="C29" s="31">
        <v>12</v>
      </c>
      <c r="D29" s="31"/>
      <c r="E29" s="31"/>
      <c r="F29" s="31">
        <v>22</v>
      </c>
      <c r="G29" s="31">
        <v>22</v>
      </c>
      <c r="H29" s="31">
        <v>28</v>
      </c>
      <c r="I29" s="45">
        <v>34</v>
      </c>
    </row>
    <row r="30" spans="1:9" ht="12.75">
      <c r="A30" s="29" t="s">
        <v>30</v>
      </c>
      <c r="B30" s="30">
        <v>26</v>
      </c>
      <c r="C30" s="31">
        <v>27</v>
      </c>
      <c r="D30" s="31"/>
      <c r="E30" s="31">
        <v>35</v>
      </c>
      <c r="F30" s="31">
        <v>28</v>
      </c>
      <c r="G30" s="31">
        <v>21</v>
      </c>
      <c r="H30" s="31">
        <v>16</v>
      </c>
      <c r="I30" s="45">
        <v>26</v>
      </c>
    </row>
    <row r="31" spans="1:9" ht="12.75">
      <c r="A31" s="29" t="s">
        <v>466</v>
      </c>
      <c r="B31" s="30">
        <v>27</v>
      </c>
      <c r="C31" s="31">
        <v>24</v>
      </c>
      <c r="D31" s="31"/>
      <c r="E31" s="31">
        <v>23</v>
      </c>
      <c r="F31" s="31">
        <v>15</v>
      </c>
      <c r="G31" s="31">
        <v>30</v>
      </c>
      <c r="H31" s="31">
        <v>34</v>
      </c>
      <c r="I31" s="45">
        <v>36</v>
      </c>
    </row>
    <row r="32" spans="1:9" ht="12.75">
      <c r="A32" s="29" t="s">
        <v>40</v>
      </c>
      <c r="B32" s="30">
        <v>28</v>
      </c>
      <c r="C32" s="31">
        <v>28</v>
      </c>
      <c r="D32" s="31">
        <v>17</v>
      </c>
      <c r="E32" s="31">
        <v>34</v>
      </c>
      <c r="F32" s="31">
        <v>39</v>
      </c>
      <c r="G32" s="31">
        <v>24</v>
      </c>
      <c r="H32" s="31">
        <v>24</v>
      </c>
      <c r="I32" s="45">
        <v>19</v>
      </c>
    </row>
    <row r="33" spans="1:9" ht="12.75">
      <c r="A33" s="29" t="s">
        <v>461</v>
      </c>
      <c r="B33" s="30">
        <v>29</v>
      </c>
      <c r="C33" s="31">
        <v>30</v>
      </c>
      <c r="D33" s="31"/>
      <c r="E33" s="31">
        <v>20</v>
      </c>
      <c r="F33" s="31">
        <v>36</v>
      </c>
      <c r="G33" s="31">
        <v>28</v>
      </c>
      <c r="H33" s="31">
        <v>20</v>
      </c>
      <c r="I33" s="45">
        <v>21</v>
      </c>
    </row>
    <row r="34" spans="1:9" ht="12.75">
      <c r="A34" s="29" t="s">
        <v>456</v>
      </c>
      <c r="B34" s="30">
        <v>30</v>
      </c>
      <c r="C34" s="31">
        <v>50</v>
      </c>
      <c r="D34" s="31"/>
      <c r="E34" s="31">
        <v>18</v>
      </c>
      <c r="F34" s="31">
        <v>24</v>
      </c>
      <c r="G34" s="31">
        <v>38</v>
      </c>
      <c r="H34" s="31">
        <v>38</v>
      </c>
      <c r="I34" s="45">
        <v>22</v>
      </c>
    </row>
    <row r="35" spans="1:9" ht="12.75">
      <c r="A35" s="29" t="s">
        <v>469</v>
      </c>
      <c r="B35" s="30">
        <v>31</v>
      </c>
      <c r="C35" s="31">
        <v>14</v>
      </c>
      <c r="D35" s="31"/>
      <c r="E35" s="31">
        <v>40</v>
      </c>
      <c r="F35" s="31">
        <v>26</v>
      </c>
      <c r="G35" s="31">
        <v>43</v>
      </c>
      <c r="H35" s="31">
        <v>39</v>
      </c>
      <c r="I35" s="45">
        <v>31</v>
      </c>
    </row>
    <row r="36" spans="1:9" ht="12.75">
      <c r="A36" s="29" t="s">
        <v>464</v>
      </c>
      <c r="B36" s="30">
        <v>32</v>
      </c>
      <c r="C36" s="31">
        <v>37</v>
      </c>
      <c r="D36" s="31"/>
      <c r="E36" s="31">
        <v>41</v>
      </c>
      <c r="F36" s="31">
        <v>33</v>
      </c>
      <c r="G36" s="31">
        <v>36</v>
      </c>
      <c r="H36" s="31">
        <v>17</v>
      </c>
      <c r="I36" s="45">
        <v>30</v>
      </c>
    </row>
    <row r="37" spans="1:9" ht="12.75">
      <c r="A37" s="29" t="s">
        <v>459</v>
      </c>
      <c r="B37" s="30">
        <v>33</v>
      </c>
      <c r="C37" s="31">
        <v>32</v>
      </c>
      <c r="D37" s="31"/>
      <c r="E37" s="31"/>
      <c r="F37" s="31">
        <v>31</v>
      </c>
      <c r="G37" s="31">
        <v>35</v>
      </c>
      <c r="H37" s="31">
        <v>30</v>
      </c>
      <c r="I37" s="45">
        <v>29</v>
      </c>
    </row>
    <row r="38" spans="1:9" ht="12.75">
      <c r="A38" s="29" t="s">
        <v>165</v>
      </c>
      <c r="B38" s="30">
        <v>34</v>
      </c>
      <c r="C38" s="31">
        <v>21</v>
      </c>
      <c r="D38" s="31"/>
      <c r="E38" s="31"/>
      <c r="F38" s="31">
        <v>27</v>
      </c>
      <c r="G38" s="31">
        <v>49</v>
      </c>
      <c r="H38" s="31">
        <v>40</v>
      </c>
      <c r="I38" s="45">
        <v>39</v>
      </c>
    </row>
    <row r="39" spans="1:9" ht="12.75">
      <c r="A39" s="29" t="s">
        <v>465</v>
      </c>
      <c r="B39" s="30">
        <v>35</v>
      </c>
      <c r="C39" s="31">
        <v>42</v>
      </c>
      <c r="D39" s="31"/>
      <c r="E39" s="31">
        <v>15</v>
      </c>
      <c r="F39" s="31">
        <v>34</v>
      </c>
      <c r="G39" s="31">
        <v>29</v>
      </c>
      <c r="H39" s="31">
        <v>36</v>
      </c>
      <c r="I39" s="45">
        <v>27</v>
      </c>
    </row>
    <row r="40" spans="1:9" ht="12.75">
      <c r="A40" s="29" t="s">
        <v>467</v>
      </c>
      <c r="B40" s="30">
        <v>36</v>
      </c>
      <c r="C40" s="31">
        <v>45</v>
      </c>
      <c r="D40" s="31"/>
      <c r="E40" s="31">
        <v>21</v>
      </c>
      <c r="F40" s="31">
        <v>23</v>
      </c>
      <c r="G40" s="31">
        <v>50</v>
      </c>
      <c r="H40" s="31">
        <v>31</v>
      </c>
      <c r="I40" s="45">
        <v>33</v>
      </c>
    </row>
    <row r="41" spans="1:9" ht="12.75">
      <c r="A41" s="29" t="s">
        <v>158</v>
      </c>
      <c r="B41" s="30">
        <v>37</v>
      </c>
      <c r="C41" s="31">
        <v>34</v>
      </c>
      <c r="D41" s="31"/>
      <c r="E41" s="31">
        <v>29</v>
      </c>
      <c r="F41" s="31">
        <v>30</v>
      </c>
      <c r="G41" s="31">
        <v>44</v>
      </c>
      <c r="H41" s="31">
        <v>44</v>
      </c>
      <c r="I41" s="45">
        <v>43</v>
      </c>
    </row>
    <row r="42" spans="1:9" ht="12.75">
      <c r="A42" s="29" t="s">
        <v>484</v>
      </c>
      <c r="B42" s="30">
        <v>38</v>
      </c>
      <c r="C42" s="31">
        <v>36</v>
      </c>
      <c r="D42" s="31"/>
      <c r="E42" s="31">
        <v>31</v>
      </c>
      <c r="F42" s="31">
        <v>42</v>
      </c>
      <c r="G42" s="31">
        <v>45</v>
      </c>
      <c r="H42" s="31">
        <v>43</v>
      </c>
      <c r="I42" s="45">
        <v>35</v>
      </c>
    </row>
    <row r="43" spans="1:9" ht="12.75">
      <c r="A43" s="29" t="s">
        <v>153</v>
      </c>
      <c r="B43" s="30">
        <v>39</v>
      </c>
      <c r="C43" s="31">
        <v>43</v>
      </c>
      <c r="D43" s="31"/>
      <c r="E43" s="31">
        <v>39</v>
      </c>
      <c r="F43" s="31">
        <v>38</v>
      </c>
      <c r="G43" s="31">
        <v>27</v>
      </c>
      <c r="H43" s="31">
        <v>45</v>
      </c>
      <c r="I43" s="45">
        <v>37</v>
      </c>
    </row>
    <row r="44" spans="1:9" ht="12.75">
      <c r="A44" s="29" t="s">
        <v>473</v>
      </c>
      <c r="B44" s="30">
        <v>40</v>
      </c>
      <c r="C44" s="31">
        <v>44</v>
      </c>
      <c r="D44" s="31">
        <v>20</v>
      </c>
      <c r="E44" s="31">
        <v>37</v>
      </c>
      <c r="F44" s="31">
        <v>40</v>
      </c>
      <c r="G44" s="31">
        <v>39</v>
      </c>
      <c r="H44" s="31">
        <v>41</v>
      </c>
      <c r="I44" s="45">
        <v>38</v>
      </c>
    </row>
    <row r="45" spans="1:9" ht="12.75">
      <c r="A45" s="29" t="s">
        <v>146</v>
      </c>
      <c r="B45" s="30">
        <v>41</v>
      </c>
      <c r="C45" s="31">
        <v>33</v>
      </c>
      <c r="D45" s="31"/>
      <c r="E45" s="31"/>
      <c r="F45" s="31">
        <v>48</v>
      </c>
      <c r="G45" s="31">
        <v>40</v>
      </c>
      <c r="H45" s="31"/>
      <c r="I45" s="45">
        <v>42</v>
      </c>
    </row>
    <row r="46" spans="1:9" ht="12.75">
      <c r="A46" s="29" t="s">
        <v>45</v>
      </c>
      <c r="B46" s="30">
        <v>42</v>
      </c>
      <c r="C46" s="31">
        <v>41</v>
      </c>
      <c r="D46" s="31"/>
      <c r="E46" s="31">
        <v>27</v>
      </c>
      <c r="F46" s="31">
        <v>41</v>
      </c>
      <c r="G46" s="31">
        <v>46</v>
      </c>
      <c r="H46" s="31">
        <v>42</v>
      </c>
      <c r="I46" s="45">
        <v>47</v>
      </c>
    </row>
    <row r="47" spans="1:9" ht="12.75">
      <c r="A47" s="29" t="s">
        <v>479</v>
      </c>
      <c r="B47" s="30">
        <v>43</v>
      </c>
      <c r="C47" s="31">
        <v>52</v>
      </c>
      <c r="D47" s="31"/>
      <c r="E47" s="31"/>
      <c r="F47" s="31">
        <v>44</v>
      </c>
      <c r="G47" s="31">
        <v>41</v>
      </c>
      <c r="H47" s="31">
        <v>33</v>
      </c>
      <c r="I47" s="45">
        <v>41</v>
      </c>
    </row>
    <row r="48" spans="1:9" ht="12.75">
      <c r="A48" s="29" t="s">
        <v>482</v>
      </c>
      <c r="B48" s="30">
        <v>44</v>
      </c>
      <c r="C48" s="31">
        <v>46</v>
      </c>
      <c r="D48" s="31"/>
      <c r="E48" s="31"/>
      <c r="F48" s="31">
        <v>43</v>
      </c>
      <c r="G48" s="31">
        <v>54</v>
      </c>
      <c r="H48" s="31">
        <v>47</v>
      </c>
      <c r="I48" s="45">
        <v>45</v>
      </c>
    </row>
    <row r="49" spans="1:9" ht="12.75">
      <c r="A49" s="29" t="s">
        <v>135</v>
      </c>
      <c r="B49" s="30">
        <v>45</v>
      </c>
      <c r="C49" s="31">
        <v>47</v>
      </c>
      <c r="D49" s="31"/>
      <c r="E49" s="31">
        <v>24</v>
      </c>
      <c r="F49" s="31">
        <v>45</v>
      </c>
      <c r="G49" s="31">
        <v>53</v>
      </c>
      <c r="H49" s="31">
        <v>35</v>
      </c>
      <c r="I49" s="45">
        <v>48</v>
      </c>
    </row>
    <row r="50" spans="1:9" ht="12.75">
      <c r="A50" s="29" t="s">
        <v>489</v>
      </c>
      <c r="B50" s="30">
        <v>46</v>
      </c>
      <c r="C50" s="31">
        <v>58</v>
      </c>
      <c r="D50" s="31"/>
      <c r="E50" s="31"/>
      <c r="F50" s="31">
        <v>35</v>
      </c>
      <c r="G50" s="31">
        <v>51</v>
      </c>
      <c r="H50" s="31">
        <v>49</v>
      </c>
      <c r="I50" s="45">
        <v>54</v>
      </c>
    </row>
    <row r="51" spans="1:9" ht="12.75">
      <c r="A51" s="29" t="s">
        <v>328</v>
      </c>
      <c r="B51" s="30">
        <v>47</v>
      </c>
      <c r="C51" s="31"/>
      <c r="D51" s="31"/>
      <c r="E51" s="31">
        <v>11</v>
      </c>
      <c r="F51" s="31">
        <v>46</v>
      </c>
      <c r="G51" s="31"/>
      <c r="H51" s="31">
        <v>29</v>
      </c>
      <c r="I51" s="45">
        <v>40</v>
      </c>
    </row>
    <row r="52" spans="1:9" ht="12.75">
      <c r="A52" s="29" t="s">
        <v>166</v>
      </c>
      <c r="B52" s="30">
        <v>48</v>
      </c>
      <c r="C52" s="31">
        <v>48</v>
      </c>
      <c r="D52" s="31"/>
      <c r="E52" s="31"/>
      <c r="F52" s="31"/>
      <c r="G52" s="31">
        <v>37</v>
      </c>
      <c r="H52" s="31">
        <v>37</v>
      </c>
      <c r="I52" s="45">
        <v>44</v>
      </c>
    </row>
    <row r="53" spans="1:9" ht="12.75">
      <c r="A53" s="29" t="s">
        <v>483</v>
      </c>
      <c r="B53" s="30">
        <v>49</v>
      </c>
      <c r="C53" s="31">
        <v>35</v>
      </c>
      <c r="D53" s="31"/>
      <c r="E53" s="31"/>
      <c r="F53" s="31">
        <v>47</v>
      </c>
      <c r="G53" s="31">
        <v>52</v>
      </c>
      <c r="H53" s="31"/>
      <c r="I53" s="45">
        <v>55</v>
      </c>
    </row>
    <row r="54" spans="1:9" ht="12.75">
      <c r="A54" s="29" t="s">
        <v>44</v>
      </c>
      <c r="B54" s="30">
        <v>50</v>
      </c>
      <c r="C54" s="31">
        <v>38</v>
      </c>
      <c r="D54" s="31"/>
      <c r="E54" s="31"/>
      <c r="F54" s="31">
        <v>55</v>
      </c>
      <c r="G54" s="31"/>
      <c r="H54" s="31"/>
      <c r="I54" s="45">
        <v>46</v>
      </c>
    </row>
    <row r="55" spans="1:9" ht="12.75">
      <c r="A55" s="29" t="s">
        <v>493</v>
      </c>
      <c r="B55" s="30">
        <v>51</v>
      </c>
      <c r="C55" s="31">
        <v>49</v>
      </c>
      <c r="D55" s="31"/>
      <c r="E55" s="31"/>
      <c r="F55" s="31">
        <v>57</v>
      </c>
      <c r="G55" s="31">
        <v>48</v>
      </c>
      <c r="H55" s="31"/>
      <c r="I55" s="45">
        <v>52</v>
      </c>
    </row>
    <row r="56" spans="1:9" ht="12.75">
      <c r="A56" s="29" t="s">
        <v>49</v>
      </c>
      <c r="B56" s="30">
        <v>52</v>
      </c>
      <c r="C56" s="31"/>
      <c r="D56" s="31"/>
      <c r="E56" s="31">
        <v>25</v>
      </c>
      <c r="F56" s="31"/>
      <c r="G56" s="31">
        <v>26</v>
      </c>
      <c r="H56" s="31">
        <v>48</v>
      </c>
      <c r="I56" s="45">
        <v>49</v>
      </c>
    </row>
    <row r="57" spans="1:9" ht="12.75">
      <c r="A57" s="29" t="s">
        <v>491</v>
      </c>
      <c r="B57" s="30">
        <v>53</v>
      </c>
      <c r="C57" s="31">
        <v>40</v>
      </c>
      <c r="D57" s="31"/>
      <c r="E57" s="31"/>
      <c r="F57" s="31">
        <v>56</v>
      </c>
      <c r="G57" s="31">
        <v>42</v>
      </c>
      <c r="H57" s="31"/>
      <c r="I57" s="45">
        <v>51</v>
      </c>
    </row>
    <row r="58" spans="1:9" ht="12.75">
      <c r="A58" s="29" t="s">
        <v>167</v>
      </c>
      <c r="B58" s="30">
        <v>54</v>
      </c>
      <c r="C58" s="31">
        <v>51</v>
      </c>
      <c r="D58" s="31"/>
      <c r="E58" s="31"/>
      <c r="F58" s="31"/>
      <c r="G58" s="31">
        <v>32</v>
      </c>
      <c r="H58" s="31">
        <v>46</v>
      </c>
      <c r="I58" s="45"/>
    </row>
    <row r="59" spans="1:9" ht="12.75">
      <c r="A59" s="29" t="s">
        <v>324</v>
      </c>
      <c r="B59" s="30">
        <v>55</v>
      </c>
      <c r="C59" s="31">
        <v>39</v>
      </c>
      <c r="D59" s="31">
        <v>19</v>
      </c>
      <c r="E59" s="31"/>
      <c r="F59" s="31"/>
      <c r="G59" s="31"/>
      <c r="H59" s="31"/>
      <c r="I59" s="45">
        <v>57</v>
      </c>
    </row>
    <row r="60" spans="1:9" ht="12.75">
      <c r="A60" s="29" t="s">
        <v>498</v>
      </c>
      <c r="B60" s="30">
        <v>56</v>
      </c>
      <c r="C60" s="31"/>
      <c r="D60" s="31"/>
      <c r="E60" s="31">
        <v>19</v>
      </c>
      <c r="F60" s="31"/>
      <c r="G60" s="31">
        <v>34</v>
      </c>
      <c r="H60" s="31"/>
      <c r="I60" s="45"/>
    </row>
    <row r="61" spans="1:9" ht="12.75">
      <c r="A61" s="29" t="s">
        <v>57</v>
      </c>
      <c r="B61" s="30">
        <v>57</v>
      </c>
      <c r="C61" s="31">
        <v>53</v>
      </c>
      <c r="D61" s="31">
        <v>14</v>
      </c>
      <c r="E61" s="31"/>
      <c r="F61" s="31"/>
      <c r="G61" s="31"/>
      <c r="H61" s="31">
        <v>51</v>
      </c>
      <c r="I61" s="45"/>
    </row>
    <row r="62" spans="1:9" ht="12.75">
      <c r="A62" s="29" t="s">
        <v>507</v>
      </c>
      <c r="B62" s="30">
        <v>58</v>
      </c>
      <c r="C62" s="31"/>
      <c r="D62" s="31"/>
      <c r="E62" s="31"/>
      <c r="F62" s="31">
        <v>52</v>
      </c>
      <c r="G62" s="31"/>
      <c r="H62" s="31"/>
      <c r="I62" s="45">
        <v>50</v>
      </c>
    </row>
    <row r="63" spans="1:9" ht="12.75">
      <c r="A63" s="29" t="s">
        <v>330</v>
      </c>
      <c r="B63" s="30">
        <v>59</v>
      </c>
      <c r="C63" s="31">
        <v>55</v>
      </c>
      <c r="D63" s="31"/>
      <c r="E63" s="31"/>
      <c r="F63" s="31">
        <v>49</v>
      </c>
      <c r="G63" s="31"/>
      <c r="H63" s="31"/>
      <c r="I63" s="45"/>
    </row>
    <row r="64" spans="1:9" ht="12.75">
      <c r="A64" s="29" t="s">
        <v>54</v>
      </c>
      <c r="B64" s="30">
        <v>60</v>
      </c>
      <c r="C64" s="31"/>
      <c r="D64" s="31"/>
      <c r="E64" s="31"/>
      <c r="F64" s="31">
        <v>53</v>
      </c>
      <c r="G64" s="31"/>
      <c r="H64" s="31"/>
      <c r="I64" s="45"/>
    </row>
    <row r="65" spans="1:9" ht="12.75">
      <c r="A65" s="29" t="s">
        <v>508</v>
      </c>
      <c r="B65" s="30">
        <v>61</v>
      </c>
      <c r="C65" s="31">
        <v>54</v>
      </c>
      <c r="D65" s="31"/>
      <c r="E65" s="31"/>
      <c r="F65" s="31">
        <v>59</v>
      </c>
      <c r="G65" s="31"/>
      <c r="H65" s="31"/>
      <c r="I65" s="45"/>
    </row>
    <row r="66" spans="1:9" ht="12.75">
      <c r="A66" s="29" t="s">
        <v>164</v>
      </c>
      <c r="B66" s="30">
        <v>62</v>
      </c>
      <c r="C66" s="31"/>
      <c r="D66" s="31"/>
      <c r="E66" s="31"/>
      <c r="F66" s="31"/>
      <c r="G66" s="31"/>
      <c r="H66" s="31">
        <v>50</v>
      </c>
      <c r="I66" s="45">
        <v>53</v>
      </c>
    </row>
    <row r="67" spans="1:9" ht="12.75">
      <c r="A67" s="29" t="s">
        <v>502</v>
      </c>
      <c r="B67" s="30">
        <v>63</v>
      </c>
      <c r="C67" s="31"/>
      <c r="D67" s="31"/>
      <c r="E67" s="31"/>
      <c r="F67" s="31"/>
      <c r="G67" s="31"/>
      <c r="H67" s="31"/>
      <c r="I67" s="45">
        <v>56</v>
      </c>
    </row>
    <row r="68" spans="1:9" ht="12.75">
      <c r="A68" s="29" t="s">
        <v>107</v>
      </c>
      <c r="B68" s="30">
        <v>64</v>
      </c>
      <c r="C68" s="31"/>
      <c r="D68" s="31"/>
      <c r="E68" s="31">
        <v>33</v>
      </c>
      <c r="F68" s="31"/>
      <c r="G68" s="31">
        <v>47</v>
      </c>
      <c r="H68" s="31"/>
      <c r="I68" s="45"/>
    </row>
    <row r="69" spans="1:9" ht="12.75">
      <c r="A69" s="29" t="s">
        <v>154</v>
      </c>
      <c r="B69" s="30">
        <v>65</v>
      </c>
      <c r="C69" s="31">
        <v>56</v>
      </c>
      <c r="D69" s="31"/>
      <c r="E69" s="31"/>
      <c r="F69" s="31"/>
      <c r="G69" s="31"/>
      <c r="H69" s="31"/>
      <c r="I69" s="45"/>
    </row>
    <row r="70" spans="1:9" ht="12.75">
      <c r="A70" s="29" t="s">
        <v>29</v>
      </c>
      <c r="B70" s="30">
        <v>66</v>
      </c>
      <c r="C70" s="31"/>
      <c r="D70" s="31"/>
      <c r="E70" s="31"/>
      <c r="F70" s="31">
        <v>50</v>
      </c>
      <c r="G70" s="31"/>
      <c r="H70" s="31"/>
      <c r="I70" s="45"/>
    </row>
    <row r="71" spans="1:9" ht="12.75">
      <c r="A71" s="29" t="s">
        <v>323</v>
      </c>
      <c r="B71" s="30">
        <v>67</v>
      </c>
      <c r="C71" s="31"/>
      <c r="D71" s="31"/>
      <c r="E71" s="31"/>
      <c r="F71" s="31">
        <v>51</v>
      </c>
      <c r="G71" s="31"/>
      <c r="H71" s="31"/>
      <c r="I71" s="45"/>
    </row>
    <row r="72" spans="1:9" ht="12.75">
      <c r="A72" s="29" t="s">
        <v>102</v>
      </c>
      <c r="B72" s="30">
        <v>68</v>
      </c>
      <c r="C72" s="31">
        <v>57</v>
      </c>
      <c r="D72" s="31"/>
      <c r="E72" s="31"/>
      <c r="F72" s="31"/>
      <c r="G72" s="31"/>
      <c r="H72" s="31"/>
      <c r="I72" s="45"/>
    </row>
    <row r="73" spans="1:9" ht="12.75">
      <c r="A73" s="29" t="s">
        <v>50</v>
      </c>
      <c r="B73" s="30">
        <v>69</v>
      </c>
      <c r="C73" s="31"/>
      <c r="D73" s="31"/>
      <c r="E73" s="31"/>
      <c r="F73" s="31"/>
      <c r="G73" s="31"/>
      <c r="H73" s="31"/>
      <c r="I73" s="45"/>
    </row>
    <row r="74" spans="1:9" ht="12.75">
      <c r="A74" s="29" t="s">
        <v>74</v>
      </c>
      <c r="B74" s="30">
        <v>70</v>
      </c>
      <c r="C74" s="31"/>
      <c r="D74" s="31"/>
      <c r="E74" s="31"/>
      <c r="F74" s="31"/>
      <c r="G74" s="31"/>
      <c r="H74" s="31"/>
      <c r="I74" s="45"/>
    </row>
    <row r="75" spans="1:9" ht="12.75">
      <c r="A75" s="29" t="s">
        <v>169</v>
      </c>
      <c r="B75" s="30">
        <v>71</v>
      </c>
      <c r="C75" s="31"/>
      <c r="D75" s="31"/>
      <c r="E75" s="31"/>
      <c r="F75" s="31">
        <v>54</v>
      </c>
      <c r="G75" s="31"/>
      <c r="H75" s="31"/>
      <c r="I75" s="45"/>
    </row>
    <row r="76" spans="1:9" ht="12.75">
      <c r="A76" s="29" t="s">
        <v>329</v>
      </c>
      <c r="B76" s="30">
        <v>72</v>
      </c>
      <c r="C76" s="31"/>
      <c r="D76" s="31"/>
      <c r="E76" s="31"/>
      <c r="F76" s="31"/>
      <c r="G76" s="31"/>
      <c r="H76" s="31"/>
      <c r="I76" s="45"/>
    </row>
    <row r="77" spans="1:9" ht="12.75">
      <c r="A77" s="29" t="s">
        <v>21</v>
      </c>
      <c r="B77" s="30">
        <v>73</v>
      </c>
      <c r="C77" s="31"/>
      <c r="D77" s="31"/>
      <c r="E77" s="31"/>
      <c r="F77" s="31"/>
      <c r="G77" s="31"/>
      <c r="H77" s="31"/>
      <c r="I77" s="45"/>
    </row>
    <row r="78" spans="1:9" ht="12.75">
      <c r="A78" s="29" t="s">
        <v>43</v>
      </c>
      <c r="B78" s="30">
        <v>74</v>
      </c>
      <c r="C78" s="31"/>
      <c r="D78" s="31"/>
      <c r="E78" s="31"/>
      <c r="F78" s="31"/>
      <c r="G78" s="31"/>
      <c r="H78" s="31"/>
      <c r="I78" s="45"/>
    </row>
    <row r="79" spans="1:9" ht="12.75">
      <c r="A79" s="29" t="s">
        <v>331</v>
      </c>
      <c r="B79" s="30">
        <v>75</v>
      </c>
      <c r="C79" s="31"/>
      <c r="D79" s="31"/>
      <c r="E79" s="31"/>
      <c r="F79" s="31"/>
      <c r="G79" s="31"/>
      <c r="H79" s="31"/>
      <c r="I79" s="45"/>
    </row>
    <row r="80" spans="1:9" ht="12.75">
      <c r="A80" s="29" t="s">
        <v>27</v>
      </c>
      <c r="B80" s="30">
        <v>76</v>
      </c>
      <c r="C80" s="31"/>
      <c r="D80" s="31"/>
      <c r="E80" s="31"/>
      <c r="F80" s="31"/>
      <c r="G80" s="31"/>
      <c r="H80" s="31"/>
      <c r="I80" s="45">
        <v>58</v>
      </c>
    </row>
    <row r="81" spans="1:9" ht="12.75">
      <c r="A81" s="29" t="s">
        <v>78</v>
      </c>
      <c r="B81" s="30">
        <v>77</v>
      </c>
      <c r="C81" s="31"/>
      <c r="D81" s="31"/>
      <c r="E81" s="31"/>
      <c r="F81" s="31"/>
      <c r="G81" s="31"/>
      <c r="H81" s="31"/>
      <c r="I81" s="45"/>
    </row>
    <row r="82" spans="1:9" ht="12.75">
      <c r="A82" s="29" t="s">
        <v>36</v>
      </c>
      <c r="B82" s="30">
        <v>78</v>
      </c>
      <c r="C82" s="31"/>
      <c r="D82" s="31"/>
      <c r="E82" s="31"/>
      <c r="F82" s="31"/>
      <c r="G82" s="31"/>
      <c r="H82" s="31"/>
      <c r="I82" s="45"/>
    </row>
    <row r="83" spans="1:9" ht="12.75">
      <c r="A83" s="29" t="s">
        <v>28</v>
      </c>
      <c r="B83" s="30">
        <v>79</v>
      </c>
      <c r="C83" s="31"/>
      <c r="D83" s="31"/>
      <c r="E83" s="31"/>
      <c r="F83" s="31">
        <v>58</v>
      </c>
      <c r="G83" s="31"/>
      <c r="H83" s="31"/>
      <c r="I83" s="45"/>
    </row>
    <row r="84" spans="1:9" ht="12.75">
      <c r="A84" s="29" t="s">
        <v>35</v>
      </c>
      <c r="B84" s="30">
        <v>80</v>
      </c>
      <c r="C84" s="31"/>
      <c r="D84" s="31"/>
      <c r="E84" s="31"/>
      <c r="F84" s="31"/>
      <c r="G84" s="31"/>
      <c r="H84" s="31"/>
      <c r="I84" s="45"/>
    </row>
    <row r="85" spans="1:9" ht="12.75">
      <c r="A85" s="29" t="s">
        <v>326</v>
      </c>
      <c r="B85" s="30">
        <v>81</v>
      </c>
      <c r="C85" s="31"/>
      <c r="D85" s="31"/>
      <c r="E85" s="31"/>
      <c r="F85" s="31"/>
      <c r="G85" s="31"/>
      <c r="H85" s="31"/>
      <c r="I85" s="45"/>
    </row>
    <row r="86" spans="1:9" ht="12.75">
      <c r="A86" s="38" t="s">
        <v>63</v>
      </c>
      <c r="B86" s="39">
        <v>82</v>
      </c>
      <c r="C86" s="40"/>
      <c r="D86" s="40"/>
      <c r="E86" s="40"/>
      <c r="F86" s="40"/>
      <c r="G86" s="40"/>
      <c r="H86" s="40"/>
      <c r="I86" s="48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87"/>
  <sheetViews>
    <sheetView workbookViewId="0" topLeftCell="A1">
      <selection activeCell="A1" sqref="A1"/>
    </sheetView>
  </sheetViews>
  <sheetFormatPr defaultColWidth="11.421875" defaultRowHeight="12.75"/>
  <cols>
    <col min="1" max="1" width="42.57421875" style="0" bestFit="1" customWidth="1"/>
    <col min="2" max="2" width="6.8515625" style="12" bestFit="1" customWidth="1"/>
    <col min="3" max="3" width="5.8515625" style="12" customWidth="1"/>
    <col min="4" max="5" width="6.7109375" style="12" bestFit="1" customWidth="1"/>
    <col min="6" max="7" width="5.8515625" style="12" customWidth="1"/>
    <col min="8" max="9" width="6.7109375" style="12" bestFit="1" customWidth="1"/>
    <col min="10" max="10" width="12.00390625" style="0" bestFit="1" customWidth="1"/>
    <col min="11" max="11" width="11.57421875" style="0" bestFit="1" customWidth="1"/>
  </cols>
  <sheetData>
    <row r="3" spans="1:9" ht="12.75">
      <c r="A3" s="22" t="s">
        <v>731</v>
      </c>
      <c r="B3" s="32" t="s">
        <v>308</v>
      </c>
      <c r="C3" s="33"/>
      <c r="D3" s="33"/>
      <c r="E3" s="33"/>
      <c r="F3" s="33"/>
      <c r="G3" s="33"/>
      <c r="H3" s="33"/>
      <c r="I3" s="37"/>
    </row>
    <row r="4" spans="1:9" ht="12.75">
      <c r="A4" s="22" t="s">
        <v>543</v>
      </c>
      <c r="B4" s="34" t="s">
        <v>46</v>
      </c>
      <c r="C4" s="35" t="s">
        <v>309</v>
      </c>
      <c r="D4" s="35" t="s">
        <v>310</v>
      </c>
      <c r="E4" s="35" t="s">
        <v>311</v>
      </c>
      <c r="F4" s="35" t="s">
        <v>312</v>
      </c>
      <c r="G4" s="35" t="s">
        <v>313</v>
      </c>
      <c r="H4" s="35" t="s">
        <v>314</v>
      </c>
      <c r="I4" s="46" t="s">
        <v>315</v>
      </c>
    </row>
    <row r="5" spans="1:9" ht="12.75">
      <c r="A5" s="25" t="s">
        <v>157</v>
      </c>
      <c r="B5" s="34">
        <v>10.268016676593211</v>
      </c>
      <c r="C5" s="35">
        <v>6.552330694810906</v>
      </c>
      <c r="D5" s="35">
        <v>7.619047619047619</v>
      </c>
      <c r="E5" s="35">
        <v>20.897832817337463</v>
      </c>
      <c r="F5" s="35">
        <v>9.098675779581376</v>
      </c>
      <c r="G5" s="35">
        <v>12.264808362369338</v>
      </c>
      <c r="H5" s="35">
        <v>10.18450184501845</v>
      </c>
      <c r="I5" s="46">
        <v>11.599456275487087</v>
      </c>
    </row>
    <row r="6" spans="1:9" ht="12.75">
      <c r="A6" s="29" t="s">
        <v>155</v>
      </c>
      <c r="B6" s="36">
        <v>7.480643240023824</v>
      </c>
      <c r="C6" s="12">
        <v>5.760773966578716</v>
      </c>
      <c r="D6" s="12">
        <v>4.285714285714286</v>
      </c>
      <c r="E6" s="12">
        <v>7.739938080495356</v>
      </c>
      <c r="F6" s="12">
        <v>10.892780862879112</v>
      </c>
      <c r="G6" s="12">
        <v>5.853658536585366</v>
      </c>
      <c r="H6" s="12">
        <v>9.52029520295203</v>
      </c>
      <c r="I6" s="47">
        <v>7.340280924331672</v>
      </c>
    </row>
    <row r="7" spans="1:9" ht="12.75">
      <c r="A7" s="29" t="s">
        <v>433</v>
      </c>
      <c r="B7" s="36">
        <v>6.575342465753424</v>
      </c>
      <c r="C7" s="12">
        <v>10.554089709762533</v>
      </c>
      <c r="D7" s="12">
        <v>8.095238095238095</v>
      </c>
      <c r="E7" s="12">
        <v>2.9411764705882355</v>
      </c>
      <c r="F7" s="12">
        <v>6.108500640751815</v>
      </c>
      <c r="G7" s="12">
        <v>6.132404181184669</v>
      </c>
      <c r="H7" s="12">
        <v>3.911439114391144</v>
      </c>
      <c r="I7" s="47">
        <v>5.39193475305845</v>
      </c>
    </row>
    <row r="8" spans="1:9" ht="12.75">
      <c r="A8" s="29" t="s">
        <v>156</v>
      </c>
      <c r="B8" s="36">
        <v>5.455628350208458</v>
      </c>
      <c r="C8" s="12">
        <v>5.233069481090589</v>
      </c>
      <c r="D8" s="12">
        <v>4.285714285714286</v>
      </c>
      <c r="E8" s="12">
        <v>3.869969040247678</v>
      </c>
      <c r="F8" s="12">
        <v>5.296881674498078</v>
      </c>
      <c r="G8" s="12">
        <v>5.644599303135888</v>
      </c>
      <c r="H8" s="12">
        <v>6.051660516605166</v>
      </c>
      <c r="I8" s="47">
        <v>6.02628001812415</v>
      </c>
    </row>
    <row r="9" spans="1:9" ht="12.75">
      <c r="A9" s="29" t="s">
        <v>163</v>
      </c>
      <c r="B9" s="36">
        <v>4.681357951161406</v>
      </c>
      <c r="C9" s="12">
        <v>3.737906772207564</v>
      </c>
      <c r="D9" s="12">
        <v>8.095238095238095</v>
      </c>
      <c r="E9" s="12">
        <v>8.513931888544892</v>
      </c>
      <c r="F9" s="12">
        <v>4.271678769756514</v>
      </c>
      <c r="G9" s="12">
        <v>2.7177700348432055</v>
      </c>
      <c r="H9" s="12">
        <v>5.387453874538745</v>
      </c>
      <c r="I9" s="47">
        <v>6.162211146352515</v>
      </c>
    </row>
    <row r="10" spans="1:9" ht="12.75">
      <c r="A10" s="29" t="s">
        <v>161</v>
      </c>
      <c r="B10" s="36">
        <v>4.550327575938058</v>
      </c>
      <c r="C10" s="12">
        <v>4.353562005277045</v>
      </c>
      <c r="D10" s="12">
        <v>2.380952380952381</v>
      </c>
      <c r="E10" s="12">
        <v>8.04953560371517</v>
      </c>
      <c r="F10" s="12">
        <v>3.8445108927808627</v>
      </c>
      <c r="G10" s="12">
        <v>6.062717770034843</v>
      </c>
      <c r="H10" s="12">
        <v>3.321033210332103</v>
      </c>
      <c r="I10" s="47">
        <v>4.7122791119166285</v>
      </c>
    </row>
    <row r="11" spans="1:9" ht="12.75">
      <c r="A11" s="29" t="s">
        <v>442</v>
      </c>
      <c r="B11" s="36">
        <v>4.324002382370459</v>
      </c>
      <c r="C11" s="12">
        <v>5.980650835532102</v>
      </c>
      <c r="D11" s="12">
        <v>3.3333333333333335</v>
      </c>
      <c r="E11" s="12">
        <v>4.024767801857585</v>
      </c>
      <c r="F11" s="12">
        <v>5.638615976078599</v>
      </c>
      <c r="G11" s="12">
        <v>2.7177700348432055</v>
      </c>
      <c r="H11" s="12">
        <v>2.2140221402214024</v>
      </c>
      <c r="I11" s="47">
        <v>3.035795197100136</v>
      </c>
    </row>
    <row r="12" spans="1:9" ht="12.75">
      <c r="A12" s="29" t="s">
        <v>488</v>
      </c>
      <c r="B12" s="36">
        <v>3.6688505062537224</v>
      </c>
      <c r="C12" s="12">
        <v>2.8583992963940195</v>
      </c>
      <c r="D12" s="12">
        <v>1.4285714285714286</v>
      </c>
      <c r="E12" s="12">
        <v>5.572755417956657</v>
      </c>
      <c r="F12" s="12">
        <v>2.776591200341734</v>
      </c>
      <c r="G12" s="12">
        <v>2.4390243902439024</v>
      </c>
      <c r="H12" s="12">
        <v>3.837638376383764</v>
      </c>
      <c r="I12" s="47">
        <v>5.165382872677843</v>
      </c>
    </row>
    <row r="13" spans="1:9" ht="12.75">
      <c r="A13" s="29" t="s">
        <v>162</v>
      </c>
      <c r="B13" s="36">
        <v>3.597379392495533</v>
      </c>
      <c r="C13" s="12">
        <v>2.9023746701846966</v>
      </c>
      <c r="D13" s="12">
        <v>1.4285714285714286</v>
      </c>
      <c r="E13" s="12">
        <v>2.476780185758514</v>
      </c>
      <c r="F13" s="12">
        <v>3.1183255019222553</v>
      </c>
      <c r="G13" s="12">
        <v>3.832752613240418</v>
      </c>
      <c r="H13" s="12">
        <v>7.675276752767528</v>
      </c>
      <c r="I13" s="47">
        <v>3.896692342546443</v>
      </c>
    </row>
    <row r="14" spans="1:9" ht="12.75">
      <c r="A14" s="29" t="s">
        <v>438</v>
      </c>
      <c r="B14" s="36">
        <v>3.4544371649791543</v>
      </c>
      <c r="C14" s="12">
        <v>3.9138082673702725</v>
      </c>
      <c r="D14" s="12">
        <v>5.238095238095238</v>
      </c>
      <c r="E14" s="12">
        <v>3.5603715170278636</v>
      </c>
      <c r="F14" s="12">
        <v>2.2212729602733874</v>
      </c>
      <c r="G14" s="12">
        <v>3.9721254355400695</v>
      </c>
      <c r="H14" s="12">
        <v>4.870848708487085</v>
      </c>
      <c r="I14" s="47">
        <v>3.896692342546443</v>
      </c>
    </row>
    <row r="15" spans="1:9" ht="12.75">
      <c r="A15" s="29" t="s">
        <v>160</v>
      </c>
      <c r="B15" s="36">
        <v>3.382966051220965</v>
      </c>
      <c r="C15" s="12">
        <v>3.9577836411609497</v>
      </c>
      <c r="D15" s="12">
        <v>5.238095238095238</v>
      </c>
      <c r="E15" s="12">
        <v>2.6315789473684212</v>
      </c>
      <c r="F15" s="12">
        <v>2.4348568987612134</v>
      </c>
      <c r="G15" s="12">
        <v>4.2508710801393725</v>
      </c>
      <c r="H15" s="12">
        <v>3.3948339483394836</v>
      </c>
      <c r="I15" s="47">
        <v>3.5342093339374716</v>
      </c>
    </row>
    <row r="16" spans="1:9" ht="12.75">
      <c r="A16" s="29" t="s">
        <v>441</v>
      </c>
      <c r="B16" s="36">
        <v>2.9064919594997023</v>
      </c>
      <c r="C16" s="12">
        <v>1.9788918205804749</v>
      </c>
      <c r="D16" s="12">
        <v>2.857142857142857</v>
      </c>
      <c r="E16" s="12">
        <v>2.0123839009287927</v>
      </c>
      <c r="F16" s="12">
        <v>3.3746262281076462</v>
      </c>
      <c r="G16" s="12">
        <v>3.4146341463414633</v>
      </c>
      <c r="H16" s="12">
        <v>3.3948339483394836</v>
      </c>
      <c r="I16" s="47">
        <v>2.628001812415043</v>
      </c>
    </row>
    <row r="17" spans="1:9" ht="12.75">
      <c r="A17" s="29" t="s">
        <v>159</v>
      </c>
      <c r="B17" s="36">
        <v>2.620607504466945</v>
      </c>
      <c r="C17" s="12">
        <v>2.946350043975374</v>
      </c>
      <c r="D17" s="12">
        <v>1.4285714285714286</v>
      </c>
      <c r="E17" s="12">
        <v>1.08359133126935</v>
      </c>
      <c r="F17" s="12">
        <v>2.349423323366083</v>
      </c>
      <c r="G17" s="12">
        <v>2.508710801393728</v>
      </c>
      <c r="H17" s="12">
        <v>1.845018450184502</v>
      </c>
      <c r="I17" s="47">
        <v>3.035795197100136</v>
      </c>
    </row>
    <row r="18" spans="1:9" ht="12.75">
      <c r="A18" s="29" t="s">
        <v>481</v>
      </c>
      <c r="B18" s="36">
        <v>2.5967837998808814</v>
      </c>
      <c r="C18" s="12">
        <v>3.430079155672823</v>
      </c>
      <c r="D18" s="12">
        <v>4.285714285714286</v>
      </c>
      <c r="E18" s="12">
        <v>1.7027863777089782</v>
      </c>
      <c r="F18" s="12">
        <v>2.2639897479709528</v>
      </c>
      <c r="G18" s="12">
        <v>2.0209059233449476</v>
      </c>
      <c r="H18" s="12">
        <v>1.2546125461254614</v>
      </c>
      <c r="I18" s="47">
        <v>3.035795197100136</v>
      </c>
    </row>
    <row r="19" spans="1:9" ht="12.75">
      <c r="A19" s="29" t="s">
        <v>454</v>
      </c>
      <c r="B19" s="36">
        <v>2.525312686122692</v>
      </c>
      <c r="C19" s="12">
        <v>3.9138082673702725</v>
      </c>
      <c r="D19" s="12">
        <v>3.3333333333333335</v>
      </c>
      <c r="E19" s="12">
        <v>1.3931888544891642</v>
      </c>
      <c r="F19" s="12">
        <v>2.648440837249039</v>
      </c>
      <c r="G19" s="12">
        <v>1.951219512195122</v>
      </c>
      <c r="H19" s="12">
        <v>1.918819188191882</v>
      </c>
      <c r="I19" s="47">
        <v>2.5373810602628</v>
      </c>
    </row>
    <row r="20" spans="1:9" ht="12.75">
      <c r="A20" s="29" t="s">
        <v>455</v>
      </c>
      <c r="B20" s="36">
        <v>2.310899344848124</v>
      </c>
      <c r="C20" s="12">
        <v>2.4626209322779244</v>
      </c>
      <c r="D20" s="12">
        <v>3.8095238095238093</v>
      </c>
      <c r="E20" s="12">
        <v>1.238390092879257</v>
      </c>
      <c r="F20" s="12">
        <v>4.100811618966254</v>
      </c>
      <c r="G20" s="12">
        <v>1.32404181184669</v>
      </c>
      <c r="H20" s="12">
        <v>1.7712177121771218</v>
      </c>
      <c r="I20" s="47">
        <v>1.042138649750793</v>
      </c>
    </row>
    <row r="21" spans="1:9" ht="12.75">
      <c r="A21" s="29" t="s">
        <v>450</v>
      </c>
      <c r="B21" s="36">
        <v>2.310899344848124</v>
      </c>
      <c r="C21" s="12">
        <v>2.8144239226033423</v>
      </c>
      <c r="D21" s="12">
        <v>0.47619047619047616</v>
      </c>
      <c r="E21" s="12">
        <v>0.6191950464396285</v>
      </c>
      <c r="F21" s="12">
        <v>3.246475865014951</v>
      </c>
      <c r="G21" s="12">
        <v>1.4634146341463414</v>
      </c>
      <c r="H21" s="12">
        <v>2.5092250922509227</v>
      </c>
      <c r="I21" s="47">
        <v>1.5405527865881288</v>
      </c>
    </row>
    <row r="22" spans="1:9" ht="12.75">
      <c r="A22" s="29" t="s">
        <v>462</v>
      </c>
      <c r="B22" s="36">
        <v>2.287075640262061</v>
      </c>
      <c r="C22" s="12">
        <v>2.330694810905893</v>
      </c>
      <c r="D22" s="12">
        <v>3.8095238095238093</v>
      </c>
      <c r="E22" s="12">
        <v>0.9287925696594427</v>
      </c>
      <c r="F22" s="12">
        <v>3.887227680478428</v>
      </c>
      <c r="G22" s="12">
        <v>1.5331010452961673</v>
      </c>
      <c r="H22" s="12">
        <v>1.5498154981549817</v>
      </c>
      <c r="I22" s="47">
        <v>1.2686905301314</v>
      </c>
    </row>
    <row r="23" spans="1:9" ht="12.75">
      <c r="A23" s="29" t="s">
        <v>152</v>
      </c>
      <c r="B23" s="36">
        <v>2.287075640262061</v>
      </c>
      <c r="C23" s="12">
        <v>1.6270888302550572</v>
      </c>
      <c r="D23" s="12">
        <v>0.47619047619047616</v>
      </c>
      <c r="E23" s="12">
        <v>2.321981424148607</v>
      </c>
      <c r="F23" s="12">
        <v>1.0252029047415634</v>
      </c>
      <c r="G23" s="12">
        <v>3.3449477351916377</v>
      </c>
      <c r="H23" s="12">
        <v>1.5498154981549817</v>
      </c>
      <c r="I23" s="47">
        <v>3.3982782057091074</v>
      </c>
    </row>
    <row r="24" spans="1:9" ht="12.75">
      <c r="A24" s="29" t="s">
        <v>444</v>
      </c>
      <c r="B24" s="36">
        <v>2.2632519356759975</v>
      </c>
      <c r="C24" s="12">
        <v>2.198768689533861</v>
      </c>
      <c r="D24" s="12">
        <v>12.857142857142858</v>
      </c>
      <c r="E24" s="12">
        <v>0.7739938080495357</v>
      </c>
      <c r="F24" s="12">
        <v>1.6659547202050407</v>
      </c>
      <c r="G24" s="12">
        <v>2.7177700348432055</v>
      </c>
      <c r="H24" s="12">
        <v>2.804428044280443</v>
      </c>
      <c r="I24" s="47">
        <v>2.22020842772995</v>
      </c>
    </row>
    <row r="25" spans="1:9" ht="12.75">
      <c r="A25" s="29" t="s">
        <v>446</v>
      </c>
      <c r="B25" s="36">
        <v>2.227516378796903</v>
      </c>
      <c r="C25" s="12">
        <v>1.9349164467897977</v>
      </c>
      <c r="D25" s="12">
        <v>1.9047619047619047</v>
      </c>
      <c r="E25" s="12">
        <v>1.08359133126935</v>
      </c>
      <c r="F25" s="12">
        <v>2.90474156343443</v>
      </c>
      <c r="G25" s="12">
        <v>2.0209059233449476</v>
      </c>
      <c r="H25" s="12">
        <v>3.690036900369004</v>
      </c>
      <c r="I25" s="47">
        <v>2.084277299501586</v>
      </c>
    </row>
    <row r="26" spans="1:9" ht="12.75">
      <c r="A26" s="29" t="s">
        <v>453</v>
      </c>
      <c r="B26" s="36">
        <v>2.179868969624777</v>
      </c>
      <c r="C26" s="12">
        <v>2.1108179419525066</v>
      </c>
      <c r="D26" s="12">
        <v>2.380952380952381</v>
      </c>
      <c r="E26" s="12">
        <v>1.238390092879257</v>
      </c>
      <c r="F26" s="12">
        <v>2.5630072618539086</v>
      </c>
      <c r="G26" s="12">
        <v>2.578397212543554</v>
      </c>
      <c r="H26" s="12">
        <v>1.6236162361623616</v>
      </c>
      <c r="I26" s="47">
        <v>2.310829179882193</v>
      </c>
    </row>
    <row r="27" spans="1:9" ht="12.75">
      <c r="A27" s="29" t="s">
        <v>451</v>
      </c>
      <c r="B27" s="36">
        <v>2.0131030375223347</v>
      </c>
      <c r="C27" s="12">
        <v>1.6270888302550572</v>
      </c>
      <c r="D27" s="12">
        <v>1.9047619047619047</v>
      </c>
      <c r="E27" s="12">
        <v>4.489164086687307</v>
      </c>
      <c r="F27" s="12">
        <v>1.3669372063220846</v>
      </c>
      <c r="G27" s="12">
        <v>3.1358885017421603</v>
      </c>
      <c r="H27" s="12">
        <v>2.3616236162361623</v>
      </c>
      <c r="I27" s="47">
        <v>1.8577254191209787</v>
      </c>
    </row>
    <row r="28" spans="1:9" ht="12.75">
      <c r="A28" s="29" t="s">
        <v>449</v>
      </c>
      <c r="B28" s="36">
        <v>1.917808219178082</v>
      </c>
      <c r="C28" s="12">
        <v>2.550571679859279</v>
      </c>
      <c r="D28" s="12">
        <v>0.47619047619047616</v>
      </c>
      <c r="E28" s="12">
        <v>1.5479876160990713</v>
      </c>
      <c r="F28" s="12">
        <v>1.452370781717215</v>
      </c>
      <c r="G28" s="12">
        <v>1.6724738675958188</v>
      </c>
      <c r="H28" s="12">
        <v>2.2140221402214024</v>
      </c>
      <c r="I28" s="47">
        <v>2.0389669234254644</v>
      </c>
    </row>
    <row r="29" spans="1:9" ht="12.75">
      <c r="A29" s="29" t="s">
        <v>457</v>
      </c>
      <c r="B29" s="36">
        <v>1.8344252531268612</v>
      </c>
      <c r="C29" s="12">
        <v>3.2981530343007917</v>
      </c>
      <c r="D29" s="12">
        <v>0.9523809523809523</v>
      </c>
      <c r="E29" s="12">
        <v>0.30959752321981426</v>
      </c>
      <c r="F29" s="12">
        <v>1.9222554463904313</v>
      </c>
      <c r="G29" s="12">
        <v>1.7421602787456445</v>
      </c>
      <c r="H29" s="12">
        <v>1.4022140221402215</v>
      </c>
      <c r="I29" s="47">
        <v>0.9968282736746715</v>
      </c>
    </row>
    <row r="30" spans="1:9" ht="12.75">
      <c r="A30" s="29" t="s">
        <v>30</v>
      </c>
      <c r="B30" s="36">
        <v>1.703394877903514</v>
      </c>
      <c r="C30" s="12">
        <v>1.8909410729991205</v>
      </c>
      <c r="D30" s="12">
        <v>0.9523809523809523</v>
      </c>
      <c r="E30" s="12">
        <v>1.08359133126935</v>
      </c>
      <c r="F30" s="12">
        <v>1.5378043571123452</v>
      </c>
      <c r="G30" s="12">
        <v>1.951219512195122</v>
      </c>
      <c r="H30" s="12">
        <v>2.2878228782287824</v>
      </c>
      <c r="I30" s="47">
        <v>1.449932034435886</v>
      </c>
    </row>
    <row r="31" spans="1:9" ht="12.75">
      <c r="A31" s="29" t="s">
        <v>466</v>
      </c>
      <c r="B31" s="36">
        <v>1.6914830256104825</v>
      </c>
      <c r="C31" s="12">
        <v>2.0228671943711523</v>
      </c>
      <c r="D31" s="12">
        <v>0.9523809523809523</v>
      </c>
      <c r="E31" s="12">
        <v>1.5479876160990713</v>
      </c>
      <c r="F31" s="12">
        <v>2.648440837249039</v>
      </c>
      <c r="G31" s="12">
        <v>1.4634146341463414</v>
      </c>
      <c r="H31" s="12">
        <v>1.033210332103321</v>
      </c>
      <c r="I31" s="47">
        <v>0.9062075215224287</v>
      </c>
    </row>
    <row r="32" spans="1:9" ht="12.75">
      <c r="A32" s="29" t="s">
        <v>40</v>
      </c>
      <c r="B32" s="36">
        <v>1.6557474687313878</v>
      </c>
      <c r="C32" s="12">
        <v>1.7150395778364116</v>
      </c>
      <c r="D32" s="12">
        <v>2.380952380952381</v>
      </c>
      <c r="E32" s="12">
        <v>1.08359133126935</v>
      </c>
      <c r="F32" s="12">
        <v>0.8543357539513029</v>
      </c>
      <c r="G32" s="12">
        <v>1.6724738675958188</v>
      </c>
      <c r="H32" s="12">
        <v>1.7712177121771218</v>
      </c>
      <c r="I32" s="47">
        <v>2.1748980516538285</v>
      </c>
    </row>
    <row r="33" spans="1:9" ht="12.75">
      <c r="A33" s="29" t="s">
        <v>461</v>
      </c>
      <c r="B33" s="36">
        <v>1.620011911852293</v>
      </c>
      <c r="C33" s="12">
        <v>1.6270888302550572</v>
      </c>
      <c r="D33" s="12">
        <v>1.4285714285714286</v>
      </c>
      <c r="E33" s="12">
        <v>1.7027863777089782</v>
      </c>
      <c r="F33" s="12">
        <v>1.0679196924391285</v>
      </c>
      <c r="G33" s="12">
        <v>1.5331010452961673</v>
      </c>
      <c r="H33" s="12">
        <v>2.140221402214022</v>
      </c>
      <c r="I33" s="47">
        <v>2.0389669234254644</v>
      </c>
    </row>
    <row r="34" spans="1:9" ht="12.75">
      <c r="A34" s="29" t="s">
        <v>456</v>
      </c>
      <c r="B34" s="36">
        <v>1.4770696843359141</v>
      </c>
      <c r="C34" s="12">
        <v>0.5277044854881267</v>
      </c>
      <c r="D34" s="12">
        <v>1.4285714285714286</v>
      </c>
      <c r="E34" s="12">
        <v>1.7027863777089782</v>
      </c>
      <c r="F34" s="12">
        <v>1.751388295600171</v>
      </c>
      <c r="G34" s="12">
        <v>1.0452961672473868</v>
      </c>
      <c r="H34" s="12">
        <v>0.959409594095941</v>
      </c>
      <c r="I34" s="47">
        <v>2.0389669234254644</v>
      </c>
    </row>
    <row r="35" spans="1:9" ht="12.75">
      <c r="A35" s="29" t="s">
        <v>469</v>
      </c>
      <c r="B35" s="36">
        <v>1.4413341274568194</v>
      </c>
      <c r="C35" s="12">
        <v>2.9023746701846966</v>
      </c>
      <c r="D35" s="12">
        <v>0.9523809523809523</v>
      </c>
      <c r="E35" s="12">
        <v>0.7739938080495357</v>
      </c>
      <c r="F35" s="12">
        <v>1.6232379325074755</v>
      </c>
      <c r="G35" s="12">
        <v>0.7665505226480837</v>
      </c>
      <c r="H35" s="12">
        <v>0.8856088560885609</v>
      </c>
      <c r="I35" s="47">
        <v>1.1327594019030358</v>
      </c>
    </row>
    <row r="36" spans="1:9" ht="12.75">
      <c r="A36" s="29" t="s">
        <v>464</v>
      </c>
      <c r="B36" s="36">
        <v>1.2983918999404407</v>
      </c>
      <c r="C36" s="12">
        <v>0.9234828496042217</v>
      </c>
      <c r="D36" s="12">
        <v>0.47619047619047616</v>
      </c>
      <c r="E36" s="12">
        <v>0.7739938080495357</v>
      </c>
      <c r="F36" s="12">
        <v>1.3242204186245194</v>
      </c>
      <c r="G36" s="12">
        <v>1.1846689895470384</v>
      </c>
      <c r="H36" s="12">
        <v>2.2140221402214024</v>
      </c>
      <c r="I36" s="47">
        <v>1.1780697779791571</v>
      </c>
    </row>
    <row r="37" spans="1:9" ht="12.75">
      <c r="A37" s="29" t="s">
        <v>459</v>
      </c>
      <c r="B37" s="36">
        <v>1.2745681953543777</v>
      </c>
      <c r="C37" s="12">
        <v>1.5831134564643798</v>
      </c>
      <c r="D37" s="12">
        <v>0.9523809523809523</v>
      </c>
      <c r="E37" s="12">
        <v>0.15479876160990713</v>
      </c>
      <c r="F37" s="12">
        <v>1.4096539940196497</v>
      </c>
      <c r="G37" s="12">
        <v>1.1846689895470384</v>
      </c>
      <c r="H37" s="12">
        <v>1.2546125461254614</v>
      </c>
      <c r="I37" s="47">
        <v>1.2686905301314</v>
      </c>
    </row>
    <row r="38" spans="1:9" ht="12.75">
      <c r="A38" s="29" t="s">
        <v>165</v>
      </c>
      <c r="B38" s="36">
        <v>1.262656343061346</v>
      </c>
      <c r="C38" s="12">
        <v>2.2867194371152153</v>
      </c>
      <c r="D38" s="12">
        <v>1.9047619047619047</v>
      </c>
      <c r="E38" s="12">
        <v>0.30959752321981426</v>
      </c>
      <c r="F38" s="12">
        <v>1.5378043571123452</v>
      </c>
      <c r="G38" s="12">
        <v>0.5574912891986062</v>
      </c>
      <c r="H38" s="12">
        <v>0.8118081180811808</v>
      </c>
      <c r="I38" s="47">
        <v>0.8155867693701858</v>
      </c>
    </row>
    <row r="39" spans="1:9" ht="12.75">
      <c r="A39" s="29" t="s">
        <v>465</v>
      </c>
      <c r="B39" s="36">
        <v>1.1792733770101251</v>
      </c>
      <c r="C39" s="12">
        <v>0.7475813544415127</v>
      </c>
      <c r="E39" s="12">
        <v>2.0123839009287927</v>
      </c>
      <c r="F39" s="12">
        <v>1.2815036309269543</v>
      </c>
      <c r="G39" s="12">
        <v>1.5331010452961673</v>
      </c>
      <c r="H39" s="12">
        <v>1.033210332103321</v>
      </c>
      <c r="I39" s="47">
        <v>1.4046216583597644</v>
      </c>
    </row>
    <row r="40" spans="1:9" ht="12.75">
      <c r="A40" s="29" t="s">
        <v>467</v>
      </c>
      <c r="B40" s="36">
        <v>1.1673615247170934</v>
      </c>
      <c r="C40" s="12">
        <v>0.5716798592788038</v>
      </c>
      <c r="E40" s="12">
        <v>1.5479876160990713</v>
      </c>
      <c r="F40" s="12">
        <v>1.8368218709953013</v>
      </c>
      <c r="G40" s="12">
        <v>0.5574912891986062</v>
      </c>
      <c r="H40" s="12">
        <v>1.2546125461254614</v>
      </c>
      <c r="I40" s="47">
        <v>1.042138649750793</v>
      </c>
    </row>
    <row r="41" spans="1:9" ht="12.75">
      <c r="A41" s="29" t="s">
        <v>158</v>
      </c>
      <c r="B41" s="36">
        <v>1.1078022632519358</v>
      </c>
      <c r="C41" s="12">
        <v>1.4951627088830255</v>
      </c>
      <c r="D41" s="12">
        <v>0.47619047619047616</v>
      </c>
      <c r="E41" s="12">
        <v>1.238390092879257</v>
      </c>
      <c r="F41" s="12">
        <v>1.452370781717215</v>
      </c>
      <c r="G41" s="12">
        <v>0.7665505226480837</v>
      </c>
      <c r="H41" s="12">
        <v>0.7380073800738007</v>
      </c>
      <c r="I41" s="47">
        <v>0.6796556411418215</v>
      </c>
    </row>
    <row r="42" spans="1:9" ht="12.75">
      <c r="A42" s="29" t="s">
        <v>484</v>
      </c>
      <c r="B42" s="36">
        <v>0.9410363311494937</v>
      </c>
      <c r="C42" s="12">
        <v>1.0114335971855761</v>
      </c>
      <c r="D42" s="12">
        <v>1.9047619047619047</v>
      </c>
      <c r="E42" s="12">
        <v>1.238390092879257</v>
      </c>
      <c r="F42" s="12">
        <v>0.7261853908586074</v>
      </c>
      <c r="G42" s="12">
        <v>0.6968641114982579</v>
      </c>
      <c r="H42" s="12">
        <v>0.7380073800738007</v>
      </c>
      <c r="I42" s="47">
        <v>0.9515178975985501</v>
      </c>
    </row>
    <row r="43" spans="1:9" ht="12.75">
      <c r="A43" s="29" t="s">
        <v>153</v>
      </c>
      <c r="B43" s="36">
        <v>0.9410363311494937</v>
      </c>
      <c r="C43" s="12">
        <v>0.7036059806508356</v>
      </c>
      <c r="D43" s="12">
        <v>0.9523809523809523</v>
      </c>
      <c r="E43" s="12">
        <v>0.9287925696594427</v>
      </c>
      <c r="F43" s="12">
        <v>0.9397693293464332</v>
      </c>
      <c r="G43" s="12">
        <v>1.5331010452961673</v>
      </c>
      <c r="H43" s="12">
        <v>0.5904059040590406</v>
      </c>
      <c r="I43" s="47">
        <v>0.8608971454463072</v>
      </c>
    </row>
    <row r="44" spans="1:9" ht="12.75">
      <c r="A44" s="29" t="s">
        <v>473</v>
      </c>
      <c r="B44" s="36">
        <v>0.8457415128052412</v>
      </c>
      <c r="C44" s="12">
        <v>0.6596306068601583</v>
      </c>
      <c r="D44" s="12">
        <v>2.380952380952381</v>
      </c>
      <c r="E44" s="12">
        <v>0.9287925696594427</v>
      </c>
      <c r="F44" s="12">
        <v>0.8543357539513029</v>
      </c>
      <c r="G44" s="12">
        <v>0.9059233449477352</v>
      </c>
      <c r="H44" s="12">
        <v>0.8118081180811808</v>
      </c>
      <c r="I44" s="47">
        <v>0.8155867693701858</v>
      </c>
    </row>
    <row r="45" spans="1:9" ht="12.75">
      <c r="A45" s="29" t="s">
        <v>146</v>
      </c>
      <c r="B45" s="36">
        <v>0.7385348421679571</v>
      </c>
      <c r="C45" s="12">
        <v>1.5391380826737027</v>
      </c>
      <c r="E45" s="12">
        <v>0.46439628482972134</v>
      </c>
      <c r="F45" s="12">
        <v>0.4698846646732166</v>
      </c>
      <c r="G45" s="12">
        <v>0.9059233449477352</v>
      </c>
      <c r="H45" s="12">
        <v>0.14760147601476015</v>
      </c>
      <c r="I45" s="47">
        <v>0.8155867693701858</v>
      </c>
    </row>
    <row r="46" spans="1:9" ht="12.75">
      <c r="A46" s="29" t="s">
        <v>45</v>
      </c>
      <c r="B46" s="36">
        <v>0.7027992852888624</v>
      </c>
      <c r="C46" s="12">
        <v>0.7475813544415127</v>
      </c>
      <c r="D46" s="12">
        <v>1.4285714285714286</v>
      </c>
      <c r="E46" s="12">
        <v>1.3931888544891642</v>
      </c>
      <c r="F46" s="12">
        <v>0.7689021785561726</v>
      </c>
      <c r="G46" s="12">
        <v>0.6968641114982579</v>
      </c>
      <c r="H46" s="12">
        <v>0.8118081180811808</v>
      </c>
      <c r="I46" s="47">
        <v>0.45310376076121434</v>
      </c>
    </row>
    <row r="47" spans="1:9" ht="12.75">
      <c r="A47" s="29" t="s">
        <v>479</v>
      </c>
      <c r="B47" s="36">
        <v>0.6789755807027993</v>
      </c>
      <c r="C47" s="12">
        <v>0.4837291116974494</v>
      </c>
      <c r="E47" s="12">
        <v>0.6191950464396285</v>
      </c>
      <c r="F47" s="12">
        <v>0.598035027765912</v>
      </c>
      <c r="G47" s="12">
        <v>0.9059233449477352</v>
      </c>
      <c r="H47" s="12">
        <v>1.1808118081180812</v>
      </c>
      <c r="I47" s="47">
        <v>0.8155867693701858</v>
      </c>
    </row>
    <row r="48" spans="1:9" ht="12.75">
      <c r="A48" s="29" t="s">
        <v>482</v>
      </c>
      <c r="B48" s="36">
        <v>0.5955926146515783</v>
      </c>
      <c r="C48" s="12">
        <v>0.5277044854881267</v>
      </c>
      <c r="E48" s="12">
        <v>0.46439628482972134</v>
      </c>
      <c r="F48" s="12">
        <v>0.7261853908586074</v>
      </c>
      <c r="G48" s="12">
        <v>0.34843205574912894</v>
      </c>
      <c r="H48" s="12">
        <v>0.5166051660516605</v>
      </c>
      <c r="I48" s="47">
        <v>0.5890348889895786</v>
      </c>
    </row>
    <row r="49" spans="1:9" ht="12.75">
      <c r="A49" s="29" t="s">
        <v>135</v>
      </c>
      <c r="B49" s="36">
        <v>0.5955926146515783</v>
      </c>
      <c r="C49" s="12">
        <v>0.5277044854881267</v>
      </c>
      <c r="E49" s="12">
        <v>1.5479876160990713</v>
      </c>
      <c r="F49" s="12">
        <v>0.598035027765912</v>
      </c>
      <c r="G49" s="12">
        <v>0.4181184668989547</v>
      </c>
      <c r="H49" s="12">
        <v>1.033210332103321</v>
      </c>
      <c r="I49" s="47">
        <v>0.45310376076121434</v>
      </c>
    </row>
    <row r="50" spans="1:9" ht="12.75">
      <c r="A50" s="29" t="s">
        <v>489</v>
      </c>
      <c r="B50" s="36">
        <v>0.5836807623585467</v>
      </c>
      <c r="C50" s="12">
        <v>0.2198768689533861</v>
      </c>
      <c r="E50" s="12">
        <v>0.6191950464396285</v>
      </c>
      <c r="F50" s="12">
        <v>1.1106364801366937</v>
      </c>
      <c r="G50" s="12">
        <v>0.4878048780487805</v>
      </c>
      <c r="H50" s="12">
        <v>0.44280442804428044</v>
      </c>
      <c r="I50" s="47">
        <v>0.27186225645672857</v>
      </c>
    </row>
    <row r="51" spans="1:9" ht="12.75">
      <c r="A51" s="29" t="s">
        <v>328</v>
      </c>
      <c r="B51" s="36">
        <v>0.5598570577724836</v>
      </c>
      <c r="E51" s="12">
        <v>2.6315789473684212</v>
      </c>
      <c r="F51" s="12">
        <v>0.5553182400683468</v>
      </c>
      <c r="G51" s="12">
        <v>0.2787456445993031</v>
      </c>
      <c r="H51" s="12">
        <v>1.2546125461254614</v>
      </c>
      <c r="I51" s="47">
        <v>0.8155867693701858</v>
      </c>
    </row>
    <row r="52" spans="1:9" ht="12.75">
      <c r="A52" s="29" t="s">
        <v>166</v>
      </c>
      <c r="B52" s="36">
        <v>0.5241215008933889</v>
      </c>
      <c r="C52" s="12">
        <v>0.5277044854881267</v>
      </c>
      <c r="D52" s="12">
        <v>0.47619047619047616</v>
      </c>
      <c r="E52" s="12">
        <v>0.6191950464396285</v>
      </c>
      <c r="F52" s="12">
        <v>0.12815036309269542</v>
      </c>
      <c r="G52" s="12">
        <v>1.1149825783972125</v>
      </c>
      <c r="H52" s="12">
        <v>1.033210332103321</v>
      </c>
      <c r="I52" s="47">
        <v>0.6343452650657</v>
      </c>
    </row>
    <row r="53" spans="1:9" ht="12.75">
      <c r="A53" s="29" t="s">
        <v>483</v>
      </c>
      <c r="B53" s="36">
        <v>0.48838594401429425</v>
      </c>
      <c r="C53" s="12">
        <v>1.0114335971855761</v>
      </c>
      <c r="D53" s="12">
        <v>0.47619047619047616</v>
      </c>
      <c r="F53" s="12">
        <v>0.5126014523707817</v>
      </c>
      <c r="G53" s="12">
        <v>0.4181184668989547</v>
      </c>
      <c r="I53" s="47">
        <v>0.27186225645672857</v>
      </c>
    </row>
    <row r="54" spans="1:9" ht="12.75">
      <c r="A54" s="29" t="s">
        <v>44</v>
      </c>
      <c r="B54" s="36">
        <v>0.44073853484216796</v>
      </c>
      <c r="C54" s="12">
        <v>0.8355321020228672</v>
      </c>
      <c r="D54" s="12">
        <v>0.9523809523809523</v>
      </c>
      <c r="E54" s="12">
        <v>0.15479876160990713</v>
      </c>
      <c r="F54" s="12">
        <v>0.299017513882956</v>
      </c>
      <c r="G54" s="12">
        <v>0.13937282229965156</v>
      </c>
      <c r="H54" s="12">
        <v>0.2952029520295203</v>
      </c>
      <c r="I54" s="47">
        <v>0.5437245129134571</v>
      </c>
    </row>
    <row r="55" spans="1:9" ht="12.75">
      <c r="A55" s="29" t="s">
        <v>493</v>
      </c>
      <c r="B55" s="36">
        <v>0.4288266825491364</v>
      </c>
      <c r="C55" s="12">
        <v>0.5277044854881267</v>
      </c>
      <c r="E55" s="12">
        <v>0.30959752321981426</v>
      </c>
      <c r="F55" s="12">
        <v>0.25630072618539085</v>
      </c>
      <c r="G55" s="12">
        <v>0.627177700348432</v>
      </c>
      <c r="H55" s="12">
        <v>0.2952029520295203</v>
      </c>
      <c r="I55" s="47">
        <v>0.3624830086089715</v>
      </c>
    </row>
    <row r="56" spans="1:9" ht="12.75">
      <c r="A56" s="29" t="s">
        <v>49</v>
      </c>
      <c r="B56" s="36">
        <v>0.4169148302561048</v>
      </c>
      <c r="C56" s="12">
        <v>0.04397537379067722</v>
      </c>
      <c r="E56" s="12">
        <v>1.3931888544891642</v>
      </c>
      <c r="F56" s="12">
        <v>0.08543357539513029</v>
      </c>
      <c r="G56" s="12">
        <v>1.5331010452961673</v>
      </c>
      <c r="H56" s="12">
        <v>0.44280442804428044</v>
      </c>
      <c r="I56" s="47">
        <v>0.45310376076121434</v>
      </c>
    </row>
    <row r="57" spans="1:9" ht="12.75">
      <c r="A57" s="29" t="s">
        <v>491</v>
      </c>
      <c r="B57" s="36">
        <v>0.36926742108397853</v>
      </c>
      <c r="C57" s="12">
        <v>0.7475813544415127</v>
      </c>
      <c r="E57" s="12">
        <v>0.15479876160990713</v>
      </c>
      <c r="F57" s="12">
        <v>0.25630072618539085</v>
      </c>
      <c r="G57" s="12">
        <v>0.7665505226480837</v>
      </c>
      <c r="H57" s="12">
        <v>0.07380073800738007</v>
      </c>
      <c r="I57" s="47">
        <v>0.3624830086089715</v>
      </c>
    </row>
    <row r="58" spans="1:9" ht="12.75">
      <c r="A58" s="29" t="s">
        <v>167</v>
      </c>
      <c r="B58" s="36">
        <v>0.36926742108397853</v>
      </c>
      <c r="C58" s="12">
        <v>0.5277044854881267</v>
      </c>
      <c r="E58" s="12">
        <v>0.30959752321981426</v>
      </c>
      <c r="G58" s="12">
        <v>1.4634146341463414</v>
      </c>
      <c r="H58" s="12">
        <v>0.5904059040590406</v>
      </c>
      <c r="I58" s="47">
        <v>0.18124150430448574</v>
      </c>
    </row>
    <row r="59" spans="1:9" ht="12.75">
      <c r="A59" s="29" t="s">
        <v>324</v>
      </c>
      <c r="B59" s="36">
        <v>0.2858844550327576</v>
      </c>
      <c r="C59" s="12">
        <v>0.7915567282321899</v>
      </c>
      <c r="D59" s="12">
        <v>2.380952380952381</v>
      </c>
      <c r="F59" s="12">
        <v>0.042716787697565144</v>
      </c>
      <c r="H59" s="12">
        <v>0.22140221402214022</v>
      </c>
      <c r="I59" s="47">
        <v>0.27186225645672857</v>
      </c>
    </row>
    <row r="60" spans="1:9" ht="12.75">
      <c r="A60" s="29" t="s">
        <v>498</v>
      </c>
      <c r="B60" s="36">
        <v>0.25014889815366287</v>
      </c>
      <c r="C60" s="12">
        <v>0.04397537379067722</v>
      </c>
      <c r="D60" s="12">
        <v>0.47619047619047616</v>
      </c>
      <c r="E60" s="12">
        <v>1.7027863777089782</v>
      </c>
      <c r="F60" s="12">
        <v>0.12815036309269542</v>
      </c>
      <c r="G60" s="12">
        <v>1.254355400696864</v>
      </c>
      <c r="H60" s="12">
        <v>0.07380073800738007</v>
      </c>
      <c r="I60" s="47"/>
    </row>
    <row r="61" spans="1:9" ht="12.75">
      <c r="A61" s="29" t="s">
        <v>57</v>
      </c>
      <c r="B61" s="36">
        <v>0.25014889815366287</v>
      </c>
      <c r="C61" s="12">
        <v>0.39577836411609496</v>
      </c>
      <c r="D61" s="12">
        <v>2.857142857142857</v>
      </c>
      <c r="F61" s="12">
        <v>0.17086715079026057</v>
      </c>
      <c r="G61" s="12">
        <v>0.06968641114982578</v>
      </c>
      <c r="H61" s="12">
        <v>0.36900369003690037</v>
      </c>
      <c r="I61" s="47">
        <v>0.09062075215224287</v>
      </c>
    </row>
    <row r="62" spans="1:9" ht="12.75">
      <c r="A62" s="29" t="s">
        <v>507</v>
      </c>
      <c r="B62" s="36">
        <v>0.25014889815366287</v>
      </c>
      <c r="C62" s="12">
        <v>0.13192612137203166</v>
      </c>
      <c r="F62" s="12">
        <v>0.34173430158052115</v>
      </c>
      <c r="G62" s="12">
        <v>0.13937282229965156</v>
      </c>
      <c r="H62" s="12">
        <v>0.14760147601476015</v>
      </c>
      <c r="I62" s="47">
        <v>0.45310376076121434</v>
      </c>
    </row>
    <row r="63" spans="1:9" ht="12.75">
      <c r="A63" s="29" t="s">
        <v>330</v>
      </c>
      <c r="B63" s="36">
        <v>0.19058963668850507</v>
      </c>
      <c r="C63" s="12">
        <v>0.30782761653474056</v>
      </c>
      <c r="F63" s="12">
        <v>0.42716787697565145</v>
      </c>
      <c r="H63" s="12">
        <v>0.07380073800738007</v>
      </c>
      <c r="I63" s="47">
        <v>0.045310376076121435</v>
      </c>
    </row>
    <row r="64" spans="1:9" ht="12.75">
      <c r="A64" s="29" t="s">
        <v>54</v>
      </c>
      <c r="B64" s="36">
        <v>0.19058963668850507</v>
      </c>
      <c r="C64" s="12">
        <v>0.13192612137203166</v>
      </c>
      <c r="E64" s="12">
        <v>0.15479876160990713</v>
      </c>
      <c r="F64" s="12">
        <v>0.34173430158052115</v>
      </c>
      <c r="G64" s="12">
        <v>0.20905923344947736</v>
      </c>
      <c r="H64" s="12">
        <v>0.22140221402214022</v>
      </c>
      <c r="I64" s="47">
        <v>0.18124150430448574</v>
      </c>
    </row>
    <row r="65" spans="1:9" ht="12.75">
      <c r="A65" s="29" t="s">
        <v>508</v>
      </c>
      <c r="B65" s="36">
        <v>0.1786777843954735</v>
      </c>
      <c r="C65" s="12">
        <v>0.3518029903254178</v>
      </c>
      <c r="F65" s="12">
        <v>0.21358393848782573</v>
      </c>
      <c r="G65" s="12">
        <v>0.06968641114982578</v>
      </c>
      <c r="H65" s="12">
        <v>0.14760147601476015</v>
      </c>
      <c r="I65" s="47">
        <v>0.09062075215224287</v>
      </c>
    </row>
    <row r="66" spans="1:9" ht="12.75">
      <c r="A66" s="29" t="s">
        <v>164</v>
      </c>
      <c r="B66" s="36">
        <v>0.16676593210244192</v>
      </c>
      <c r="C66" s="12">
        <v>0.13192612137203166</v>
      </c>
      <c r="E66" s="12">
        <v>0.30959752321981426</v>
      </c>
      <c r="F66" s="12">
        <v>0.08543357539513029</v>
      </c>
      <c r="H66" s="12">
        <v>0.44280442804428044</v>
      </c>
      <c r="I66" s="47">
        <v>0.27186225645672857</v>
      </c>
    </row>
    <row r="67" spans="1:9" ht="12.75">
      <c r="A67" s="29" t="s">
        <v>502</v>
      </c>
      <c r="B67" s="36">
        <v>0.13103037522334723</v>
      </c>
      <c r="C67" s="12">
        <v>0.04397537379067722</v>
      </c>
      <c r="D67" s="12">
        <v>0.47619047619047616</v>
      </c>
      <c r="E67" s="12">
        <v>0.15479876160990713</v>
      </c>
      <c r="F67" s="12">
        <v>0.12815036309269542</v>
      </c>
      <c r="G67" s="12">
        <v>0.13937282229965156</v>
      </c>
      <c r="H67" s="12">
        <v>0.14760147601476015</v>
      </c>
      <c r="I67" s="47">
        <v>0.27186225645672857</v>
      </c>
    </row>
    <row r="68" spans="1:9" ht="12.75">
      <c r="A68" s="29" t="s">
        <v>107</v>
      </c>
      <c r="B68" s="36">
        <v>0.13103037522334723</v>
      </c>
      <c r="E68" s="12">
        <v>1.08359133126935</v>
      </c>
      <c r="G68" s="12">
        <v>0.6968641114982579</v>
      </c>
      <c r="H68" s="12">
        <v>0.07380073800738007</v>
      </c>
      <c r="I68" s="47">
        <v>0.045310376076121435</v>
      </c>
    </row>
    <row r="69" spans="1:9" ht="12.75">
      <c r="A69" s="29" t="s">
        <v>154</v>
      </c>
      <c r="B69" s="36">
        <v>0.11911852293031566</v>
      </c>
      <c r="C69" s="12">
        <v>0.2198768689533861</v>
      </c>
      <c r="E69" s="12">
        <v>0.15479876160990713</v>
      </c>
      <c r="F69" s="12">
        <v>0.08543357539513029</v>
      </c>
      <c r="G69" s="12">
        <v>0.13937282229965156</v>
      </c>
      <c r="H69" s="12">
        <v>0.14760147601476015</v>
      </c>
      <c r="I69" s="47">
        <v>0.045310376076121435</v>
      </c>
    </row>
    <row r="70" spans="1:9" ht="12.75">
      <c r="A70" s="29" t="s">
        <v>29</v>
      </c>
      <c r="B70" s="36">
        <v>0.1072066706372841</v>
      </c>
      <c r="C70" s="12">
        <v>0.04397537379067722</v>
      </c>
      <c r="F70" s="12">
        <v>0.34173430158052115</v>
      </c>
      <c r="G70" s="12">
        <v>0.20905923344947736</v>
      </c>
      <c r="I70" s="47">
        <v>0.045310376076121435</v>
      </c>
    </row>
    <row r="71" spans="1:9" ht="12.75">
      <c r="A71" s="29" t="s">
        <v>323</v>
      </c>
      <c r="B71" s="36">
        <v>0.1072066706372841</v>
      </c>
      <c r="F71" s="12">
        <v>0.34173430158052115</v>
      </c>
      <c r="G71" s="12">
        <v>0.06968641114982578</v>
      </c>
      <c r="I71" s="47"/>
    </row>
    <row r="72" spans="1:9" ht="12.75">
      <c r="A72" s="29" t="s">
        <v>102</v>
      </c>
      <c r="B72" s="36">
        <v>0.09529481834425253</v>
      </c>
      <c r="C72" s="12">
        <v>0.2198768689533861</v>
      </c>
      <c r="G72" s="12">
        <v>0.06968641114982578</v>
      </c>
      <c r="H72" s="12">
        <v>0.14760147601476015</v>
      </c>
      <c r="I72" s="47">
        <v>0.045310376076121435</v>
      </c>
    </row>
    <row r="73" spans="1:9" ht="12.75">
      <c r="A73" s="29" t="s">
        <v>50</v>
      </c>
      <c r="B73" s="36">
        <v>0.09529481834425253</v>
      </c>
      <c r="D73" s="12">
        <v>0.47619047619047616</v>
      </c>
      <c r="E73" s="12">
        <v>0.6191950464396285</v>
      </c>
      <c r="G73" s="12">
        <v>0.13937282229965156</v>
      </c>
      <c r="H73" s="12">
        <v>0.22140221402214022</v>
      </c>
      <c r="I73" s="47">
        <v>0.045310376076121435</v>
      </c>
    </row>
    <row r="74" spans="1:9" ht="12.75">
      <c r="A74" s="29" t="s">
        <v>74</v>
      </c>
      <c r="B74" s="36">
        <v>0.09529481834425253</v>
      </c>
      <c r="E74" s="12">
        <v>0.15479876160990713</v>
      </c>
      <c r="G74" s="12">
        <v>0.13937282229965156</v>
      </c>
      <c r="H74" s="12">
        <v>0.2952029520295203</v>
      </c>
      <c r="I74" s="47">
        <v>0.13593112822836428</v>
      </c>
    </row>
    <row r="75" spans="1:9" ht="12.75">
      <c r="A75" s="29" t="s">
        <v>169</v>
      </c>
      <c r="B75" s="36">
        <v>0.08338296605122096</v>
      </c>
      <c r="F75" s="12">
        <v>0.299017513882956</v>
      </c>
      <c r="I75" s="47"/>
    </row>
    <row r="76" spans="1:9" ht="12.75">
      <c r="A76" s="29" t="s">
        <v>329</v>
      </c>
      <c r="B76" s="36">
        <v>0.08338296605122096</v>
      </c>
      <c r="E76" s="12">
        <v>0.30959752321981426</v>
      </c>
      <c r="F76" s="12">
        <v>0.12815036309269542</v>
      </c>
      <c r="G76" s="12">
        <v>0.06968641114982578</v>
      </c>
      <c r="H76" s="12">
        <v>0.14760147601476015</v>
      </c>
      <c r="I76" s="47"/>
    </row>
    <row r="77" spans="1:9" ht="12.75">
      <c r="A77" s="29" t="s">
        <v>21</v>
      </c>
      <c r="B77" s="36">
        <v>0.08338296605122096</v>
      </c>
      <c r="E77" s="12">
        <v>0.46439628482972134</v>
      </c>
      <c r="G77" s="12">
        <v>0.06968641114982578</v>
      </c>
      <c r="H77" s="12">
        <v>0.2952029520295203</v>
      </c>
      <c r="I77" s="47">
        <v>0.045310376076121435</v>
      </c>
    </row>
    <row r="78" spans="1:9" ht="12.75">
      <c r="A78" s="29" t="s">
        <v>43</v>
      </c>
      <c r="B78" s="36">
        <v>0.0714711137581894</v>
      </c>
      <c r="F78" s="12">
        <v>0.12815036309269542</v>
      </c>
      <c r="G78" s="12">
        <v>0.2787456445993031</v>
      </c>
      <c r="I78" s="47"/>
    </row>
    <row r="79" spans="1:9" ht="12.75">
      <c r="A79" s="29" t="s">
        <v>331</v>
      </c>
      <c r="B79" s="36">
        <v>0.0714711137581894</v>
      </c>
      <c r="C79" s="12">
        <v>0.13192612137203166</v>
      </c>
      <c r="E79" s="12">
        <v>0.15479876160990713</v>
      </c>
      <c r="G79" s="12">
        <v>0.06968641114982578</v>
      </c>
      <c r="I79" s="47">
        <v>0.045310376076121435</v>
      </c>
    </row>
    <row r="80" spans="1:9" ht="12.75">
      <c r="A80" s="29" t="s">
        <v>27</v>
      </c>
      <c r="B80" s="36">
        <v>0.0714711137581894</v>
      </c>
      <c r="C80" s="12">
        <v>0.04397537379067722</v>
      </c>
      <c r="G80" s="12">
        <v>0.06968641114982578</v>
      </c>
      <c r="I80" s="47">
        <v>0.22655188038060717</v>
      </c>
    </row>
    <row r="81" spans="1:9" ht="12.75">
      <c r="A81" s="29" t="s">
        <v>78</v>
      </c>
      <c r="B81" s="36">
        <v>0.0714711137581894</v>
      </c>
      <c r="C81" s="12">
        <v>0.08795074758135445</v>
      </c>
      <c r="D81" s="12">
        <v>1.4285714285714286</v>
      </c>
      <c r="I81" s="47">
        <v>0.045310376076121435</v>
      </c>
    </row>
    <row r="82" spans="1:9" ht="12.75">
      <c r="A82" s="29" t="s">
        <v>36</v>
      </c>
      <c r="B82" s="36">
        <v>0.05955926146515783</v>
      </c>
      <c r="C82" s="12">
        <v>0.08795074758135445</v>
      </c>
      <c r="F82" s="12">
        <v>0.12815036309269542</v>
      </c>
      <c r="I82" s="47">
        <v>0.045310376076121435</v>
      </c>
    </row>
    <row r="83" spans="1:9" ht="12.75">
      <c r="A83" s="29" t="s">
        <v>28</v>
      </c>
      <c r="B83" s="36">
        <v>0.05955926146515783</v>
      </c>
      <c r="F83" s="12">
        <v>0.21358393848782573</v>
      </c>
      <c r="G83" s="12">
        <v>0.2787456445993031</v>
      </c>
      <c r="I83" s="47"/>
    </row>
    <row r="84" spans="1:9" ht="12.75">
      <c r="A84" s="29" t="s">
        <v>35</v>
      </c>
      <c r="B84" s="36">
        <v>0.05955926146515783</v>
      </c>
      <c r="C84" s="12">
        <v>0.08795074758135445</v>
      </c>
      <c r="F84" s="12">
        <v>0.12815036309269542</v>
      </c>
      <c r="I84" s="47"/>
    </row>
    <row r="85" spans="1:9" ht="12.75">
      <c r="A85" s="29" t="s">
        <v>326</v>
      </c>
      <c r="B85" s="36">
        <v>0.05955926146515783</v>
      </c>
      <c r="C85" s="12">
        <v>0.1759014951627089</v>
      </c>
      <c r="I85" s="47">
        <v>0.045310376076121435</v>
      </c>
    </row>
    <row r="86" spans="1:9" ht="12.75">
      <c r="A86" s="38" t="s">
        <v>63</v>
      </c>
      <c r="B86" s="41">
        <v>0.05955926146515783</v>
      </c>
      <c r="C86" s="42"/>
      <c r="D86" s="42"/>
      <c r="E86" s="42"/>
      <c r="F86" s="42"/>
      <c r="G86" s="42">
        <v>0.06968641114982578</v>
      </c>
      <c r="H86" s="42">
        <v>0.07380073800738007</v>
      </c>
      <c r="I86" s="49">
        <v>0.18124150430448574</v>
      </c>
    </row>
    <row r="87" spans="2:9" ht="12.75">
      <c r="B87"/>
      <c r="C87"/>
      <c r="D87"/>
      <c r="E87"/>
      <c r="F87"/>
      <c r="G87"/>
      <c r="H87"/>
      <c r="I87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87"/>
  <sheetViews>
    <sheetView workbookViewId="0" topLeftCell="A1">
      <selection activeCell="A1" sqref="A1"/>
    </sheetView>
  </sheetViews>
  <sheetFormatPr defaultColWidth="11.421875" defaultRowHeight="12.75"/>
  <cols>
    <col min="1" max="1" width="42.57421875" style="0" bestFit="1" customWidth="1"/>
    <col min="2" max="2" width="6.8515625" style="12" bestFit="1" customWidth="1"/>
    <col min="3" max="3" width="5.8515625" style="12" customWidth="1"/>
    <col min="4" max="5" width="6.7109375" style="12" bestFit="1" customWidth="1"/>
    <col min="6" max="7" width="5.8515625" style="12" customWidth="1"/>
    <col min="8" max="9" width="6.7109375" style="12" bestFit="1" customWidth="1"/>
    <col min="10" max="10" width="12.00390625" style="0" bestFit="1" customWidth="1"/>
    <col min="11" max="11" width="11.57421875" style="0" bestFit="1" customWidth="1"/>
  </cols>
  <sheetData>
    <row r="3" spans="1:9" ht="12.75">
      <c r="A3" s="22" t="s">
        <v>732</v>
      </c>
      <c r="B3" s="32" t="s">
        <v>308</v>
      </c>
      <c r="C3" s="33"/>
      <c r="D3" s="33"/>
      <c r="E3" s="33"/>
      <c r="F3" s="33"/>
      <c r="G3" s="33"/>
      <c r="H3" s="33"/>
      <c r="I3" s="37"/>
    </row>
    <row r="4" spans="1:9" ht="12.75">
      <c r="A4" s="22" t="s">
        <v>543</v>
      </c>
      <c r="B4" s="34" t="s">
        <v>46</v>
      </c>
      <c r="C4" s="35" t="s">
        <v>309</v>
      </c>
      <c r="D4" s="35" t="s">
        <v>310</v>
      </c>
      <c r="E4" s="35" t="s">
        <v>311</v>
      </c>
      <c r="F4" s="35" t="s">
        <v>312</v>
      </c>
      <c r="G4" s="35" t="s">
        <v>313</v>
      </c>
      <c r="H4" s="35" t="s">
        <v>314</v>
      </c>
      <c r="I4" s="46" t="s">
        <v>315</v>
      </c>
    </row>
    <row r="5" spans="1:9" ht="12.75">
      <c r="A5" s="25" t="s">
        <v>433</v>
      </c>
      <c r="B5" s="34">
        <v>9.504522337606968</v>
      </c>
      <c r="C5" s="35">
        <v>17.578265563152215</v>
      </c>
      <c r="D5" s="35">
        <v>14.761904761904763</v>
      </c>
      <c r="E5" s="35">
        <v>4.179566563467493</v>
      </c>
      <c r="F5" s="35">
        <v>6.767774173752959</v>
      </c>
      <c r="G5" s="35">
        <v>8.668849932575611</v>
      </c>
      <c r="H5" s="35">
        <v>3.5178777393310265</v>
      </c>
      <c r="I5" s="46">
        <v>7.6282940360610265</v>
      </c>
    </row>
    <row r="6" spans="1:9" ht="12.75">
      <c r="A6" s="29" t="s">
        <v>157</v>
      </c>
      <c r="B6" s="36">
        <v>8.572646709504522</v>
      </c>
      <c r="C6" s="12">
        <v>5.577545879812883</v>
      </c>
      <c r="D6" s="12">
        <v>9.523809523809524</v>
      </c>
      <c r="E6" s="12">
        <v>25.851393188854487</v>
      </c>
      <c r="F6" s="12">
        <v>8.336986061190498</v>
      </c>
      <c r="G6" s="12">
        <v>10.05586592178771</v>
      </c>
      <c r="H6" s="12">
        <v>12.197231833910035</v>
      </c>
      <c r="I6" s="47">
        <v>10.094005239636308</v>
      </c>
    </row>
    <row r="7" spans="1:9" ht="12.75">
      <c r="A7" s="29" t="s">
        <v>155</v>
      </c>
      <c r="B7" s="36">
        <v>7.0286566982367455</v>
      </c>
      <c r="C7" s="12">
        <v>6.333213386110112</v>
      </c>
      <c r="D7" s="12">
        <v>9.404761904761905</v>
      </c>
      <c r="E7" s="12">
        <v>8.875128998968009</v>
      </c>
      <c r="F7" s="12">
        <v>8.170421670903831</v>
      </c>
      <c r="G7" s="12">
        <v>3.814293970333269</v>
      </c>
      <c r="H7" s="12">
        <v>7.324106113033449</v>
      </c>
      <c r="I7" s="47">
        <v>8.075204191709046</v>
      </c>
    </row>
    <row r="8" spans="1:9" ht="12.75">
      <c r="A8" s="29" t="s">
        <v>442</v>
      </c>
      <c r="B8" s="36">
        <v>5.725248956969272</v>
      </c>
      <c r="C8" s="12">
        <v>6.396185678301547</v>
      </c>
      <c r="D8" s="12">
        <v>1.3095238095238095</v>
      </c>
      <c r="E8" s="12">
        <v>6.604747162022703</v>
      </c>
      <c r="F8" s="12">
        <v>7.2937669851845355</v>
      </c>
      <c r="G8" s="12">
        <v>3.929878636100944</v>
      </c>
      <c r="H8" s="12">
        <v>2.0761245674740483</v>
      </c>
      <c r="I8" s="47">
        <v>4.207119741100324</v>
      </c>
    </row>
    <row r="9" spans="1:9" ht="12.75">
      <c r="A9" s="29" t="s">
        <v>462</v>
      </c>
      <c r="B9" s="36">
        <v>5.323263391905472</v>
      </c>
      <c r="C9" s="12">
        <v>2.4109391867578265</v>
      </c>
      <c r="D9" s="12">
        <v>2.857142857142857</v>
      </c>
      <c r="E9" s="12">
        <v>0.9287925696594427</v>
      </c>
      <c r="F9" s="12">
        <v>11.107214868063469</v>
      </c>
      <c r="G9" s="12">
        <v>4.045463301868619</v>
      </c>
      <c r="H9" s="12">
        <v>1.2110726643598615</v>
      </c>
      <c r="I9" s="47">
        <v>1.3715518569887502</v>
      </c>
    </row>
    <row r="10" spans="1:9" ht="12.75">
      <c r="A10" s="29" t="s">
        <v>163</v>
      </c>
      <c r="B10" s="36">
        <v>4.644151414562841</v>
      </c>
      <c r="C10" s="12">
        <v>2.6988125224901043</v>
      </c>
      <c r="D10" s="12">
        <v>3.4523809523809526</v>
      </c>
      <c r="E10" s="12">
        <v>10.010319917440661</v>
      </c>
      <c r="F10" s="12">
        <v>3.471552555448409</v>
      </c>
      <c r="G10" s="12">
        <v>2.562126757850125</v>
      </c>
      <c r="H10" s="12">
        <v>6.141868512110727</v>
      </c>
      <c r="I10" s="47">
        <v>8.61457851749114</v>
      </c>
    </row>
    <row r="11" spans="1:9" ht="12.75">
      <c r="A11" s="29" t="s">
        <v>156</v>
      </c>
      <c r="B11" s="36">
        <v>4.494929500258855</v>
      </c>
      <c r="C11" s="12">
        <v>3.094638359121986</v>
      </c>
      <c r="D11" s="12">
        <v>2.619047619047619</v>
      </c>
      <c r="E11" s="12">
        <v>3.199174406604747</v>
      </c>
      <c r="F11" s="12">
        <v>5.391426317173665</v>
      </c>
      <c r="G11" s="12">
        <v>4.989404738971296</v>
      </c>
      <c r="H11" s="12">
        <v>6.4878892733564015</v>
      </c>
      <c r="I11" s="47">
        <v>4.715672676837725</v>
      </c>
    </row>
    <row r="12" spans="1:9" ht="12.75">
      <c r="A12" s="29" t="s">
        <v>160</v>
      </c>
      <c r="B12" s="36">
        <v>3.6787769893717455</v>
      </c>
      <c r="C12" s="12">
        <v>4.390068369917237</v>
      </c>
      <c r="D12" s="12">
        <v>9.285714285714286</v>
      </c>
      <c r="E12" s="12">
        <v>1.238390092879257</v>
      </c>
      <c r="F12" s="12">
        <v>2.358201104584904</v>
      </c>
      <c r="G12" s="12">
        <v>4.353689077249085</v>
      </c>
      <c r="H12" s="12">
        <v>3.0565167243367934</v>
      </c>
      <c r="I12" s="47">
        <v>4.2995839112343965</v>
      </c>
    </row>
    <row r="13" spans="1:9" ht="12.75">
      <c r="A13" s="29" t="s">
        <v>454</v>
      </c>
      <c r="B13" s="36">
        <v>3.520419039498127</v>
      </c>
      <c r="C13" s="12">
        <v>4.91183879093199</v>
      </c>
      <c r="D13" s="12">
        <v>3.3333333333333335</v>
      </c>
      <c r="E13" s="12">
        <v>0.7223942208462333</v>
      </c>
      <c r="F13" s="12">
        <v>4.418339616025247</v>
      </c>
      <c r="G13" s="12">
        <v>3.5060681949528028</v>
      </c>
      <c r="H13" s="12">
        <v>1.9607843137254901</v>
      </c>
      <c r="I13" s="47">
        <v>2.496532593619972</v>
      </c>
    </row>
    <row r="14" spans="1:9" ht="12.75">
      <c r="A14" s="29" t="s">
        <v>488</v>
      </c>
      <c r="B14" s="36">
        <v>3.362061089624509</v>
      </c>
      <c r="C14" s="12">
        <v>2.3479668945663907</v>
      </c>
      <c r="D14" s="12">
        <v>2.142857142857143</v>
      </c>
      <c r="E14" s="12">
        <v>5.41795665634675</v>
      </c>
      <c r="F14" s="12">
        <v>2.033838870868765</v>
      </c>
      <c r="G14" s="12">
        <v>2.4658062030437295</v>
      </c>
      <c r="H14" s="12">
        <v>6.113033448673587</v>
      </c>
      <c r="I14" s="47">
        <v>5.856064108491293</v>
      </c>
    </row>
    <row r="15" spans="1:9" ht="12.75">
      <c r="A15" s="29" t="s">
        <v>162</v>
      </c>
      <c r="B15" s="36">
        <v>3.3163809117763496</v>
      </c>
      <c r="C15" s="12">
        <v>3.0316660669305504</v>
      </c>
      <c r="D15" s="12">
        <v>2.142857142857143</v>
      </c>
      <c r="E15" s="12">
        <v>3.6635706914344683</v>
      </c>
      <c r="F15" s="12">
        <v>2.5861313228719207</v>
      </c>
      <c r="G15" s="12">
        <v>4.527066075900597</v>
      </c>
      <c r="H15" s="12">
        <v>8.910034602076125</v>
      </c>
      <c r="I15" s="47">
        <v>2.850978579133919</v>
      </c>
    </row>
    <row r="16" spans="1:9" ht="12.75">
      <c r="A16" s="29" t="s">
        <v>438</v>
      </c>
      <c r="B16" s="36">
        <v>3.2767914243079455</v>
      </c>
      <c r="C16" s="12">
        <v>2.7437927311982726</v>
      </c>
      <c r="D16" s="12">
        <v>7.738095238095238</v>
      </c>
      <c r="E16" s="12">
        <v>5.108359133126935</v>
      </c>
      <c r="F16" s="12">
        <v>2.0776716051547295</v>
      </c>
      <c r="G16" s="12">
        <v>4.854555962242342</v>
      </c>
      <c r="H16" s="12">
        <v>5.536332179930795</v>
      </c>
      <c r="I16" s="47">
        <v>4.160887656033287</v>
      </c>
    </row>
    <row r="17" spans="1:9" ht="12.75">
      <c r="A17" s="29" t="s">
        <v>161</v>
      </c>
      <c r="B17" s="36">
        <v>3.194567104181259</v>
      </c>
      <c r="C17" s="12">
        <v>2.626844188557035</v>
      </c>
      <c r="D17" s="12">
        <v>2.619047619047619</v>
      </c>
      <c r="E17" s="12">
        <v>8.720330237358102</v>
      </c>
      <c r="F17" s="12">
        <v>2.6562636977294645</v>
      </c>
      <c r="G17" s="12">
        <v>4.045463301868619</v>
      </c>
      <c r="H17" s="12">
        <v>3.3737024221453287</v>
      </c>
      <c r="I17" s="47">
        <v>4.4228694714131604</v>
      </c>
    </row>
    <row r="18" spans="1:9" ht="12.75">
      <c r="A18" s="29" t="s">
        <v>455</v>
      </c>
      <c r="B18" s="36">
        <v>3.164113652282486</v>
      </c>
      <c r="C18" s="12">
        <v>3.7063691975530766</v>
      </c>
      <c r="D18" s="12">
        <v>1.9047619047619047</v>
      </c>
      <c r="E18" s="12">
        <v>1.9607843137254901</v>
      </c>
      <c r="F18" s="12">
        <v>4.444639256596827</v>
      </c>
      <c r="G18" s="12">
        <v>1.3099595453669812</v>
      </c>
      <c r="H18" s="12">
        <v>1.7877739331026528</v>
      </c>
      <c r="I18" s="47">
        <v>1.6027122823239328</v>
      </c>
    </row>
    <row r="19" spans="1:9" ht="12.75">
      <c r="A19" s="29" t="s">
        <v>441</v>
      </c>
      <c r="B19" s="36">
        <v>3.097116058105186</v>
      </c>
      <c r="C19" s="12">
        <v>2.087081684059014</v>
      </c>
      <c r="D19" s="12">
        <v>1.5476190476190477</v>
      </c>
      <c r="E19" s="12">
        <v>1.496388028895769</v>
      </c>
      <c r="F19" s="12">
        <v>4.041378101165951</v>
      </c>
      <c r="G19" s="12">
        <v>3.3904835291851283</v>
      </c>
      <c r="H19" s="12">
        <v>2.7681660899653977</v>
      </c>
      <c r="I19" s="47">
        <v>2.7122823239328095</v>
      </c>
    </row>
    <row r="20" spans="1:9" ht="12.75">
      <c r="A20" s="29" t="s">
        <v>450</v>
      </c>
      <c r="B20" s="36">
        <v>2.905259311142918</v>
      </c>
      <c r="C20" s="12">
        <v>4.05721482547679</v>
      </c>
      <c r="D20" s="12">
        <v>0.23809523809523808</v>
      </c>
      <c r="E20" s="12">
        <v>0.6191950464396285</v>
      </c>
      <c r="F20" s="12">
        <v>3.462786008591216</v>
      </c>
      <c r="G20" s="12">
        <v>1.1943748795993065</v>
      </c>
      <c r="H20" s="12">
        <v>1.845444059976932</v>
      </c>
      <c r="I20" s="47">
        <v>3.066728309446756</v>
      </c>
    </row>
    <row r="21" spans="1:9" ht="12.75">
      <c r="A21" s="29" t="s">
        <v>159</v>
      </c>
      <c r="B21" s="36">
        <v>2.7864908487377043</v>
      </c>
      <c r="C21" s="12">
        <v>2.905721482547679</v>
      </c>
      <c r="D21" s="12">
        <v>3.4523809523809526</v>
      </c>
      <c r="E21" s="12">
        <v>0.8255933952528379</v>
      </c>
      <c r="F21" s="12">
        <v>3.261155430875778</v>
      </c>
      <c r="G21" s="12">
        <v>1.5796570988248892</v>
      </c>
      <c r="H21" s="12">
        <v>1.5570934256055364</v>
      </c>
      <c r="I21" s="47">
        <v>2.696871628910464</v>
      </c>
    </row>
    <row r="22" spans="1:9" ht="12.75">
      <c r="A22" s="29" t="s">
        <v>457</v>
      </c>
      <c r="B22" s="36">
        <v>2.771264122788318</v>
      </c>
      <c r="C22" s="12">
        <v>6.216264843468874</v>
      </c>
      <c r="D22" s="12">
        <v>0</v>
      </c>
      <c r="E22" s="12">
        <v>0</v>
      </c>
      <c r="F22" s="12">
        <v>2.366967651442097</v>
      </c>
      <c r="G22" s="12">
        <v>2.523598535927567</v>
      </c>
      <c r="H22" s="12">
        <v>0.6920415224913494</v>
      </c>
      <c r="I22" s="47">
        <v>0.7705347511172754</v>
      </c>
    </row>
    <row r="23" spans="1:9" ht="12.75">
      <c r="A23" s="29" t="s">
        <v>152</v>
      </c>
      <c r="B23" s="36">
        <v>2.6098608277248228</v>
      </c>
      <c r="C23" s="12">
        <v>1.5383231378193596</v>
      </c>
      <c r="D23" s="12">
        <v>1.4285714285714286</v>
      </c>
      <c r="E23" s="12">
        <v>2.889576883384933</v>
      </c>
      <c r="F23" s="12">
        <v>1.446480231436837</v>
      </c>
      <c r="G23" s="12">
        <v>3.7179734155268735</v>
      </c>
      <c r="H23" s="12">
        <v>3.8638985005767013</v>
      </c>
      <c r="I23" s="47">
        <v>4.099244875943905</v>
      </c>
    </row>
    <row r="24" spans="1:9" ht="12.75">
      <c r="A24" s="29" t="s">
        <v>453</v>
      </c>
      <c r="B24" s="36">
        <v>2.393641319243536</v>
      </c>
      <c r="C24" s="12">
        <v>3.1216264843468875</v>
      </c>
      <c r="D24" s="12">
        <v>3.8095238095238093</v>
      </c>
      <c r="E24" s="12">
        <v>1.08359133126935</v>
      </c>
      <c r="F24" s="12">
        <v>1.9198737617252564</v>
      </c>
      <c r="G24" s="12">
        <v>2.7355037565016374</v>
      </c>
      <c r="H24" s="12">
        <v>2.1914648212226067</v>
      </c>
      <c r="I24" s="47">
        <v>2.373247033441208</v>
      </c>
    </row>
    <row r="25" spans="1:9" ht="12.75">
      <c r="A25" s="29" t="s">
        <v>469</v>
      </c>
      <c r="B25" s="36">
        <v>2.3418704510156227</v>
      </c>
      <c r="C25" s="12">
        <v>5.199712126664267</v>
      </c>
      <c r="D25" s="12">
        <v>4.0476190476190474</v>
      </c>
      <c r="E25" s="12">
        <v>0.6707946336429309</v>
      </c>
      <c r="F25" s="12">
        <v>2.182870167441045</v>
      </c>
      <c r="G25" s="12">
        <v>0.7705644384511655</v>
      </c>
      <c r="H25" s="12">
        <v>1.3840830449826989</v>
      </c>
      <c r="I25" s="47">
        <v>1.4948374171675143</v>
      </c>
    </row>
    <row r="26" spans="1:9" ht="12.75">
      <c r="A26" s="29" t="s">
        <v>466</v>
      </c>
      <c r="B26" s="36">
        <v>2.326643725066236</v>
      </c>
      <c r="C26" s="12">
        <v>1.7002518891687657</v>
      </c>
      <c r="D26" s="12">
        <v>0.35714285714285715</v>
      </c>
      <c r="E26" s="12">
        <v>0.9287925696594427</v>
      </c>
      <c r="F26" s="12">
        <v>4.567370912597528</v>
      </c>
      <c r="G26" s="12">
        <v>2.061259872856868</v>
      </c>
      <c r="H26" s="12">
        <v>4.1522491349480966</v>
      </c>
      <c r="I26" s="47">
        <v>0.5393743257820928</v>
      </c>
    </row>
    <row r="27" spans="1:9" ht="12.75">
      <c r="A27" s="29" t="s">
        <v>481</v>
      </c>
      <c r="B27" s="36">
        <v>2.0373359320278954</v>
      </c>
      <c r="C27" s="12">
        <v>2.770780856423174</v>
      </c>
      <c r="D27" s="12">
        <v>5.357142857142857</v>
      </c>
      <c r="E27" s="12">
        <v>2.6831785345717236</v>
      </c>
      <c r="F27" s="12">
        <v>1.5253791531515737</v>
      </c>
      <c r="G27" s="12">
        <v>1.4448083220959353</v>
      </c>
      <c r="H27" s="12">
        <v>0.922722029988466</v>
      </c>
      <c r="I27" s="47">
        <v>2.6660502388657727</v>
      </c>
    </row>
    <row r="28" spans="1:9" ht="12.75">
      <c r="A28" s="29" t="s">
        <v>446</v>
      </c>
      <c r="B28" s="36">
        <v>1.8576605658251364</v>
      </c>
      <c r="C28" s="12">
        <v>1.610291471752429</v>
      </c>
      <c r="D28" s="12">
        <v>2.9761904761904763</v>
      </c>
      <c r="E28" s="12">
        <v>0.30959752321981426</v>
      </c>
      <c r="F28" s="12">
        <v>2.4371000262996407</v>
      </c>
      <c r="G28" s="12">
        <v>1.387015989212098</v>
      </c>
      <c r="H28" s="12">
        <v>2.450980392156863</v>
      </c>
      <c r="I28" s="47">
        <v>1.910926182770843</v>
      </c>
    </row>
    <row r="29" spans="1:9" ht="12.75">
      <c r="A29" s="29" t="s">
        <v>464</v>
      </c>
      <c r="B29" s="36">
        <v>1.8272071139263635</v>
      </c>
      <c r="C29" s="12">
        <v>1.5743073047858942</v>
      </c>
      <c r="D29" s="12">
        <v>0</v>
      </c>
      <c r="E29" s="12">
        <v>0.6191950464396285</v>
      </c>
      <c r="F29" s="12">
        <v>1.9461734022968353</v>
      </c>
      <c r="G29" s="12">
        <v>1.5796570988248892</v>
      </c>
      <c r="H29" s="12">
        <v>3.777393310265283</v>
      </c>
      <c r="I29" s="47">
        <v>1.4023732470334411</v>
      </c>
    </row>
    <row r="30" spans="1:9" ht="12.75">
      <c r="A30" s="29" t="s">
        <v>444</v>
      </c>
      <c r="B30" s="36">
        <v>1.732801413040168</v>
      </c>
      <c r="C30" s="12">
        <v>2.2130262684418858</v>
      </c>
      <c r="D30" s="12">
        <v>2.261904761904762</v>
      </c>
      <c r="E30" s="12">
        <v>0.5675954592363261</v>
      </c>
      <c r="F30" s="12">
        <v>1.4903129657228018</v>
      </c>
      <c r="G30" s="12">
        <v>4.315160855326527</v>
      </c>
      <c r="H30" s="12">
        <v>2.0761245674740483</v>
      </c>
      <c r="I30" s="47">
        <v>1.0171058714748036</v>
      </c>
    </row>
    <row r="31" spans="1:9" ht="12.75">
      <c r="A31" s="29" t="s">
        <v>40</v>
      </c>
      <c r="B31" s="36">
        <v>1.699302615951518</v>
      </c>
      <c r="C31" s="12">
        <v>2.473911478949262</v>
      </c>
      <c r="D31" s="12">
        <v>3.2142857142857144</v>
      </c>
      <c r="E31" s="12">
        <v>0.41279669762641896</v>
      </c>
      <c r="F31" s="12">
        <v>0.6136582800035066</v>
      </c>
      <c r="G31" s="12">
        <v>1.2136389905605856</v>
      </c>
      <c r="H31" s="12">
        <v>1.6147635524798154</v>
      </c>
      <c r="I31" s="47">
        <v>2.650639543843427</v>
      </c>
    </row>
    <row r="32" spans="1:9" ht="12.75">
      <c r="A32" s="29" t="s">
        <v>461</v>
      </c>
      <c r="B32" s="36">
        <v>1.4587203459512135</v>
      </c>
      <c r="C32" s="12">
        <v>1.3943864699532207</v>
      </c>
      <c r="D32" s="12">
        <v>0.5952380952380952</v>
      </c>
      <c r="E32" s="12">
        <v>0.6191950464396285</v>
      </c>
      <c r="F32" s="12">
        <v>1.0256859822915754</v>
      </c>
      <c r="G32" s="12">
        <v>1.4255442111346561</v>
      </c>
      <c r="H32" s="12">
        <v>1.5570934256055364</v>
      </c>
      <c r="I32" s="47">
        <v>2.3424256433965174</v>
      </c>
    </row>
    <row r="33" spans="1:9" ht="12.75">
      <c r="A33" s="29" t="s">
        <v>451</v>
      </c>
      <c r="B33" s="36">
        <v>1.339951883546</v>
      </c>
      <c r="C33" s="12">
        <v>1.268441885570349</v>
      </c>
      <c r="D33" s="12">
        <v>0.35714285714285715</v>
      </c>
      <c r="E33" s="12">
        <v>1.6511867905056758</v>
      </c>
      <c r="F33" s="12">
        <v>1.0256859822915754</v>
      </c>
      <c r="G33" s="12">
        <v>1.6374494317087267</v>
      </c>
      <c r="H33" s="12">
        <v>2.1337946943483277</v>
      </c>
      <c r="I33" s="47">
        <v>1.2636769918323316</v>
      </c>
    </row>
    <row r="34" spans="1:9" ht="12.75">
      <c r="A34" s="29" t="s">
        <v>459</v>
      </c>
      <c r="B34" s="36">
        <v>1.297317050887718</v>
      </c>
      <c r="C34" s="12">
        <v>2.2759985606333215</v>
      </c>
      <c r="D34" s="12">
        <v>1.5476190476190477</v>
      </c>
      <c r="E34" s="12">
        <v>0</v>
      </c>
      <c r="F34" s="12">
        <v>1.0432190760059612</v>
      </c>
      <c r="G34" s="12">
        <v>1.8878828742053555</v>
      </c>
      <c r="H34" s="12">
        <v>1.0092272202998847</v>
      </c>
      <c r="I34" s="47">
        <v>0.7088919710278934</v>
      </c>
    </row>
    <row r="35" spans="1:9" ht="12.75">
      <c r="A35" s="29" t="s">
        <v>165</v>
      </c>
      <c r="B35" s="36">
        <v>1.2790449797484544</v>
      </c>
      <c r="C35" s="12">
        <v>1.8981648074847068</v>
      </c>
      <c r="D35" s="12">
        <v>2.380952380952381</v>
      </c>
      <c r="E35" s="12">
        <v>0.46439628482972134</v>
      </c>
      <c r="F35" s="12">
        <v>1.4903129657228018</v>
      </c>
      <c r="G35" s="12">
        <v>0.3274898863417453</v>
      </c>
      <c r="H35" s="12">
        <v>1.3840830449826989</v>
      </c>
      <c r="I35" s="47">
        <v>0.7397133610725843</v>
      </c>
    </row>
    <row r="36" spans="1:9" ht="12.75">
      <c r="A36" s="29" t="s">
        <v>484</v>
      </c>
      <c r="B36" s="36">
        <v>1.2425008374699271</v>
      </c>
      <c r="C36" s="12">
        <v>1.439366678661389</v>
      </c>
      <c r="D36" s="12">
        <v>4.523809523809524</v>
      </c>
      <c r="E36" s="12">
        <v>0.6707946336429309</v>
      </c>
      <c r="F36" s="12">
        <v>0.8065223108617515</v>
      </c>
      <c r="G36" s="12">
        <v>0.46233866307069926</v>
      </c>
      <c r="H36" s="12">
        <v>0.6632064590542099</v>
      </c>
      <c r="I36" s="47">
        <v>1.2790876868546772</v>
      </c>
    </row>
    <row r="37" spans="1:9" ht="12.75">
      <c r="A37" s="29" t="s">
        <v>449</v>
      </c>
      <c r="B37" s="36">
        <v>1.1937753144318908</v>
      </c>
      <c r="C37" s="12">
        <v>1.3224181360201512</v>
      </c>
      <c r="D37" s="12">
        <v>0</v>
      </c>
      <c r="E37" s="12">
        <v>1.0319917440660475</v>
      </c>
      <c r="F37" s="12">
        <v>1.1571841851494695</v>
      </c>
      <c r="G37" s="12">
        <v>1.2329031015218648</v>
      </c>
      <c r="H37" s="12">
        <v>1.0380622837370241</v>
      </c>
      <c r="I37" s="47">
        <v>1.2944983818770226</v>
      </c>
    </row>
    <row r="38" spans="1:9" ht="12.75">
      <c r="A38" s="29" t="s">
        <v>465</v>
      </c>
      <c r="B38" s="36">
        <v>1.1907299692420137</v>
      </c>
      <c r="C38" s="12">
        <v>0.44080604534005036</v>
      </c>
      <c r="E38" s="12">
        <v>2.218782249742002</v>
      </c>
      <c r="F38" s="12">
        <v>1.3412816691505216</v>
      </c>
      <c r="G38" s="12">
        <v>1.0595261028703524</v>
      </c>
      <c r="H38" s="12">
        <v>0.9803921568627451</v>
      </c>
      <c r="I38" s="47">
        <v>2.0804438280166435</v>
      </c>
    </row>
    <row r="39" spans="1:9" ht="12.75">
      <c r="A39" s="29" t="s">
        <v>153</v>
      </c>
      <c r="B39" s="36">
        <v>1.1145963394950817</v>
      </c>
      <c r="C39" s="12">
        <v>0.6657070888808924</v>
      </c>
      <c r="D39" s="12">
        <v>1.3095238095238095</v>
      </c>
      <c r="E39" s="12">
        <v>0.05159958720330237</v>
      </c>
      <c r="F39" s="12">
        <v>0.5172262645743841</v>
      </c>
      <c r="G39" s="12">
        <v>1.7722982084376806</v>
      </c>
      <c r="H39" s="12">
        <v>0.922722029988466</v>
      </c>
      <c r="I39" s="47">
        <v>2.4040684234858993</v>
      </c>
    </row>
    <row r="40" spans="1:9" ht="12.75">
      <c r="A40" s="29" t="s">
        <v>456</v>
      </c>
      <c r="B40" s="36">
        <v>0.9592837348113409</v>
      </c>
      <c r="C40" s="12">
        <v>0.3418495861820799</v>
      </c>
      <c r="D40" s="12">
        <v>0.7142857142857143</v>
      </c>
      <c r="E40" s="12">
        <v>1.238390092879257</v>
      </c>
      <c r="F40" s="12">
        <v>1.0519856228631541</v>
      </c>
      <c r="G40" s="12">
        <v>0.7705644384511655</v>
      </c>
      <c r="H40" s="12">
        <v>0.5190311418685121</v>
      </c>
      <c r="I40" s="47">
        <v>1.4640160271228233</v>
      </c>
    </row>
    <row r="41" spans="1:9" ht="12.75">
      <c r="A41" s="29" t="s">
        <v>483</v>
      </c>
      <c r="B41" s="36">
        <v>0.8801047598745317</v>
      </c>
      <c r="C41" s="12">
        <v>2.1950341849586184</v>
      </c>
      <c r="D41" s="12">
        <v>0</v>
      </c>
      <c r="F41" s="12">
        <v>0.5785920925747348</v>
      </c>
      <c r="G41" s="12">
        <v>0.6549797726834906</v>
      </c>
      <c r="I41" s="47">
        <v>0.1695176452458006</v>
      </c>
    </row>
    <row r="42" spans="1:9" ht="12.75">
      <c r="A42" s="29" t="s">
        <v>30</v>
      </c>
      <c r="B42" s="36">
        <v>0.8587873435453909</v>
      </c>
      <c r="C42" s="12">
        <v>1.0075566750629723</v>
      </c>
      <c r="D42" s="12">
        <v>0.23809523809523808</v>
      </c>
      <c r="E42" s="12">
        <v>0.30959752321981426</v>
      </c>
      <c r="F42" s="12">
        <v>0.7714561234329798</v>
      </c>
      <c r="G42" s="12">
        <v>1.0017337699865152</v>
      </c>
      <c r="H42" s="12">
        <v>1.2399077277970012</v>
      </c>
      <c r="I42" s="47">
        <v>0.6318384959161658</v>
      </c>
    </row>
    <row r="43" spans="1:9" ht="12.75">
      <c r="A43" s="29" t="s">
        <v>467</v>
      </c>
      <c r="B43" s="36">
        <v>0.8252885464567409</v>
      </c>
      <c r="C43" s="12">
        <v>0.06297229219143577</v>
      </c>
      <c r="E43" s="12">
        <v>2.218782249742002</v>
      </c>
      <c r="F43" s="12">
        <v>1.3062154817217497</v>
      </c>
      <c r="G43" s="12">
        <v>0.23116933153534963</v>
      </c>
      <c r="H43" s="12">
        <v>0.9515570934256056</v>
      </c>
      <c r="I43" s="47">
        <v>0.7705347511172754</v>
      </c>
    </row>
    <row r="44" spans="1:9" ht="12.75">
      <c r="A44" s="29" t="s">
        <v>158</v>
      </c>
      <c r="B44" s="36">
        <v>0.6547492158236136</v>
      </c>
      <c r="C44" s="12">
        <v>0.6836991723641598</v>
      </c>
      <c r="D44" s="12">
        <v>0.23809523809523808</v>
      </c>
      <c r="E44" s="12">
        <v>1.5995872033023735</v>
      </c>
      <c r="F44" s="12">
        <v>0.7013237485754361</v>
      </c>
      <c r="G44" s="12">
        <v>0.6742438836447698</v>
      </c>
      <c r="H44" s="12">
        <v>0.43252595155709345</v>
      </c>
      <c r="I44" s="47">
        <v>0.4006780705809832</v>
      </c>
    </row>
    <row r="45" spans="1:9" ht="12.75">
      <c r="A45" s="29" t="s">
        <v>45</v>
      </c>
      <c r="B45" s="36">
        <v>0.6395224898742272</v>
      </c>
      <c r="C45" s="12">
        <v>0.5217704210147535</v>
      </c>
      <c r="D45" s="12">
        <v>0.7142857142857143</v>
      </c>
      <c r="E45" s="12">
        <v>0.6707946336429309</v>
      </c>
      <c r="F45" s="12">
        <v>0.8240554045761375</v>
      </c>
      <c r="G45" s="12">
        <v>0.2889616644191871</v>
      </c>
      <c r="H45" s="12">
        <v>0.43252595155709345</v>
      </c>
      <c r="I45" s="47">
        <v>0.5701957158267837</v>
      </c>
    </row>
    <row r="46" spans="1:9" ht="12.75">
      <c r="A46" s="29" t="s">
        <v>491</v>
      </c>
      <c r="B46" s="36">
        <v>0.6395224898742272</v>
      </c>
      <c r="C46" s="12">
        <v>1.3044260525368838</v>
      </c>
      <c r="E46" s="12">
        <v>0.05159958720330237</v>
      </c>
      <c r="F46" s="12">
        <v>1.262382747435785</v>
      </c>
      <c r="G46" s="12">
        <v>1.0787902138316317</v>
      </c>
      <c r="H46" s="12">
        <v>0</v>
      </c>
      <c r="I46" s="47">
        <v>0.32362459546925565</v>
      </c>
    </row>
    <row r="47" spans="1:9" ht="12.75">
      <c r="A47" s="29" t="s">
        <v>473</v>
      </c>
      <c r="B47" s="36">
        <v>0.6273411091147182</v>
      </c>
      <c r="C47" s="12">
        <v>0.35084562792371354</v>
      </c>
      <c r="D47" s="12">
        <v>0.23809523809523808</v>
      </c>
      <c r="E47" s="12">
        <v>1.238390092879257</v>
      </c>
      <c r="F47" s="12">
        <v>0.20163057771543788</v>
      </c>
      <c r="G47" s="12">
        <v>0.982469659025236</v>
      </c>
      <c r="H47" s="12">
        <v>1.182237600922722</v>
      </c>
      <c r="I47" s="47">
        <v>1.2020342117429497</v>
      </c>
    </row>
    <row r="48" spans="1:9" ht="12.75">
      <c r="A48" s="29" t="s">
        <v>44</v>
      </c>
      <c r="B48" s="36">
        <v>0.6060236927855772</v>
      </c>
      <c r="C48" s="12">
        <v>1.3134220942785175</v>
      </c>
      <c r="D48" s="12">
        <v>1.1904761904761905</v>
      </c>
      <c r="E48" s="12">
        <v>0.5159958720330238</v>
      </c>
      <c r="F48" s="12">
        <v>0.14026474971508723</v>
      </c>
      <c r="G48" s="12">
        <v>0.7513003274898863</v>
      </c>
      <c r="H48" s="12">
        <v>0.3748558246828143</v>
      </c>
      <c r="I48" s="47">
        <v>0.6780705809832024</v>
      </c>
    </row>
    <row r="49" spans="1:9" ht="12.75">
      <c r="A49" s="29" t="s">
        <v>146</v>
      </c>
      <c r="B49" s="36">
        <v>0.5755702408868045</v>
      </c>
      <c r="C49" s="12">
        <v>1.241453760345448</v>
      </c>
      <c r="E49" s="12">
        <v>0.10319917440660474</v>
      </c>
      <c r="F49" s="12">
        <v>0.29806259314456035</v>
      </c>
      <c r="G49" s="12">
        <v>0.6357156617222115</v>
      </c>
      <c r="H49" s="12">
        <v>0.02883506343713956</v>
      </c>
      <c r="I49" s="47">
        <v>0.18492834026814609</v>
      </c>
    </row>
    <row r="50" spans="1:9" ht="12.75">
      <c r="A50" s="29" t="s">
        <v>482</v>
      </c>
      <c r="B50" s="36">
        <v>0.5542528245576636</v>
      </c>
      <c r="C50" s="12">
        <v>0.9625764663548039</v>
      </c>
      <c r="E50" s="12">
        <v>0.30959752321981426</v>
      </c>
      <c r="F50" s="12">
        <v>0.46462698343122644</v>
      </c>
      <c r="G50" s="12">
        <v>0.3082257753804662</v>
      </c>
      <c r="H50" s="12">
        <v>0.17301038062283736</v>
      </c>
      <c r="I50" s="47">
        <v>1.06333795654184</v>
      </c>
    </row>
    <row r="51" spans="1:9" ht="12.75">
      <c r="A51" s="29" t="s">
        <v>489</v>
      </c>
      <c r="B51" s="36">
        <v>0.5268447178487682</v>
      </c>
      <c r="C51" s="12">
        <v>0.05397625044980209</v>
      </c>
      <c r="E51" s="12">
        <v>0.15479876160990713</v>
      </c>
      <c r="F51" s="12">
        <v>1.1396510914350837</v>
      </c>
      <c r="G51" s="12">
        <v>0.42381044114814104</v>
      </c>
      <c r="H51" s="12">
        <v>0.2306805074971165</v>
      </c>
      <c r="I51" s="47">
        <v>0.2003390352904916</v>
      </c>
    </row>
    <row r="52" spans="1:9" ht="12.75">
      <c r="A52" s="29" t="s">
        <v>135</v>
      </c>
      <c r="B52" s="36">
        <v>0.50248195632975</v>
      </c>
      <c r="C52" s="12">
        <v>0.7016912558474271</v>
      </c>
      <c r="E52" s="12">
        <v>0.8255933952528379</v>
      </c>
      <c r="F52" s="12">
        <v>0.35066187428771806</v>
      </c>
      <c r="G52" s="12">
        <v>0.21190522057407052</v>
      </c>
      <c r="H52" s="12">
        <v>1.5570934256055364</v>
      </c>
      <c r="I52" s="47">
        <v>0.49314224071505625</v>
      </c>
    </row>
    <row r="53" spans="1:9" ht="12.75">
      <c r="A53" s="29" t="s">
        <v>479</v>
      </c>
      <c r="B53" s="36">
        <v>0.4537564332917136</v>
      </c>
      <c r="C53" s="12">
        <v>0.44080604534005036</v>
      </c>
      <c r="E53" s="12">
        <v>0.15479876160990713</v>
      </c>
      <c r="F53" s="12">
        <v>0.5522924520031559</v>
      </c>
      <c r="G53" s="12">
        <v>0.42381044114814104</v>
      </c>
      <c r="H53" s="12">
        <v>0.6055363321799307</v>
      </c>
      <c r="I53" s="47">
        <v>0.47773154569271076</v>
      </c>
    </row>
    <row r="54" spans="1:9" ht="12.75">
      <c r="A54" s="29" t="s">
        <v>328</v>
      </c>
      <c r="B54" s="36">
        <v>0.4446203977220818</v>
      </c>
      <c r="E54" s="12">
        <v>3.8183694530443755</v>
      </c>
      <c r="F54" s="12">
        <v>0.368194968002104</v>
      </c>
      <c r="G54" s="12">
        <v>0.2504334424966288</v>
      </c>
      <c r="H54" s="12">
        <v>1.2110726643598615</v>
      </c>
      <c r="I54" s="47">
        <v>0.5393743257820928</v>
      </c>
    </row>
    <row r="55" spans="1:9" ht="12.75">
      <c r="A55" s="29" t="s">
        <v>49</v>
      </c>
      <c r="B55" s="36">
        <v>0.42330298139294087</v>
      </c>
      <c r="C55" s="12">
        <v>0.008996041741633681</v>
      </c>
      <c r="E55" s="12">
        <v>1.0319917440660475</v>
      </c>
      <c r="F55" s="12">
        <v>0.10519856228631543</v>
      </c>
      <c r="G55" s="12">
        <v>1.849354652282797</v>
      </c>
      <c r="H55" s="12">
        <v>0.2306805074971165</v>
      </c>
      <c r="I55" s="47">
        <v>0.29280320542456467</v>
      </c>
    </row>
    <row r="56" spans="1:9" ht="12.75">
      <c r="A56" s="29" t="s">
        <v>493</v>
      </c>
      <c r="B56" s="36">
        <v>0.3228065901269909</v>
      </c>
      <c r="C56" s="12">
        <v>0.35984166966534725</v>
      </c>
      <c r="E56" s="12">
        <v>0</v>
      </c>
      <c r="F56" s="12">
        <v>0.13149820285789426</v>
      </c>
      <c r="G56" s="12">
        <v>0.6742438836447698</v>
      </c>
      <c r="H56" s="12">
        <v>0.14417531718569782</v>
      </c>
      <c r="I56" s="47">
        <v>0.30821390044691016</v>
      </c>
    </row>
    <row r="57" spans="1:9" ht="12.75">
      <c r="A57" s="29" t="s">
        <v>29</v>
      </c>
      <c r="B57" s="36">
        <v>0.3197612449371136</v>
      </c>
      <c r="C57" s="12">
        <v>0</v>
      </c>
      <c r="F57" s="12">
        <v>0.92048742000526</v>
      </c>
      <c r="G57" s="12">
        <v>1.252167212483144</v>
      </c>
      <c r="I57" s="47">
        <v>0</v>
      </c>
    </row>
    <row r="58" spans="1:9" ht="12.75">
      <c r="A58" s="29" t="s">
        <v>166</v>
      </c>
      <c r="B58" s="36">
        <v>0.30453451898772727</v>
      </c>
      <c r="C58" s="12">
        <v>0.4857862540482188</v>
      </c>
      <c r="D58" s="12">
        <v>0.8333333333333334</v>
      </c>
      <c r="E58" s="12">
        <v>0.30959752321981426</v>
      </c>
      <c r="F58" s="12">
        <v>0.05259928114315771</v>
      </c>
      <c r="G58" s="12">
        <v>0.8283567713350029</v>
      </c>
      <c r="H58" s="12">
        <v>0.6343713956170703</v>
      </c>
      <c r="I58" s="47">
        <v>0.3390352904916012</v>
      </c>
    </row>
    <row r="59" spans="1:9" ht="12.75">
      <c r="A59" s="29" t="s">
        <v>323</v>
      </c>
      <c r="B59" s="36">
        <v>0.24971830556993635</v>
      </c>
      <c r="F59" s="12">
        <v>0.7100902954326291</v>
      </c>
      <c r="G59" s="12">
        <v>0.019264110961279137</v>
      </c>
      <c r="I59" s="47"/>
    </row>
    <row r="60" spans="1:9" ht="12.75">
      <c r="A60" s="29" t="s">
        <v>43</v>
      </c>
      <c r="B60" s="36">
        <v>0.23449157962054998</v>
      </c>
      <c r="F60" s="12">
        <v>0.4733935302884194</v>
      </c>
      <c r="G60" s="12">
        <v>0.5779233288383742</v>
      </c>
      <c r="I60" s="47"/>
    </row>
    <row r="61" spans="1:9" ht="12.75">
      <c r="A61" s="29" t="s">
        <v>330</v>
      </c>
      <c r="B61" s="36">
        <v>0.23144623443067272</v>
      </c>
      <c r="C61" s="12">
        <v>0.3328535444404462</v>
      </c>
      <c r="F61" s="12">
        <v>0.5785920925747348</v>
      </c>
      <c r="H61" s="12">
        <v>0.08650519031141868</v>
      </c>
      <c r="I61" s="47">
        <v>0</v>
      </c>
    </row>
    <row r="62" spans="1:9" ht="12.75">
      <c r="A62" s="29" t="s">
        <v>167</v>
      </c>
      <c r="B62" s="36">
        <v>0.19794743734202272</v>
      </c>
      <c r="C62" s="12">
        <v>0.15293270960777258</v>
      </c>
      <c r="E62" s="12">
        <v>0.15479876160990713</v>
      </c>
      <c r="G62" s="12">
        <v>0.8283567713350029</v>
      </c>
      <c r="H62" s="12">
        <v>0.3460207612456747</v>
      </c>
      <c r="I62" s="47">
        <v>0.24657112035752812</v>
      </c>
    </row>
    <row r="63" spans="1:9" ht="12.75">
      <c r="A63" s="29" t="s">
        <v>169</v>
      </c>
      <c r="B63" s="36">
        <v>0.19794743734202272</v>
      </c>
      <c r="F63" s="12">
        <v>0.5698255457175418</v>
      </c>
      <c r="I63" s="47"/>
    </row>
    <row r="64" spans="1:9" ht="12.75">
      <c r="A64" s="29" t="s">
        <v>498</v>
      </c>
      <c r="B64" s="36">
        <v>0.15835794987361818</v>
      </c>
      <c r="C64" s="12">
        <v>0.026988125224901044</v>
      </c>
      <c r="D64" s="12">
        <v>0.35714285714285715</v>
      </c>
      <c r="E64" s="12">
        <v>1.1351909184726523</v>
      </c>
      <c r="F64" s="12">
        <v>0.06136582800035066</v>
      </c>
      <c r="G64" s="12">
        <v>0.8668849932575612</v>
      </c>
      <c r="H64" s="12">
        <v>0.05767012687427912</v>
      </c>
      <c r="I64" s="47"/>
    </row>
    <row r="65" spans="1:9" ht="12.75">
      <c r="A65" s="29" t="s">
        <v>57</v>
      </c>
      <c r="B65" s="36">
        <v>0.1553126046837409</v>
      </c>
      <c r="C65" s="12">
        <v>0.07196833393306945</v>
      </c>
      <c r="D65" s="12">
        <v>3.2142857142857144</v>
      </c>
      <c r="F65" s="12">
        <v>0.12273165600070132</v>
      </c>
      <c r="G65" s="12">
        <v>0.19264110961279138</v>
      </c>
      <c r="H65" s="12">
        <v>0.14417531718569782</v>
      </c>
      <c r="I65" s="47">
        <v>0.07705347511172754</v>
      </c>
    </row>
    <row r="66" spans="1:9" ht="12.75">
      <c r="A66" s="29" t="s">
        <v>36</v>
      </c>
      <c r="B66" s="36">
        <v>0.14922191430398635</v>
      </c>
      <c r="C66" s="12">
        <v>0.2878733357322778</v>
      </c>
      <c r="F66" s="12">
        <v>0.14903129657228018</v>
      </c>
      <c r="I66" s="47">
        <v>0.07705347511172754</v>
      </c>
    </row>
    <row r="67" spans="1:9" ht="12.75">
      <c r="A67" s="29" t="s">
        <v>324</v>
      </c>
      <c r="B67" s="36">
        <v>0.1461765691141091</v>
      </c>
      <c r="C67" s="12">
        <v>0.35984166966534725</v>
      </c>
      <c r="D67" s="12">
        <v>1.1904761904761905</v>
      </c>
      <c r="F67" s="12">
        <v>0.017533093714385904</v>
      </c>
      <c r="H67" s="12">
        <v>0.11534025374855825</v>
      </c>
      <c r="I67" s="47">
        <v>0.09246417013407304</v>
      </c>
    </row>
    <row r="68" spans="1:9" ht="12.75">
      <c r="A68" s="29" t="s">
        <v>507</v>
      </c>
      <c r="B68" s="36">
        <v>0.14008587873435455</v>
      </c>
      <c r="C68" s="12">
        <v>0.07196833393306945</v>
      </c>
      <c r="F68" s="12">
        <v>0.13149820285789426</v>
      </c>
      <c r="G68" s="12">
        <v>0.038528221922558274</v>
      </c>
      <c r="H68" s="12">
        <v>0.17301038062283736</v>
      </c>
      <c r="I68" s="47">
        <v>0.24657112035752812</v>
      </c>
    </row>
    <row r="69" spans="1:9" ht="12.75">
      <c r="A69" s="29" t="s">
        <v>102</v>
      </c>
      <c r="B69" s="36">
        <v>0.14008587873435455</v>
      </c>
      <c r="C69" s="12">
        <v>0.10795250089960418</v>
      </c>
      <c r="G69" s="12">
        <v>0.11558466576767482</v>
      </c>
      <c r="H69" s="12">
        <v>0.2306805074971165</v>
      </c>
      <c r="I69" s="47">
        <v>0.4006780705809832</v>
      </c>
    </row>
    <row r="70" spans="1:9" ht="12.75">
      <c r="A70" s="29" t="s">
        <v>508</v>
      </c>
      <c r="B70" s="36">
        <v>0.13094984316472272</v>
      </c>
      <c r="C70" s="12">
        <v>0.23389708528247571</v>
      </c>
      <c r="F70" s="12">
        <v>0.04383273428596476</v>
      </c>
      <c r="G70" s="12">
        <v>0.23116933153534963</v>
      </c>
      <c r="H70" s="12">
        <v>0.02883506343713956</v>
      </c>
      <c r="I70" s="47">
        <v>0.015410695022345508</v>
      </c>
    </row>
    <row r="71" spans="1:9" ht="12.75">
      <c r="A71" s="29" t="s">
        <v>154</v>
      </c>
      <c r="B71" s="36">
        <v>0.11572311721533636</v>
      </c>
      <c r="C71" s="12">
        <v>0.17092479309103994</v>
      </c>
      <c r="E71" s="12">
        <v>0</v>
      </c>
      <c r="F71" s="12">
        <v>0.15779784342947312</v>
      </c>
      <c r="G71" s="12">
        <v>0.019264110961279137</v>
      </c>
      <c r="H71" s="12">
        <v>0.05767012687427912</v>
      </c>
      <c r="I71" s="47">
        <v>0.030821390044691015</v>
      </c>
    </row>
    <row r="72" spans="1:9" ht="12.75">
      <c r="A72" s="29" t="s">
        <v>329</v>
      </c>
      <c r="B72" s="36">
        <v>0.10354173645582727</v>
      </c>
      <c r="E72" s="12">
        <v>0.05159958720330237</v>
      </c>
      <c r="F72" s="12">
        <v>0.22793021828701673</v>
      </c>
      <c r="G72" s="12">
        <v>0.13484877672895396</v>
      </c>
      <c r="H72" s="12">
        <v>0</v>
      </c>
      <c r="I72" s="47"/>
    </row>
    <row r="73" spans="1:9" ht="12.75">
      <c r="A73" s="29" t="s">
        <v>21</v>
      </c>
      <c r="B73" s="36">
        <v>0.10049639126594999</v>
      </c>
      <c r="E73" s="12">
        <v>0.7223942208462333</v>
      </c>
      <c r="G73" s="12">
        <v>0.019264110961279137</v>
      </c>
      <c r="H73" s="12">
        <v>0.43252595155709345</v>
      </c>
      <c r="I73" s="47">
        <v>0.015410695022345508</v>
      </c>
    </row>
    <row r="74" spans="1:9" ht="12.75">
      <c r="A74" s="29" t="s">
        <v>331</v>
      </c>
      <c r="B74" s="36">
        <v>0.09745104607607272</v>
      </c>
      <c r="C74" s="12">
        <v>0.12594458438287154</v>
      </c>
      <c r="E74" s="12">
        <v>0</v>
      </c>
      <c r="G74" s="12">
        <v>0.3467539973030245</v>
      </c>
      <c r="I74" s="47">
        <v>0</v>
      </c>
    </row>
    <row r="75" spans="1:9" ht="12.75">
      <c r="A75" s="29" t="s">
        <v>28</v>
      </c>
      <c r="B75" s="36">
        <v>0.09440570088619545</v>
      </c>
      <c r="F75" s="12">
        <v>0.2717629525729815</v>
      </c>
      <c r="G75" s="12">
        <v>0.5779233288383742</v>
      </c>
      <c r="I75" s="47"/>
    </row>
    <row r="76" spans="1:9" ht="12.75">
      <c r="A76" s="29" t="s">
        <v>502</v>
      </c>
      <c r="B76" s="36">
        <v>0.07917897493680909</v>
      </c>
      <c r="C76" s="12">
        <v>0.008996041741633681</v>
      </c>
      <c r="D76" s="12">
        <v>0.23809523809523808</v>
      </c>
      <c r="E76" s="12">
        <v>0.10319917440660474</v>
      </c>
      <c r="F76" s="12">
        <v>0.10519856228631543</v>
      </c>
      <c r="G76" s="12">
        <v>0.07705644384511655</v>
      </c>
      <c r="H76" s="12">
        <v>0.2306805074971165</v>
      </c>
      <c r="I76" s="47">
        <v>0.15410695022345508</v>
      </c>
    </row>
    <row r="77" spans="1:9" ht="12.75">
      <c r="A77" s="29" t="s">
        <v>35</v>
      </c>
      <c r="B77" s="36">
        <v>0.07308828455705454</v>
      </c>
      <c r="C77" s="12">
        <v>0.008996041741633681</v>
      </c>
      <c r="F77" s="12">
        <v>0.20163057771543788</v>
      </c>
      <c r="I77" s="47"/>
    </row>
    <row r="78" spans="1:9" ht="12.75">
      <c r="A78" s="29" t="s">
        <v>54</v>
      </c>
      <c r="B78" s="36">
        <v>0.0669975941773</v>
      </c>
      <c r="C78" s="12">
        <v>0.035984166966534725</v>
      </c>
      <c r="E78" s="12">
        <v>0.15479876160990713</v>
      </c>
      <c r="F78" s="12">
        <v>0.08766546857192951</v>
      </c>
      <c r="G78" s="12">
        <v>0.07705644384511655</v>
      </c>
      <c r="H78" s="12">
        <v>0.17301038062283736</v>
      </c>
      <c r="I78" s="47">
        <v>0.07705347511172754</v>
      </c>
    </row>
    <row r="79" spans="1:9" ht="12.75">
      <c r="A79" s="29" t="s">
        <v>164</v>
      </c>
      <c r="B79" s="36">
        <v>0.05481621341779091</v>
      </c>
      <c r="C79" s="12">
        <v>0.12594458438287154</v>
      </c>
      <c r="E79" s="12">
        <v>0.05159958720330237</v>
      </c>
      <c r="F79" s="12">
        <v>0</v>
      </c>
      <c r="H79" s="12">
        <v>0.02883506343713956</v>
      </c>
      <c r="I79" s="47">
        <v>0.26198181537987364</v>
      </c>
    </row>
    <row r="80" spans="1:9" ht="12.75">
      <c r="A80" s="29" t="s">
        <v>50</v>
      </c>
      <c r="B80" s="36">
        <v>0.042634832658281815</v>
      </c>
      <c r="D80" s="12">
        <v>1.0714285714285714</v>
      </c>
      <c r="E80" s="12">
        <v>0.20639834881320948</v>
      </c>
      <c r="G80" s="12">
        <v>0</v>
      </c>
      <c r="H80" s="12">
        <v>0.08650519031141868</v>
      </c>
      <c r="I80" s="47">
        <v>0.015410695022345508</v>
      </c>
    </row>
    <row r="81" spans="1:9" ht="12.75">
      <c r="A81" s="29" t="s">
        <v>326</v>
      </c>
      <c r="B81" s="36">
        <v>0.042634832658281815</v>
      </c>
      <c r="C81" s="12">
        <v>0.12594458438287154</v>
      </c>
      <c r="I81" s="47">
        <v>0</v>
      </c>
    </row>
    <row r="82" spans="1:9" ht="12.75">
      <c r="A82" s="29" t="s">
        <v>107</v>
      </c>
      <c r="B82" s="36">
        <v>0.03654414227852727</v>
      </c>
      <c r="E82" s="12">
        <v>0.41279669762641896</v>
      </c>
      <c r="G82" s="12">
        <v>0.23116933153534963</v>
      </c>
      <c r="H82" s="12">
        <v>0</v>
      </c>
      <c r="I82" s="47">
        <v>0.030821390044691015</v>
      </c>
    </row>
    <row r="83" spans="1:9" ht="12.75">
      <c r="A83" s="29" t="s">
        <v>27</v>
      </c>
      <c r="B83" s="36">
        <v>0.03349879708865</v>
      </c>
      <c r="C83" s="12">
        <v>0.08096437567470313</v>
      </c>
      <c r="G83" s="12">
        <v>0.17337699865151224</v>
      </c>
      <c r="I83" s="47">
        <v>0.030821390044691015</v>
      </c>
    </row>
    <row r="84" spans="1:9" ht="12.75">
      <c r="A84" s="29" t="s">
        <v>63</v>
      </c>
      <c r="B84" s="36">
        <v>0.030453451898772726</v>
      </c>
      <c r="G84" s="12">
        <v>0</v>
      </c>
      <c r="H84" s="12">
        <v>0</v>
      </c>
      <c r="I84" s="47">
        <v>0.15410695022345508</v>
      </c>
    </row>
    <row r="85" spans="1:9" ht="12.75">
      <c r="A85" s="29" t="s">
        <v>74</v>
      </c>
      <c r="B85" s="36">
        <v>0.02436276151901818</v>
      </c>
      <c r="E85" s="12">
        <v>0</v>
      </c>
      <c r="G85" s="12">
        <v>0.11558466576767482</v>
      </c>
      <c r="H85" s="12">
        <v>0.2306805074971165</v>
      </c>
      <c r="I85" s="47">
        <v>0</v>
      </c>
    </row>
    <row r="86" spans="1:9" ht="12.75">
      <c r="A86" s="38" t="s">
        <v>78</v>
      </c>
      <c r="B86" s="41">
        <v>0.02436276151901818</v>
      </c>
      <c r="C86" s="42">
        <v>0.017992083483267363</v>
      </c>
      <c r="D86" s="42">
        <v>0.7142857142857143</v>
      </c>
      <c r="E86" s="42"/>
      <c r="F86" s="42"/>
      <c r="G86" s="42"/>
      <c r="H86" s="42"/>
      <c r="I86" s="49">
        <v>0</v>
      </c>
    </row>
    <row r="87" spans="2:9" ht="12.75">
      <c r="B87"/>
      <c r="C87"/>
      <c r="D87"/>
      <c r="E87"/>
      <c r="F87"/>
      <c r="G87"/>
      <c r="H87"/>
      <c r="I87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2.140625" style="15" customWidth="1"/>
    <col min="2" max="2" width="8.140625" style="0" bestFit="1" customWidth="1"/>
    <col min="3" max="3" width="57.8515625" style="53" customWidth="1"/>
    <col min="4" max="4" width="66.57421875" style="10" customWidth="1"/>
  </cols>
  <sheetData>
    <row r="1" spans="1:4" ht="12.75">
      <c r="A1" s="15" t="s">
        <v>543</v>
      </c>
      <c r="B1" t="s">
        <v>320</v>
      </c>
      <c r="C1" s="52" t="s">
        <v>733</v>
      </c>
      <c r="D1" s="10" t="s">
        <v>31</v>
      </c>
    </row>
    <row r="2" spans="1:4" ht="25.5">
      <c r="A2" s="15" t="s">
        <v>328</v>
      </c>
      <c r="B2" t="s">
        <v>321</v>
      </c>
      <c r="C2" s="50" t="s">
        <v>737</v>
      </c>
      <c r="D2" s="10" t="s">
        <v>316</v>
      </c>
    </row>
    <row r="3" spans="1:4" ht="25.5">
      <c r="A3" s="15" t="s">
        <v>329</v>
      </c>
      <c r="B3" t="s">
        <v>321</v>
      </c>
      <c r="C3" s="50" t="s">
        <v>750</v>
      </c>
      <c r="D3" s="10" t="s">
        <v>317</v>
      </c>
    </row>
    <row r="4" spans="1:4" ht="25.5">
      <c r="A4" s="15" t="s">
        <v>330</v>
      </c>
      <c r="B4" t="s">
        <v>321</v>
      </c>
      <c r="C4" s="50" t="s">
        <v>742</v>
      </c>
      <c r="D4" s="10" t="s">
        <v>318</v>
      </c>
    </row>
    <row r="5" spans="1:4" ht="25.5">
      <c r="A5" s="51" t="s">
        <v>54</v>
      </c>
      <c r="B5" t="s">
        <v>321</v>
      </c>
      <c r="C5" s="50" t="s">
        <v>743</v>
      </c>
      <c r="D5" s="10" t="s">
        <v>319</v>
      </c>
    </row>
    <row r="6" spans="1:4" ht="12.75">
      <c r="A6" s="51" t="s">
        <v>169</v>
      </c>
      <c r="B6" t="s">
        <v>321</v>
      </c>
      <c r="C6" s="50" t="s">
        <v>746</v>
      </c>
      <c r="D6" s="10" t="s">
        <v>654</v>
      </c>
    </row>
    <row r="7" spans="1:4" ht="12.75">
      <c r="A7" s="15" t="s">
        <v>323</v>
      </c>
      <c r="B7" t="s">
        <v>321</v>
      </c>
      <c r="C7" s="50" t="s">
        <v>747</v>
      </c>
      <c r="D7" s="10" t="s">
        <v>656</v>
      </c>
    </row>
    <row r="8" spans="1:4" ht="38.25">
      <c r="A8" s="15" t="s">
        <v>442</v>
      </c>
      <c r="B8" t="s">
        <v>321</v>
      </c>
      <c r="C8" s="50" t="s">
        <v>735</v>
      </c>
      <c r="D8" s="10" t="s">
        <v>657</v>
      </c>
    </row>
    <row r="9" spans="1:4" ht="12.75">
      <c r="A9" s="15" t="s">
        <v>498</v>
      </c>
      <c r="B9" t="s">
        <v>321</v>
      </c>
      <c r="C9" s="50" t="s">
        <v>740</v>
      </c>
      <c r="D9" s="10" t="s">
        <v>520</v>
      </c>
    </row>
    <row r="10" spans="1:4" ht="12.75">
      <c r="A10" s="15" t="s">
        <v>324</v>
      </c>
      <c r="B10" t="s">
        <v>321</v>
      </c>
      <c r="C10" s="50" t="s">
        <v>739</v>
      </c>
      <c r="D10" s="10" t="s">
        <v>658</v>
      </c>
    </row>
    <row r="11" spans="1:4" ht="12.75">
      <c r="A11" s="15" t="s">
        <v>27</v>
      </c>
      <c r="B11" t="s">
        <v>327</v>
      </c>
      <c r="C11" s="50" t="s">
        <v>751</v>
      </c>
      <c r="D11" s="10" t="s">
        <v>521</v>
      </c>
    </row>
    <row r="12" spans="1:4" ht="12.75">
      <c r="A12" s="51" t="s">
        <v>146</v>
      </c>
      <c r="B12" t="s">
        <v>321</v>
      </c>
      <c r="C12" s="50" t="s">
        <v>736</v>
      </c>
      <c r="D12" s="10" t="s">
        <v>522</v>
      </c>
    </row>
    <row r="13" spans="1:4" ht="12.75">
      <c r="A13" s="51" t="s">
        <v>63</v>
      </c>
      <c r="B13" t="s">
        <v>321</v>
      </c>
      <c r="C13" s="50" t="s">
        <v>753</v>
      </c>
      <c r="D13" s="10" t="s">
        <v>523</v>
      </c>
    </row>
    <row r="14" spans="1:4" ht="12.75">
      <c r="A14" s="15" t="s">
        <v>35</v>
      </c>
      <c r="B14" t="s">
        <v>325</v>
      </c>
      <c r="C14" s="50" t="s">
        <v>754</v>
      </c>
      <c r="D14" s="10" t="s">
        <v>533</v>
      </c>
    </row>
    <row r="15" spans="1:4" ht="12.75">
      <c r="A15" s="15" t="s">
        <v>36</v>
      </c>
      <c r="B15" t="s">
        <v>325</v>
      </c>
      <c r="C15" s="50" t="s">
        <v>755</v>
      </c>
      <c r="D15" s="10" t="s">
        <v>534</v>
      </c>
    </row>
    <row r="16" spans="1:4" ht="12.75">
      <c r="A16" s="51" t="s">
        <v>28</v>
      </c>
      <c r="B16" t="s">
        <v>321</v>
      </c>
      <c r="C16" s="50" t="s">
        <v>756</v>
      </c>
      <c r="D16" s="10" t="s">
        <v>524</v>
      </c>
    </row>
    <row r="17" spans="1:4" ht="12.75">
      <c r="A17" s="51" t="s">
        <v>57</v>
      </c>
      <c r="B17" t="s">
        <v>321</v>
      </c>
      <c r="C17" s="50" t="s">
        <v>741</v>
      </c>
      <c r="D17" s="10" t="s">
        <v>525</v>
      </c>
    </row>
    <row r="18" spans="1:4" ht="12.75">
      <c r="A18" s="15" t="s">
        <v>331</v>
      </c>
      <c r="B18" t="s">
        <v>321</v>
      </c>
      <c r="C18" s="50" t="s">
        <v>757</v>
      </c>
      <c r="D18" s="10" t="s">
        <v>660</v>
      </c>
    </row>
    <row r="19" spans="1:4" ht="12.75">
      <c r="A19" s="51" t="s">
        <v>107</v>
      </c>
      <c r="B19" t="s">
        <v>321</v>
      </c>
      <c r="C19" s="50" t="s">
        <v>744</v>
      </c>
      <c r="D19" s="10" t="s">
        <v>526</v>
      </c>
    </row>
    <row r="20" spans="1:4" ht="25.5">
      <c r="A20" s="51" t="s">
        <v>74</v>
      </c>
      <c r="B20" t="s">
        <v>321</v>
      </c>
      <c r="C20" s="50" t="s">
        <v>748</v>
      </c>
      <c r="D20" s="10" t="s">
        <v>527</v>
      </c>
    </row>
    <row r="21" spans="1:4" ht="12.75">
      <c r="A21" s="51" t="s">
        <v>29</v>
      </c>
      <c r="B21" t="s">
        <v>321</v>
      </c>
      <c r="C21" s="50" t="s">
        <v>745</v>
      </c>
      <c r="D21" s="10" t="s">
        <v>528</v>
      </c>
    </row>
    <row r="22" spans="1:4" ht="12.75">
      <c r="A22" s="15" t="s">
        <v>43</v>
      </c>
      <c r="B22" t="s">
        <v>321</v>
      </c>
      <c r="C22" s="50" t="s">
        <v>758</v>
      </c>
      <c r="D22" s="10" t="s">
        <v>529</v>
      </c>
    </row>
    <row r="23" spans="1:4" ht="12.75">
      <c r="A23" s="15" t="s">
        <v>21</v>
      </c>
      <c r="B23" t="s">
        <v>327</v>
      </c>
      <c r="C23" s="50" t="s">
        <v>749</v>
      </c>
      <c r="D23" s="10" t="s">
        <v>530</v>
      </c>
    </row>
    <row r="24" spans="1:4" ht="38.25">
      <c r="A24" s="15" t="s">
        <v>49</v>
      </c>
      <c r="B24" t="s">
        <v>327</v>
      </c>
      <c r="C24" s="50" t="s">
        <v>738</v>
      </c>
      <c r="D24" s="10" t="s">
        <v>670</v>
      </c>
    </row>
    <row r="25" spans="1:4" ht="12.75">
      <c r="A25" s="51" t="s">
        <v>326</v>
      </c>
      <c r="B25" t="s">
        <v>327</v>
      </c>
      <c r="C25" s="50" t="s">
        <v>728</v>
      </c>
      <c r="D25" s="10" t="s">
        <v>531</v>
      </c>
    </row>
    <row r="26" spans="1:4" ht="25.5">
      <c r="A26" s="15" t="s">
        <v>30</v>
      </c>
      <c r="B26" t="s">
        <v>322</v>
      </c>
      <c r="C26" s="50" t="s">
        <v>734</v>
      </c>
      <c r="D26" s="10" t="s">
        <v>671</v>
      </c>
    </row>
    <row r="27" spans="1:4" ht="12.75">
      <c r="A27" s="15" t="s">
        <v>449</v>
      </c>
      <c r="B27" t="s">
        <v>322</v>
      </c>
      <c r="C27" s="50" t="s">
        <v>734</v>
      </c>
      <c r="D27" s="10" t="s">
        <v>672</v>
      </c>
    </row>
    <row r="28" spans="1:4" ht="12.75">
      <c r="A28" s="15" t="s">
        <v>444</v>
      </c>
      <c r="B28" t="s">
        <v>322</v>
      </c>
      <c r="C28" s="50" t="s">
        <v>734</v>
      </c>
      <c r="D28" s="10" t="s">
        <v>535</v>
      </c>
    </row>
    <row r="29" spans="1:4" ht="12.75">
      <c r="A29" s="15" t="s">
        <v>473</v>
      </c>
      <c r="B29" t="s">
        <v>322</v>
      </c>
      <c r="C29" s="50" t="s">
        <v>734</v>
      </c>
      <c r="D29" s="10" t="s">
        <v>536</v>
      </c>
    </row>
    <row r="30" spans="1:4" ht="12.75">
      <c r="A30" s="15" t="s">
        <v>50</v>
      </c>
      <c r="B30" t="s">
        <v>727</v>
      </c>
      <c r="C30" s="50" t="s">
        <v>734</v>
      </c>
      <c r="D30" s="10" t="s">
        <v>366</v>
      </c>
    </row>
    <row r="31" spans="1:4" ht="25.5">
      <c r="A31" s="15" t="s">
        <v>159</v>
      </c>
      <c r="B31" t="s">
        <v>322</v>
      </c>
      <c r="C31" s="50" t="s">
        <v>734</v>
      </c>
      <c r="D31" s="10" t="s">
        <v>537</v>
      </c>
    </row>
    <row r="32" spans="1:4" ht="25.5">
      <c r="A32" s="15" t="s">
        <v>160</v>
      </c>
      <c r="B32" t="s">
        <v>322</v>
      </c>
      <c r="C32" s="50" t="s">
        <v>734</v>
      </c>
      <c r="D32" s="10" t="s">
        <v>673</v>
      </c>
    </row>
    <row r="33" spans="1:4" ht="12.75">
      <c r="A33" s="15" t="s">
        <v>462</v>
      </c>
      <c r="B33" t="s">
        <v>322</v>
      </c>
      <c r="C33" s="50" t="s">
        <v>734</v>
      </c>
      <c r="D33" s="10" t="s">
        <v>538</v>
      </c>
    </row>
    <row r="34" spans="1:4" ht="12.75">
      <c r="A34" s="15" t="s">
        <v>483</v>
      </c>
      <c r="B34" t="s">
        <v>322</v>
      </c>
      <c r="C34" s="50" t="s">
        <v>734</v>
      </c>
      <c r="D34" s="10" t="s">
        <v>539</v>
      </c>
    </row>
    <row r="35" spans="1:4" ht="12.75">
      <c r="A35" s="15" t="s">
        <v>482</v>
      </c>
      <c r="B35" t="s">
        <v>322</v>
      </c>
      <c r="C35" s="50" t="s">
        <v>734</v>
      </c>
      <c r="D35" s="10" t="s">
        <v>540</v>
      </c>
    </row>
    <row r="36" spans="1:4" ht="12.75">
      <c r="A36" s="15" t="s">
        <v>456</v>
      </c>
      <c r="B36" t="s">
        <v>322</v>
      </c>
      <c r="C36" s="50" t="s">
        <v>734</v>
      </c>
      <c r="D36" s="10" t="s">
        <v>541</v>
      </c>
    </row>
    <row r="37" spans="1:4" ht="25.5">
      <c r="A37" s="15" t="s">
        <v>161</v>
      </c>
      <c r="B37" t="s">
        <v>322</v>
      </c>
      <c r="C37" s="50" t="s">
        <v>734</v>
      </c>
      <c r="D37" s="10" t="s">
        <v>674</v>
      </c>
    </row>
    <row r="38" spans="1:4" ht="12.75">
      <c r="A38" s="15" t="s">
        <v>162</v>
      </c>
      <c r="B38" t="s">
        <v>322</v>
      </c>
      <c r="C38" s="50" t="s">
        <v>734</v>
      </c>
      <c r="D38" s="10" t="s">
        <v>542</v>
      </c>
    </row>
    <row r="39" spans="1:4" ht="25.5">
      <c r="A39" s="15" t="s">
        <v>163</v>
      </c>
      <c r="B39" t="s">
        <v>322</v>
      </c>
      <c r="C39" s="50" t="s">
        <v>734</v>
      </c>
      <c r="D39" s="10" t="s">
        <v>675</v>
      </c>
    </row>
    <row r="40" spans="1:4" ht="12.75">
      <c r="A40" s="15" t="s">
        <v>469</v>
      </c>
      <c r="B40" t="s">
        <v>322</v>
      </c>
      <c r="C40" s="50" t="s">
        <v>734</v>
      </c>
      <c r="D40" s="10" t="s">
        <v>676</v>
      </c>
    </row>
    <row r="41" spans="1:4" ht="25.5">
      <c r="A41" s="15" t="s">
        <v>502</v>
      </c>
      <c r="B41" t="s">
        <v>727</v>
      </c>
      <c r="C41" s="50" t="s">
        <v>734</v>
      </c>
      <c r="D41" s="10" t="s">
        <v>679</v>
      </c>
    </row>
    <row r="42" spans="1:4" ht="12.75">
      <c r="A42" s="15" t="s">
        <v>164</v>
      </c>
      <c r="B42" t="s">
        <v>727</v>
      </c>
      <c r="C42" s="50" t="s">
        <v>734</v>
      </c>
      <c r="D42" s="10" t="s">
        <v>367</v>
      </c>
    </row>
    <row r="43" spans="1:4" ht="12.75">
      <c r="A43" s="15" t="s">
        <v>465</v>
      </c>
      <c r="B43" t="s">
        <v>322</v>
      </c>
      <c r="C43" s="50" t="s">
        <v>734</v>
      </c>
      <c r="D43" s="10" t="s">
        <v>368</v>
      </c>
    </row>
    <row r="44" spans="1:4" ht="12.75">
      <c r="A44" s="15" t="s">
        <v>464</v>
      </c>
      <c r="B44" t="s">
        <v>322</v>
      </c>
      <c r="C44" s="50" t="s">
        <v>734</v>
      </c>
      <c r="D44" s="10" t="s">
        <v>369</v>
      </c>
    </row>
    <row r="45" spans="1:4" ht="12.75">
      <c r="A45" s="15" t="s">
        <v>433</v>
      </c>
      <c r="B45" t="s">
        <v>322</v>
      </c>
      <c r="C45" s="50" t="s">
        <v>734</v>
      </c>
      <c r="D45" s="10" t="s">
        <v>370</v>
      </c>
    </row>
    <row r="46" spans="1:4" ht="12.75">
      <c r="A46" s="15" t="s">
        <v>493</v>
      </c>
      <c r="B46" t="s">
        <v>322</v>
      </c>
      <c r="C46" s="50" t="s">
        <v>734</v>
      </c>
      <c r="D46" s="10" t="s">
        <v>371</v>
      </c>
    </row>
    <row r="47" spans="1:4" ht="25.5">
      <c r="A47" s="15" t="s">
        <v>484</v>
      </c>
      <c r="B47" t="s">
        <v>322</v>
      </c>
      <c r="C47" s="50" t="s">
        <v>734</v>
      </c>
      <c r="D47" s="10" t="s">
        <v>680</v>
      </c>
    </row>
    <row r="48" spans="1:4" ht="12.75">
      <c r="A48" s="15" t="s">
        <v>457</v>
      </c>
      <c r="B48" t="s">
        <v>322</v>
      </c>
      <c r="C48" s="50" t="s">
        <v>734</v>
      </c>
      <c r="D48" s="10" t="s">
        <v>372</v>
      </c>
    </row>
    <row r="49" spans="1:4" ht="25.5">
      <c r="A49" s="15" t="s">
        <v>40</v>
      </c>
      <c r="B49" t="s">
        <v>322</v>
      </c>
      <c r="C49" s="50" t="s">
        <v>734</v>
      </c>
      <c r="D49" s="10" t="s">
        <v>681</v>
      </c>
    </row>
    <row r="50" spans="1:4" ht="12.75">
      <c r="A50" s="15" t="s">
        <v>467</v>
      </c>
      <c r="B50" t="s">
        <v>322</v>
      </c>
      <c r="C50" s="50" t="s">
        <v>734</v>
      </c>
      <c r="D50" s="10" t="s">
        <v>373</v>
      </c>
    </row>
    <row r="51" spans="1:4" ht="12.75">
      <c r="A51" s="15" t="s">
        <v>507</v>
      </c>
      <c r="B51" t="s">
        <v>322</v>
      </c>
      <c r="C51" s="50" t="s">
        <v>734</v>
      </c>
      <c r="D51" s="10" t="s">
        <v>374</v>
      </c>
    </row>
    <row r="52" spans="1:4" ht="38.25">
      <c r="A52" s="15" t="s">
        <v>135</v>
      </c>
      <c r="B52" t="s">
        <v>322</v>
      </c>
      <c r="C52" s="50" t="s">
        <v>734</v>
      </c>
      <c r="D52" s="10" t="s">
        <v>682</v>
      </c>
    </row>
    <row r="53" spans="1:4" ht="12.75">
      <c r="A53" s="15" t="s">
        <v>508</v>
      </c>
      <c r="B53" t="s">
        <v>322</v>
      </c>
      <c r="C53" s="50" t="s">
        <v>734</v>
      </c>
      <c r="D53" s="10" t="s">
        <v>375</v>
      </c>
    </row>
    <row r="54" spans="1:4" ht="12.75">
      <c r="A54" s="15" t="s">
        <v>479</v>
      </c>
      <c r="B54" t="s">
        <v>322</v>
      </c>
      <c r="C54" s="50" t="s">
        <v>734</v>
      </c>
      <c r="D54" s="10" t="s">
        <v>376</v>
      </c>
    </row>
    <row r="55" spans="1:4" ht="25.5">
      <c r="A55" s="15" t="s">
        <v>438</v>
      </c>
      <c r="B55" t="s">
        <v>322</v>
      </c>
      <c r="C55" s="50" t="s">
        <v>734</v>
      </c>
      <c r="D55" s="10" t="s">
        <v>683</v>
      </c>
    </row>
    <row r="56" spans="1:4" ht="38.25">
      <c r="A56" s="15" t="s">
        <v>45</v>
      </c>
      <c r="B56" t="s">
        <v>322</v>
      </c>
      <c r="C56" s="50" t="s">
        <v>734</v>
      </c>
      <c r="D56" s="10" t="s">
        <v>684</v>
      </c>
    </row>
    <row r="57" spans="1:4" ht="12.75">
      <c r="A57" s="15" t="s">
        <v>451</v>
      </c>
      <c r="B57" t="s">
        <v>322</v>
      </c>
      <c r="C57" s="50" t="s">
        <v>734</v>
      </c>
      <c r="D57" s="10" t="s">
        <v>377</v>
      </c>
    </row>
    <row r="58" spans="1:4" ht="25.5">
      <c r="A58" s="51" t="s">
        <v>165</v>
      </c>
      <c r="B58" t="s">
        <v>322</v>
      </c>
      <c r="C58" s="50" t="s">
        <v>734</v>
      </c>
      <c r="D58" s="10" t="s">
        <v>685</v>
      </c>
    </row>
    <row r="59" spans="1:4" ht="12.75">
      <c r="A59" s="15" t="s">
        <v>489</v>
      </c>
      <c r="B59" t="s">
        <v>727</v>
      </c>
      <c r="C59" s="50" t="s">
        <v>734</v>
      </c>
      <c r="D59" s="10" t="s">
        <v>686</v>
      </c>
    </row>
    <row r="60" spans="1:4" ht="25.5">
      <c r="A60" s="15" t="s">
        <v>166</v>
      </c>
      <c r="B60" t="s">
        <v>727</v>
      </c>
      <c r="C60" s="50" t="s">
        <v>734</v>
      </c>
      <c r="D60" s="10" t="s">
        <v>687</v>
      </c>
    </row>
    <row r="61" spans="1:4" ht="12.75">
      <c r="A61" s="15" t="s">
        <v>450</v>
      </c>
      <c r="B61" t="s">
        <v>322</v>
      </c>
      <c r="C61" s="50" t="s">
        <v>734</v>
      </c>
      <c r="D61" s="10" t="s">
        <v>688</v>
      </c>
    </row>
    <row r="62" spans="1:4" ht="25.5">
      <c r="A62" s="15" t="s">
        <v>44</v>
      </c>
      <c r="B62" t="s">
        <v>322</v>
      </c>
      <c r="C62" s="50" t="s">
        <v>734</v>
      </c>
      <c r="D62" s="10" t="s">
        <v>378</v>
      </c>
    </row>
    <row r="63" spans="1:4" ht="38.25">
      <c r="A63" s="15" t="s">
        <v>481</v>
      </c>
      <c r="B63" t="s">
        <v>322</v>
      </c>
      <c r="C63" s="50" t="s">
        <v>734</v>
      </c>
      <c r="D63" s="10" t="s">
        <v>139</v>
      </c>
    </row>
    <row r="64" spans="1:4" ht="38.25">
      <c r="A64" s="15" t="s">
        <v>158</v>
      </c>
      <c r="B64" t="s">
        <v>322</v>
      </c>
      <c r="C64" s="50" t="s">
        <v>734</v>
      </c>
      <c r="D64" s="10" t="s">
        <v>689</v>
      </c>
    </row>
    <row r="65" spans="1:4" ht="76.5">
      <c r="A65" s="15" t="s">
        <v>157</v>
      </c>
      <c r="B65" t="s">
        <v>322</v>
      </c>
      <c r="C65" s="50" t="s">
        <v>734</v>
      </c>
      <c r="D65" s="10" t="s">
        <v>690</v>
      </c>
    </row>
    <row r="66" spans="1:4" ht="25.5">
      <c r="A66" s="15" t="s">
        <v>156</v>
      </c>
      <c r="B66" t="s">
        <v>322</v>
      </c>
      <c r="C66" s="50" t="s">
        <v>734</v>
      </c>
      <c r="D66" s="10" t="s">
        <v>140</v>
      </c>
    </row>
    <row r="67" spans="1:4" ht="38.25">
      <c r="A67" s="15" t="s">
        <v>155</v>
      </c>
      <c r="B67" t="s">
        <v>322</v>
      </c>
      <c r="C67" s="50" t="s">
        <v>734</v>
      </c>
      <c r="D67" s="10" t="s">
        <v>691</v>
      </c>
    </row>
    <row r="68" spans="1:4" ht="25.5">
      <c r="A68" s="15" t="s">
        <v>454</v>
      </c>
      <c r="B68" t="s">
        <v>322</v>
      </c>
      <c r="C68" s="50" t="s">
        <v>734</v>
      </c>
      <c r="D68" s="10" t="s">
        <v>692</v>
      </c>
    </row>
    <row r="69" spans="1:4" ht="12.75">
      <c r="A69" s="15" t="s">
        <v>154</v>
      </c>
      <c r="B69" t="s">
        <v>727</v>
      </c>
      <c r="C69" s="50" t="s">
        <v>734</v>
      </c>
      <c r="D69" s="10" t="s">
        <v>141</v>
      </c>
    </row>
    <row r="70" spans="1:4" ht="12.75">
      <c r="A70" s="15" t="s">
        <v>153</v>
      </c>
      <c r="B70" t="s">
        <v>322</v>
      </c>
      <c r="C70" s="50" t="s">
        <v>734</v>
      </c>
      <c r="D70" s="10" t="s">
        <v>694</v>
      </c>
    </row>
    <row r="71" spans="1:4" ht="25.5">
      <c r="A71" s="51" t="s">
        <v>491</v>
      </c>
      <c r="B71" t="s">
        <v>727</v>
      </c>
      <c r="C71" s="50" t="s">
        <v>734</v>
      </c>
      <c r="D71" s="10" t="s">
        <v>695</v>
      </c>
    </row>
    <row r="72" spans="1:4" ht="25.5">
      <c r="A72" s="15" t="s">
        <v>461</v>
      </c>
      <c r="B72" t="s">
        <v>322</v>
      </c>
      <c r="C72" s="50" t="s">
        <v>734</v>
      </c>
      <c r="D72" s="10" t="s">
        <v>696</v>
      </c>
    </row>
    <row r="73" spans="1:4" ht="25.5">
      <c r="A73" s="15" t="s">
        <v>152</v>
      </c>
      <c r="B73" t="s">
        <v>322</v>
      </c>
      <c r="C73" s="50" t="s">
        <v>734</v>
      </c>
      <c r="D73" s="10" t="s">
        <v>697</v>
      </c>
    </row>
    <row r="74" spans="1:4" ht="12.75">
      <c r="A74" s="15" t="s">
        <v>459</v>
      </c>
      <c r="B74" t="s">
        <v>322</v>
      </c>
      <c r="C74" s="50" t="s">
        <v>734</v>
      </c>
      <c r="D74" s="10" t="s">
        <v>142</v>
      </c>
    </row>
    <row r="75" spans="1:4" ht="12.75">
      <c r="A75" s="15" t="s">
        <v>102</v>
      </c>
      <c r="B75" t="s">
        <v>727</v>
      </c>
      <c r="C75" s="50" t="s">
        <v>734</v>
      </c>
      <c r="D75" s="10" t="s">
        <v>143</v>
      </c>
    </row>
    <row r="76" spans="1:4" ht="25.5">
      <c r="A76" s="15" t="s">
        <v>466</v>
      </c>
      <c r="B76" t="s">
        <v>322</v>
      </c>
      <c r="C76" s="50" t="s">
        <v>734</v>
      </c>
      <c r="D76" s="10" t="s">
        <v>144</v>
      </c>
    </row>
    <row r="77" spans="1:4" ht="12.75">
      <c r="A77" s="15" t="s">
        <v>488</v>
      </c>
      <c r="B77" t="s">
        <v>322</v>
      </c>
      <c r="C77" s="50" t="s">
        <v>734</v>
      </c>
      <c r="D77" s="10" t="s">
        <v>145</v>
      </c>
    </row>
    <row r="78" spans="1:4" ht="12.75">
      <c r="A78" s="15" t="s">
        <v>455</v>
      </c>
      <c r="B78" t="s">
        <v>322</v>
      </c>
      <c r="C78" s="50" t="s">
        <v>734</v>
      </c>
      <c r="D78" s="10" t="s">
        <v>147</v>
      </c>
    </row>
    <row r="79" spans="1:4" ht="12.75">
      <c r="A79" s="15" t="s">
        <v>453</v>
      </c>
      <c r="B79" t="s">
        <v>322</v>
      </c>
      <c r="C79" s="50" t="s">
        <v>734</v>
      </c>
      <c r="D79" s="10" t="s">
        <v>698</v>
      </c>
    </row>
    <row r="80" spans="1:4" ht="12.75">
      <c r="A80" s="15" t="s">
        <v>446</v>
      </c>
      <c r="B80" t="s">
        <v>322</v>
      </c>
      <c r="C80" s="50" t="s">
        <v>734</v>
      </c>
      <c r="D80" s="10" t="s">
        <v>148</v>
      </c>
    </row>
    <row r="81" spans="1:4" ht="12.75">
      <c r="A81" s="51" t="s">
        <v>441</v>
      </c>
      <c r="B81" t="s">
        <v>322</v>
      </c>
      <c r="C81" s="50" t="s">
        <v>734</v>
      </c>
      <c r="D81" s="54" t="s">
        <v>149</v>
      </c>
    </row>
    <row r="82" spans="1:4" ht="25.5">
      <c r="A82" s="15" t="s">
        <v>78</v>
      </c>
      <c r="B82" t="s">
        <v>321</v>
      </c>
      <c r="C82" s="50" t="s">
        <v>752</v>
      </c>
      <c r="D82" s="10" t="s">
        <v>666</v>
      </c>
    </row>
    <row r="83" spans="1:4" ht="12.75">
      <c r="A83" s="15" t="s">
        <v>167</v>
      </c>
      <c r="B83" t="s">
        <v>327</v>
      </c>
      <c r="C83" s="50" t="s">
        <v>734</v>
      </c>
      <c r="D83" s="10" t="s">
        <v>532</v>
      </c>
    </row>
  </sheetData>
  <autoFilter ref="B1:B83"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07"/>
  <sheetViews>
    <sheetView zoomScaleSheetLayoutView="59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5.57421875" style="58" customWidth="1"/>
    <col min="2" max="2" width="35.421875" style="58" customWidth="1"/>
    <col min="3" max="16384" width="11.421875" style="56" customWidth="1"/>
  </cols>
  <sheetData>
    <row r="1" spans="1:2" ht="13.5" customHeight="1">
      <c r="A1" s="55" t="s">
        <v>759</v>
      </c>
      <c r="B1" s="55" t="s">
        <v>543</v>
      </c>
    </row>
    <row r="2" spans="1:2" ht="13.5" customHeight="1">
      <c r="A2" s="57" t="s">
        <v>760</v>
      </c>
      <c r="B2" s="57" t="s">
        <v>449</v>
      </c>
    </row>
    <row r="3" spans="1:2" ht="13.5" customHeight="1">
      <c r="A3" s="57" t="s">
        <v>761</v>
      </c>
      <c r="B3" s="57" t="s">
        <v>331</v>
      </c>
    </row>
    <row r="4" spans="1:2" ht="13.5" customHeight="1">
      <c r="A4" s="57" t="s">
        <v>496</v>
      </c>
      <c r="B4" s="57" t="s">
        <v>159</v>
      </c>
    </row>
    <row r="5" spans="1:2" ht="13.5" customHeight="1">
      <c r="A5" s="57" t="s">
        <v>105</v>
      </c>
      <c r="B5" s="57" t="s">
        <v>160</v>
      </c>
    </row>
    <row r="6" spans="1:2" ht="13.5" customHeight="1">
      <c r="A6" s="57" t="s">
        <v>762</v>
      </c>
      <c r="B6" s="57" t="s">
        <v>652</v>
      </c>
    </row>
    <row r="7" spans="1:2" ht="13.5" customHeight="1">
      <c r="A7" s="57" t="s">
        <v>490</v>
      </c>
      <c r="B7" s="57" t="s">
        <v>328</v>
      </c>
    </row>
    <row r="8" spans="1:2" ht="13.5" customHeight="1">
      <c r="A8" s="57" t="s">
        <v>122</v>
      </c>
      <c r="B8" s="57" t="s">
        <v>328</v>
      </c>
    </row>
    <row r="9" spans="1:2" ht="13.5" customHeight="1">
      <c r="A9" s="57" t="s">
        <v>763</v>
      </c>
      <c r="B9" s="57" t="s">
        <v>161</v>
      </c>
    </row>
    <row r="10" spans="1:2" ht="13.5" customHeight="1">
      <c r="A10" s="57" t="s">
        <v>764</v>
      </c>
      <c r="B10" s="57" t="s">
        <v>667</v>
      </c>
    </row>
    <row r="11" spans="1:2" ht="13.5" customHeight="1">
      <c r="A11" s="57" t="s">
        <v>71</v>
      </c>
      <c r="B11" s="57" t="s">
        <v>329</v>
      </c>
    </row>
    <row r="12" spans="1:2" ht="13.5" customHeight="1">
      <c r="A12" s="57" t="s">
        <v>765</v>
      </c>
      <c r="B12" s="57" t="s">
        <v>330</v>
      </c>
    </row>
    <row r="13" spans="1:2" ht="13.5" customHeight="1">
      <c r="A13" s="57" t="s">
        <v>54</v>
      </c>
      <c r="B13" s="57" t="s">
        <v>54</v>
      </c>
    </row>
    <row r="14" spans="1:2" ht="13.5" customHeight="1">
      <c r="A14" s="57" t="s">
        <v>766</v>
      </c>
      <c r="B14" s="57" t="s">
        <v>653</v>
      </c>
    </row>
    <row r="15" spans="1:2" ht="13.5" customHeight="1">
      <c r="A15" s="57" t="s">
        <v>169</v>
      </c>
      <c r="B15" s="57" t="s">
        <v>169</v>
      </c>
    </row>
    <row r="16" spans="1:2" ht="13.5" customHeight="1">
      <c r="A16" s="57" t="s">
        <v>486</v>
      </c>
      <c r="B16" s="57" t="s">
        <v>324</v>
      </c>
    </row>
    <row r="17" spans="1:2" ht="13.5" customHeight="1">
      <c r="A17" s="57" t="s">
        <v>767</v>
      </c>
      <c r="B17" s="57" t="s">
        <v>442</v>
      </c>
    </row>
    <row r="18" spans="1:2" ht="13.5" customHeight="1">
      <c r="A18" s="57" t="s">
        <v>768</v>
      </c>
      <c r="B18" s="57" t="s">
        <v>30</v>
      </c>
    </row>
    <row r="19" spans="1:2" ht="13.5" customHeight="1">
      <c r="A19" s="57" t="s">
        <v>769</v>
      </c>
      <c r="B19" s="57" t="s">
        <v>323</v>
      </c>
    </row>
    <row r="20" spans="1:2" ht="13.5" customHeight="1">
      <c r="A20" s="57" t="s">
        <v>442</v>
      </c>
      <c r="B20" s="57" t="s">
        <v>442</v>
      </c>
    </row>
    <row r="21" spans="1:2" ht="13.5" customHeight="1">
      <c r="A21" s="57" t="s">
        <v>770</v>
      </c>
      <c r="B21" s="57" t="s">
        <v>163</v>
      </c>
    </row>
    <row r="22" spans="1:2" ht="13.5" customHeight="1">
      <c r="A22" s="57" t="s">
        <v>771</v>
      </c>
      <c r="B22" s="57" t="s">
        <v>323</v>
      </c>
    </row>
    <row r="23" spans="1:2" ht="13.5" customHeight="1">
      <c r="A23" s="57" t="s">
        <v>772</v>
      </c>
      <c r="B23" s="57" t="s">
        <v>169</v>
      </c>
    </row>
    <row r="24" spans="1:2" ht="13.5" customHeight="1">
      <c r="A24" s="57" t="s">
        <v>625</v>
      </c>
      <c r="B24" s="57" t="s">
        <v>655</v>
      </c>
    </row>
    <row r="25" spans="1:2" ht="13.5" customHeight="1">
      <c r="A25" s="57" t="s">
        <v>773</v>
      </c>
      <c r="B25" s="57" t="s">
        <v>498</v>
      </c>
    </row>
    <row r="26" spans="1:2" ht="13.5" customHeight="1">
      <c r="A26" s="57" t="s">
        <v>774</v>
      </c>
      <c r="B26" s="57" t="s">
        <v>324</v>
      </c>
    </row>
    <row r="27" spans="1:2" ht="13.5" customHeight="1">
      <c r="A27" s="57" t="s">
        <v>498</v>
      </c>
      <c r="B27" s="57" t="s">
        <v>498</v>
      </c>
    </row>
    <row r="28" spans="1:2" ht="13.5" customHeight="1">
      <c r="A28" s="57" t="s">
        <v>775</v>
      </c>
      <c r="B28" s="57" t="s">
        <v>324</v>
      </c>
    </row>
    <row r="29" spans="1:2" ht="13.5" customHeight="1">
      <c r="A29" s="57" t="s">
        <v>151</v>
      </c>
      <c r="B29" s="57" t="s">
        <v>27</v>
      </c>
    </row>
    <row r="30" spans="1:2" ht="13.5" customHeight="1">
      <c r="A30" s="57" t="s">
        <v>776</v>
      </c>
      <c r="B30" s="57" t="s">
        <v>502</v>
      </c>
    </row>
    <row r="31" spans="1:2" ht="13.5" customHeight="1">
      <c r="A31" s="57" t="s">
        <v>777</v>
      </c>
      <c r="B31" s="57" t="s">
        <v>157</v>
      </c>
    </row>
    <row r="32" spans="1:2" ht="13.5" customHeight="1">
      <c r="A32" s="57" t="s">
        <v>778</v>
      </c>
      <c r="B32" s="57" t="s">
        <v>155</v>
      </c>
    </row>
    <row r="33" spans="1:2" ht="13.5" customHeight="1">
      <c r="A33" s="57" t="s">
        <v>130</v>
      </c>
      <c r="B33" s="57" t="s">
        <v>469</v>
      </c>
    </row>
    <row r="34" spans="1:2" ht="13.5" customHeight="1">
      <c r="A34" s="57" t="s">
        <v>779</v>
      </c>
      <c r="B34" s="57" t="s">
        <v>438</v>
      </c>
    </row>
    <row r="35" spans="1:2" ht="13.5" customHeight="1">
      <c r="A35" s="57" t="s">
        <v>115</v>
      </c>
      <c r="B35" s="57" t="s">
        <v>446</v>
      </c>
    </row>
    <row r="36" spans="1:2" ht="13.5" customHeight="1">
      <c r="A36" s="57" t="s">
        <v>780</v>
      </c>
      <c r="B36" s="57" t="s">
        <v>438</v>
      </c>
    </row>
    <row r="37" spans="1:2" ht="13.5" customHeight="1">
      <c r="A37" s="57" t="s">
        <v>781</v>
      </c>
      <c r="B37" s="57" t="s">
        <v>453</v>
      </c>
    </row>
    <row r="38" spans="1:2" ht="13.5" customHeight="1">
      <c r="A38" s="57" t="s">
        <v>474</v>
      </c>
      <c r="B38" s="57" t="s">
        <v>146</v>
      </c>
    </row>
    <row r="39" spans="1:2" ht="13.5" customHeight="1">
      <c r="A39" s="57" t="s">
        <v>63</v>
      </c>
      <c r="B39" s="57" t="s">
        <v>63</v>
      </c>
    </row>
    <row r="40" spans="1:2" ht="13.5" customHeight="1">
      <c r="A40" s="57" t="s">
        <v>782</v>
      </c>
      <c r="B40" s="57" t="s">
        <v>667</v>
      </c>
    </row>
    <row r="41" spans="1:2" ht="13.5" customHeight="1">
      <c r="A41" s="57" t="s">
        <v>783</v>
      </c>
      <c r="B41" s="57" t="s">
        <v>669</v>
      </c>
    </row>
    <row r="42" spans="1:2" ht="13.5" customHeight="1">
      <c r="A42" s="57" t="s">
        <v>643</v>
      </c>
      <c r="B42" s="57" t="s">
        <v>643</v>
      </c>
    </row>
    <row r="43" spans="1:2" ht="13.5" customHeight="1">
      <c r="A43" s="57" t="s">
        <v>35</v>
      </c>
      <c r="B43" s="57" t="s">
        <v>35</v>
      </c>
    </row>
    <row r="44" spans="1:2" ht="13.5" customHeight="1">
      <c r="A44" s="57" t="s">
        <v>36</v>
      </c>
      <c r="B44" s="57" t="s">
        <v>36</v>
      </c>
    </row>
    <row r="45" spans="1:2" ht="13.5" customHeight="1">
      <c r="A45" s="57" t="s">
        <v>642</v>
      </c>
      <c r="B45" s="57" t="s">
        <v>642</v>
      </c>
    </row>
    <row r="46" spans="1:2" ht="13.5" customHeight="1">
      <c r="A46" s="57" t="s">
        <v>784</v>
      </c>
      <c r="B46" s="57" t="s">
        <v>659</v>
      </c>
    </row>
    <row r="47" spans="1:2" ht="13.5" customHeight="1">
      <c r="A47" s="57" t="s">
        <v>57</v>
      </c>
      <c r="B47" s="57" t="s">
        <v>57</v>
      </c>
    </row>
    <row r="48" spans="1:2" ht="13.5" customHeight="1">
      <c r="A48" s="57" t="s">
        <v>785</v>
      </c>
      <c r="B48" s="57" t="s">
        <v>331</v>
      </c>
    </row>
    <row r="49" spans="1:2" ht="13.5" customHeight="1">
      <c r="A49" s="57" t="s">
        <v>786</v>
      </c>
      <c r="B49" s="57" t="s">
        <v>668</v>
      </c>
    </row>
    <row r="50" spans="1:2" ht="13.5" customHeight="1">
      <c r="A50" s="57" t="s">
        <v>107</v>
      </c>
      <c r="B50" s="57" t="s">
        <v>107</v>
      </c>
    </row>
    <row r="51" spans="1:2" ht="13.5" customHeight="1">
      <c r="A51" s="57" t="s">
        <v>74</v>
      </c>
      <c r="B51" s="57" t="s">
        <v>74</v>
      </c>
    </row>
    <row r="52" spans="1:2" ht="13.5" customHeight="1">
      <c r="A52" s="57" t="s">
        <v>787</v>
      </c>
      <c r="B52" s="57" t="s">
        <v>661</v>
      </c>
    </row>
    <row r="53" spans="1:2" ht="13.5" customHeight="1">
      <c r="A53" s="57" t="s">
        <v>788</v>
      </c>
      <c r="B53" s="57" t="s">
        <v>662</v>
      </c>
    </row>
    <row r="54" spans="1:2" ht="13.5" customHeight="1">
      <c r="A54" s="57" t="s">
        <v>789</v>
      </c>
      <c r="B54" s="57" t="s">
        <v>28</v>
      </c>
    </row>
    <row r="55" spans="1:2" ht="13.5" customHeight="1">
      <c r="A55" s="57" t="s">
        <v>790</v>
      </c>
      <c r="B55" s="57" t="s">
        <v>43</v>
      </c>
    </row>
    <row r="56" spans="1:2" ht="13.5" customHeight="1">
      <c r="A56" s="57" t="s">
        <v>791</v>
      </c>
      <c r="B56" s="57" t="s">
        <v>664</v>
      </c>
    </row>
    <row r="57" spans="1:2" ht="13.5" customHeight="1">
      <c r="A57" s="57" t="s">
        <v>123</v>
      </c>
      <c r="B57" s="57" t="s">
        <v>29</v>
      </c>
    </row>
    <row r="58" spans="1:2" ht="13.5" customHeight="1">
      <c r="A58" s="57" t="s">
        <v>792</v>
      </c>
      <c r="B58" s="57" t="s">
        <v>441</v>
      </c>
    </row>
    <row r="59" spans="1:2" ht="13.5" customHeight="1">
      <c r="A59" s="57" t="s">
        <v>793</v>
      </c>
      <c r="B59" s="57" t="s">
        <v>663</v>
      </c>
    </row>
    <row r="60" spans="1:2" ht="13.5" customHeight="1">
      <c r="A60" s="57" t="s">
        <v>794</v>
      </c>
      <c r="B60" s="57" t="s">
        <v>664</v>
      </c>
    </row>
    <row r="61" spans="1:2" ht="13.5" customHeight="1">
      <c r="A61" s="57" t="s">
        <v>795</v>
      </c>
      <c r="B61" s="57" t="s">
        <v>665</v>
      </c>
    </row>
    <row r="62" spans="1:2" ht="13.5" customHeight="1">
      <c r="A62" s="57" t="s">
        <v>21</v>
      </c>
      <c r="B62" s="57" t="s">
        <v>21</v>
      </c>
    </row>
    <row r="63" spans="1:2" ht="13.5" customHeight="1">
      <c r="A63" s="57" t="s">
        <v>796</v>
      </c>
      <c r="B63" s="57" t="s">
        <v>40</v>
      </c>
    </row>
    <row r="64" spans="1:2" ht="13.5" customHeight="1">
      <c r="A64" s="57" t="s">
        <v>797</v>
      </c>
      <c r="B64" s="57" t="s">
        <v>40</v>
      </c>
    </row>
    <row r="65" spans="1:2" ht="13.5" customHeight="1">
      <c r="A65" s="57" t="s">
        <v>798</v>
      </c>
      <c r="B65" s="57" t="s">
        <v>491</v>
      </c>
    </row>
    <row r="66" spans="1:2" ht="13.5" customHeight="1">
      <c r="A66" s="57" t="s">
        <v>799</v>
      </c>
      <c r="B66" s="57" t="s">
        <v>45</v>
      </c>
    </row>
    <row r="67" spans="1:2" ht="13.5" customHeight="1">
      <c r="A67" s="57" t="s">
        <v>800</v>
      </c>
      <c r="B67" s="57" t="s">
        <v>45</v>
      </c>
    </row>
    <row r="68" spans="1:2" ht="13.5" customHeight="1">
      <c r="A68" s="57" t="s">
        <v>801</v>
      </c>
      <c r="B68" s="57" t="s">
        <v>330</v>
      </c>
    </row>
    <row r="69" spans="1:2" ht="13.5" customHeight="1">
      <c r="A69" s="57" t="s">
        <v>497</v>
      </c>
      <c r="B69" s="57" t="s">
        <v>166</v>
      </c>
    </row>
    <row r="70" spans="1:2" ht="13.5" customHeight="1">
      <c r="A70" s="57" t="s">
        <v>802</v>
      </c>
      <c r="B70" s="57" t="s">
        <v>44</v>
      </c>
    </row>
    <row r="71" spans="1:2" ht="13.5" customHeight="1">
      <c r="A71" s="57" t="s">
        <v>517</v>
      </c>
      <c r="B71" s="57" t="s">
        <v>44</v>
      </c>
    </row>
    <row r="72" spans="1:2" ht="13.5" customHeight="1">
      <c r="A72" s="57" t="s">
        <v>644</v>
      </c>
      <c r="B72" s="57" t="s">
        <v>644</v>
      </c>
    </row>
    <row r="73" spans="1:2" ht="13.5" customHeight="1">
      <c r="A73" s="57" t="s">
        <v>803</v>
      </c>
      <c r="B73" s="57" t="s">
        <v>157</v>
      </c>
    </row>
    <row r="74" spans="1:2" ht="13.5" customHeight="1">
      <c r="A74" s="57" t="s">
        <v>804</v>
      </c>
      <c r="B74" s="57" t="s">
        <v>157</v>
      </c>
    </row>
    <row r="75" spans="1:2" ht="13.5" customHeight="1">
      <c r="A75" s="57" t="s">
        <v>510</v>
      </c>
      <c r="B75" s="57" t="s">
        <v>158</v>
      </c>
    </row>
    <row r="76" spans="1:2" ht="13.5" customHeight="1">
      <c r="A76" s="57" t="s">
        <v>805</v>
      </c>
      <c r="B76" s="57" t="s">
        <v>158</v>
      </c>
    </row>
    <row r="77" spans="1:2" ht="13.5" customHeight="1">
      <c r="A77" s="57" t="s">
        <v>806</v>
      </c>
      <c r="B77" s="57" t="s">
        <v>157</v>
      </c>
    </row>
    <row r="78" spans="1:2" ht="13.5" customHeight="1">
      <c r="A78" s="57" t="s">
        <v>494</v>
      </c>
      <c r="B78" s="57" t="s">
        <v>454</v>
      </c>
    </row>
    <row r="79" spans="1:2" ht="13.5" customHeight="1">
      <c r="A79" s="57" t="s">
        <v>633</v>
      </c>
      <c r="B79" s="57" t="s">
        <v>153</v>
      </c>
    </row>
    <row r="80" spans="1:2" ht="13.5" customHeight="1">
      <c r="A80" s="57" t="s">
        <v>807</v>
      </c>
      <c r="B80" s="57" t="s">
        <v>491</v>
      </c>
    </row>
    <row r="81" spans="1:2" ht="13.5" customHeight="1">
      <c r="A81" s="57" t="s">
        <v>499</v>
      </c>
      <c r="B81" s="57" t="s">
        <v>461</v>
      </c>
    </row>
    <row r="82" spans="1:2" ht="13.5" customHeight="1">
      <c r="A82" s="57" t="s">
        <v>645</v>
      </c>
      <c r="B82" s="57" t="s">
        <v>645</v>
      </c>
    </row>
    <row r="83" spans="1:2" ht="13.5" customHeight="1">
      <c r="A83" s="57" t="s">
        <v>808</v>
      </c>
      <c r="B83" s="57" t="s">
        <v>152</v>
      </c>
    </row>
    <row r="84" spans="1:2" ht="13.5" customHeight="1">
      <c r="A84" s="57" t="s">
        <v>646</v>
      </c>
      <c r="B84" s="57" t="s">
        <v>646</v>
      </c>
    </row>
    <row r="85" spans="1:2" ht="13.5" customHeight="1">
      <c r="A85" s="57" t="s">
        <v>100</v>
      </c>
      <c r="B85" s="57" t="s">
        <v>442</v>
      </c>
    </row>
    <row r="86" spans="1:2" ht="13.5" customHeight="1">
      <c r="A86" s="57" t="s">
        <v>509</v>
      </c>
      <c r="B86" s="57" t="s">
        <v>442</v>
      </c>
    </row>
    <row r="87" spans="1:2" ht="13.5" customHeight="1">
      <c r="A87" s="57" t="s">
        <v>809</v>
      </c>
      <c r="B87" s="57" t="s">
        <v>442</v>
      </c>
    </row>
    <row r="88" spans="1:2" ht="13.5" customHeight="1">
      <c r="A88" s="57" t="s">
        <v>810</v>
      </c>
      <c r="B88" s="57" t="s">
        <v>165</v>
      </c>
    </row>
    <row r="89" spans="1:2" ht="13.5" customHeight="1">
      <c r="A89" s="57" t="s">
        <v>501</v>
      </c>
      <c r="B89" s="57" t="s">
        <v>158</v>
      </c>
    </row>
    <row r="90" spans="1:2" ht="13.5" customHeight="1">
      <c r="A90" s="57" t="s">
        <v>811</v>
      </c>
      <c r="B90" s="57" t="s">
        <v>158</v>
      </c>
    </row>
    <row r="91" spans="1:2" ht="13.5" customHeight="1">
      <c r="A91" s="57" t="s">
        <v>448</v>
      </c>
      <c r="B91" s="57" t="s">
        <v>157</v>
      </c>
    </row>
    <row r="92" spans="1:2" ht="13.5" customHeight="1">
      <c r="A92" s="57" t="s">
        <v>480</v>
      </c>
      <c r="B92" s="57" t="s">
        <v>157</v>
      </c>
    </row>
    <row r="93" spans="1:2" ht="13.5" customHeight="1">
      <c r="A93" s="57" t="s">
        <v>515</v>
      </c>
      <c r="B93" s="57" t="s">
        <v>157</v>
      </c>
    </row>
    <row r="94" spans="1:2" ht="13.5" customHeight="1">
      <c r="A94" s="57" t="s">
        <v>812</v>
      </c>
      <c r="B94" s="57" t="s">
        <v>157</v>
      </c>
    </row>
    <row r="95" spans="1:2" ht="13.5" customHeight="1">
      <c r="A95" s="57" t="s">
        <v>478</v>
      </c>
      <c r="B95" s="57" t="s">
        <v>156</v>
      </c>
    </row>
    <row r="96" spans="1:2" ht="13.5" customHeight="1">
      <c r="A96" s="57" t="s">
        <v>518</v>
      </c>
      <c r="B96" s="57" t="s">
        <v>156</v>
      </c>
    </row>
    <row r="97" spans="1:2" ht="13.5" customHeight="1">
      <c r="A97" s="57" t="s">
        <v>813</v>
      </c>
      <c r="B97" s="57" t="s">
        <v>502</v>
      </c>
    </row>
    <row r="98" spans="1:2" ht="13.5" customHeight="1">
      <c r="A98" s="57" t="s">
        <v>814</v>
      </c>
      <c r="B98" s="57" t="s">
        <v>489</v>
      </c>
    </row>
    <row r="99" spans="1:2" ht="13.5" customHeight="1">
      <c r="A99" s="57" t="s">
        <v>815</v>
      </c>
      <c r="B99" s="57" t="s">
        <v>49</v>
      </c>
    </row>
    <row r="100" spans="1:2" ht="13.5" customHeight="1">
      <c r="A100" s="57" t="s">
        <v>816</v>
      </c>
      <c r="B100" s="57" t="s">
        <v>49</v>
      </c>
    </row>
    <row r="101" spans="1:2" ht="13.5" customHeight="1">
      <c r="A101" s="57" t="s">
        <v>817</v>
      </c>
      <c r="B101" s="57" t="s">
        <v>49</v>
      </c>
    </row>
    <row r="102" spans="1:2" ht="13.5" customHeight="1">
      <c r="A102" s="57" t="s">
        <v>818</v>
      </c>
      <c r="B102" s="57" t="s">
        <v>49</v>
      </c>
    </row>
    <row r="103" spans="1:2" ht="13.5" customHeight="1">
      <c r="A103" s="57" t="s">
        <v>819</v>
      </c>
      <c r="B103" s="57" t="s">
        <v>49</v>
      </c>
    </row>
    <row r="104" spans="1:2" ht="13.5" customHeight="1">
      <c r="A104" s="57" t="s">
        <v>820</v>
      </c>
      <c r="B104" s="57" t="s">
        <v>49</v>
      </c>
    </row>
    <row r="105" spans="1:2" ht="13.5" customHeight="1">
      <c r="A105" s="57" t="s">
        <v>821</v>
      </c>
      <c r="B105" s="57" t="s">
        <v>49</v>
      </c>
    </row>
    <row r="106" spans="1:2" ht="13.5" customHeight="1">
      <c r="A106" s="57" t="s">
        <v>822</v>
      </c>
      <c r="B106" s="57" t="s">
        <v>326</v>
      </c>
    </row>
    <row r="107" spans="1:2" ht="13.5" customHeight="1">
      <c r="A107" s="57" t="s">
        <v>504</v>
      </c>
      <c r="B107" s="57" t="s">
        <v>159</v>
      </c>
    </row>
    <row r="108" spans="1:2" ht="13.5" customHeight="1">
      <c r="A108" s="57" t="s">
        <v>823</v>
      </c>
      <c r="B108" s="57" t="s">
        <v>160</v>
      </c>
    </row>
    <row r="109" spans="1:2" ht="13.5" customHeight="1">
      <c r="A109" s="57" t="s">
        <v>824</v>
      </c>
      <c r="B109" s="57" t="s">
        <v>162</v>
      </c>
    </row>
    <row r="110" spans="1:2" ht="13.5" customHeight="1">
      <c r="A110" s="57" t="s">
        <v>51</v>
      </c>
      <c r="B110" s="57" t="s">
        <v>163</v>
      </c>
    </row>
    <row r="111" spans="1:2" ht="13.5" customHeight="1">
      <c r="A111" s="57" t="s">
        <v>825</v>
      </c>
      <c r="B111" s="57" t="s">
        <v>135</v>
      </c>
    </row>
    <row r="112" spans="1:2" ht="13.5" customHeight="1">
      <c r="A112" s="57" t="s">
        <v>463</v>
      </c>
      <c r="B112" s="57" t="s">
        <v>30</v>
      </c>
    </row>
    <row r="113" spans="1:2" ht="13.5" customHeight="1">
      <c r="A113" s="57" t="s">
        <v>133</v>
      </c>
      <c r="B113" s="57" t="s">
        <v>444</v>
      </c>
    </row>
    <row r="114" spans="1:2" ht="13.5" customHeight="1">
      <c r="A114" s="57" t="s">
        <v>449</v>
      </c>
      <c r="B114" s="57" t="s">
        <v>449</v>
      </c>
    </row>
    <row r="115" spans="1:2" ht="13.5" customHeight="1">
      <c r="A115" s="57" t="s">
        <v>444</v>
      </c>
      <c r="B115" s="57" t="s">
        <v>444</v>
      </c>
    </row>
    <row r="116" spans="1:2" ht="13.5" customHeight="1">
      <c r="A116" s="57" t="s">
        <v>473</v>
      </c>
      <c r="B116" s="57" t="s">
        <v>473</v>
      </c>
    </row>
    <row r="117" spans="1:2" ht="13.5" customHeight="1">
      <c r="A117" s="57" t="s">
        <v>826</v>
      </c>
      <c r="B117" s="57" t="s">
        <v>50</v>
      </c>
    </row>
    <row r="118" spans="1:2" ht="13.5" customHeight="1">
      <c r="A118" s="57" t="s">
        <v>443</v>
      </c>
      <c r="B118" s="57" t="s">
        <v>159</v>
      </c>
    </row>
    <row r="119" spans="1:2" ht="13.5" customHeight="1">
      <c r="A119" s="57" t="s">
        <v>445</v>
      </c>
      <c r="B119" s="57" t="s">
        <v>160</v>
      </c>
    </row>
    <row r="120" spans="1:2" ht="13.5" customHeight="1">
      <c r="A120" s="57" t="s">
        <v>487</v>
      </c>
      <c r="B120" s="57" t="s">
        <v>484</v>
      </c>
    </row>
    <row r="121" spans="1:2" ht="13.5" customHeight="1">
      <c r="A121" s="57" t="s">
        <v>462</v>
      </c>
      <c r="B121" s="57" t="s">
        <v>462</v>
      </c>
    </row>
    <row r="122" spans="1:2" ht="13.5" customHeight="1">
      <c r="A122" s="57" t="s">
        <v>452</v>
      </c>
      <c r="B122" s="57" t="s">
        <v>481</v>
      </c>
    </row>
    <row r="123" spans="1:2" ht="13.5" customHeight="1">
      <c r="A123" s="57" t="s">
        <v>827</v>
      </c>
      <c r="B123" s="57" t="s">
        <v>481</v>
      </c>
    </row>
    <row r="124" spans="1:2" ht="13.5" customHeight="1">
      <c r="A124" s="57" t="s">
        <v>483</v>
      </c>
      <c r="B124" s="57" t="s">
        <v>483</v>
      </c>
    </row>
    <row r="125" spans="1:2" ht="13.5" customHeight="1">
      <c r="A125" s="57" t="s">
        <v>482</v>
      </c>
      <c r="B125" s="57" t="s">
        <v>482</v>
      </c>
    </row>
    <row r="126" spans="1:2" ht="13.5" customHeight="1">
      <c r="A126" s="57" t="s">
        <v>456</v>
      </c>
      <c r="B126" s="57" t="s">
        <v>456</v>
      </c>
    </row>
    <row r="127" spans="1:2" ht="13.5" customHeight="1">
      <c r="A127" s="57" t="s">
        <v>828</v>
      </c>
      <c r="B127" s="57" t="s">
        <v>161</v>
      </c>
    </row>
    <row r="128" spans="1:2" ht="13.5" customHeight="1">
      <c r="A128" s="57" t="s">
        <v>436</v>
      </c>
      <c r="B128" s="57" t="s">
        <v>161</v>
      </c>
    </row>
    <row r="129" spans="1:2" ht="13.5" customHeight="1">
      <c r="A129" s="57" t="s">
        <v>437</v>
      </c>
      <c r="B129" s="57" t="s">
        <v>162</v>
      </c>
    </row>
    <row r="130" spans="1:2" ht="13.5" customHeight="1">
      <c r="A130" s="57" t="s">
        <v>476</v>
      </c>
      <c r="B130" s="57" t="s">
        <v>163</v>
      </c>
    </row>
    <row r="131" spans="1:2" ht="13.5" customHeight="1">
      <c r="A131" s="57" t="s">
        <v>439</v>
      </c>
      <c r="B131" s="57" t="s">
        <v>163</v>
      </c>
    </row>
    <row r="132" spans="1:2" ht="13.5" customHeight="1">
      <c r="A132" s="57" t="s">
        <v>469</v>
      </c>
      <c r="B132" s="57" t="s">
        <v>469</v>
      </c>
    </row>
    <row r="133" spans="1:2" ht="13.5" customHeight="1">
      <c r="A133" s="57" t="s">
        <v>472</v>
      </c>
      <c r="B133" s="57" t="s">
        <v>30</v>
      </c>
    </row>
    <row r="134" spans="1:2" ht="13.5" customHeight="1">
      <c r="A134" s="57" t="s">
        <v>829</v>
      </c>
      <c r="B134" s="57" t="s">
        <v>30</v>
      </c>
    </row>
    <row r="135" spans="1:2" ht="13.5" customHeight="1">
      <c r="A135" s="57" t="s">
        <v>502</v>
      </c>
      <c r="B135" s="57" t="s">
        <v>502</v>
      </c>
    </row>
    <row r="136" spans="1:2" ht="13.5" customHeight="1">
      <c r="A136" s="57" t="s">
        <v>53</v>
      </c>
      <c r="B136" s="57" t="s">
        <v>164</v>
      </c>
    </row>
    <row r="137" spans="1:2" ht="13.5" customHeight="1">
      <c r="A137" s="57" t="s">
        <v>465</v>
      </c>
      <c r="B137" s="57" t="s">
        <v>465</v>
      </c>
    </row>
    <row r="138" spans="1:2" ht="13.5" customHeight="1">
      <c r="A138" s="57" t="s">
        <v>464</v>
      </c>
      <c r="B138" s="57" t="s">
        <v>464</v>
      </c>
    </row>
    <row r="139" spans="1:2" ht="13.5" customHeight="1">
      <c r="A139" s="57" t="s">
        <v>433</v>
      </c>
      <c r="B139" s="57" t="s">
        <v>433</v>
      </c>
    </row>
    <row r="140" spans="1:2" ht="13.5" customHeight="1">
      <c r="A140" s="57" t="s">
        <v>493</v>
      </c>
      <c r="B140" s="57" t="s">
        <v>493</v>
      </c>
    </row>
    <row r="141" spans="1:2" ht="13.5" customHeight="1">
      <c r="A141" s="57" t="s">
        <v>484</v>
      </c>
      <c r="B141" s="57" t="s">
        <v>484</v>
      </c>
    </row>
    <row r="142" spans="1:2" ht="13.5" customHeight="1">
      <c r="A142" s="57" t="s">
        <v>830</v>
      </c>
      <c r="B142" s="57" t="s">
        <v>484</v>
      </c>
    </row>
    <row r="143" spans="1:2" ht="13.5" customHeight="1">
      <c r="A143" s="57" t="s">
        <v>457</v>
      </c>
      <c r="B143" s="57" t="s">
        <v>457</v>
      </c>
    </row>
    <row r="144" spans="1:2" ht="13.5" customHeight="1">
      <c r="A144" s="57" t="s">
        <v>458</v>
      </c>
      <c r="B144" s="57" t="s">
        <v>40</v>
      </c>
    </row>
    <row r="145" spans="1:2" ht="13.5" customHeight="1">
      <c r="A145" s="57" t="s">
        <v>40</v>
      </c>
      <c r="B145" s="57" t="s">
        <v>40</v>
      </c>
    </row>
    <row r="146" spans="1:2" ht="13.5" customHeight="1">
      <c r="A146" s="57" t="s">
        <v>622</v>
      </c>
      <c r="B146" s="57" t="s">
        <v>30</v>
      </c>
    </row>
    <row r="147" spans="1:2" ht="13.5" customHeight="1">
      <c r="A147" s="57" t="s">
        <v>467</v>
      </c>
      <c r="B147" s="57" t="s">
        <v>467</v>
      </c>
    </row>
    <row r="148" spans="1:2" ht="13.5" customHeight="1">
      <c r="A148" s="57" t="s">
        <v>507</v>
      </c>
      <c r="B148" s="57" t="s">
        <v>507</v>
      </c>
    </row>
    <row r="149" spans="1:2" ht="13.5" customHeight="1">
      <c r="A149" s="57" t="s">
        <v>135</v>
      </c>
      <c r="B149" s="57" t="s">
        <v>135</v>
      </c>
    </row>
    <row r="150" spans="1:2" ht="13.5" customHeight="1">
      <c r="A150" s="57" t="s">
        <v>831</v>
      </c>
      <c r="B150" s="57" t="s">
        <v>135</v>
      </c>
    </row>
    <row r="151" spans="1:2" ht="13.5" customHeight="1">
      <c r="A151" s="57" t="s">
        <v>471</v>
      </c>
      <c r="B151" s="57" t="s">
        <v>135</v>
      </c>
    </row>
    <row r="152" spans="1:2" ht="13.5" customHeight="1">
      <c r="A152" s="57" t="s">
        <v>508</v>
      </c>
      <c r="B152" s="57" t="s">
        <v>508</v>
      </c>
    </row>
    <row r="153" spans="1:2" ht="13.5" customHeight="1">
      <c r="A153" s="57" t="s">
        <v>479</v>
      </c>
      <c r="B153" s="57" t="s">
        <v>479</v>
      </c>
    </row>
    <row r="154" spans="1:2" ht="13.5" customHeight="1">
      <c r="A154" s="57" t="s">
        <v>832</v>
      </c>
      <c r="B154" s="57" t="s">
        <v>160</v>
      </c>
    </row>
    <row r="155" spans="1:2" ht="13.5" customHeight="1">
      <c r="A155" s="57" t="s">
        <v>438</v>
      </c>
      <c r="B155" s="57" t="s">
        <v>438</v>
      </c>
    </row>
    <row r="156" spans="1:2" ht="13.5" customHeight="1">
      <c r="A156" s="57" t="s">
        <v>492</v>
      </c>
      <c r="B156" s="57" t="s">
        <v>45</v>
      </c>
    </row>
    <row r="157" spans="1:2" ht="13.5" customHeight="1">
      <c r="A157" s="57" t="s">
        <v>833</v>
      </c>
      <c r="B157" s="57" t="s">
        <v>45</v>
      </c>
    </row>
    <row r="158" spans="1:2" ht="13.5" customHeight="1">
      <c r="A158" s="57" t="s">
        <v>640</v>
      </c>
      <c r="B158" s="57" t="s">
        <v>640</v>
      </c>
    </row>
    <row r="159" spans="1:2" ht="13.5" customHeight="1">
      <c r="A159" s="57" t="s">
        <v>451</v>
      </c>
      <c r="B159" s="57" t="s">
        <v>451</v>
      </c>
    </row>
    <row r="160" spans="1:2" ht="13.5" customHeight="1">
      <c r="A160" s="57" t="s">
        <v>468</v>
      </c>
      <c r="B160" s="57" t="s">
        <v>165</v>
      </c>
    </row>
    <row r="161" spans="1:2" ht="13.5" customHeight="1">
      <c r="A161" s="57" t="s">
        <v>489</v>
      </c>
      <c r="B161" s="57" t="s">
        <v>489</v>
      </c>
    </row>
    <row r="162" spans="1:2" ht="13.5" customHeight="1">
      <c r="A162" s="57" t="s">
        <v>485</v>
      </c>
      <c r="B162" s="57" t="s">
        <v>166</v>
      </c>
    </row>
    <row r="163" spans="1:2" ht="13.5" customHeight="1">
      <c r="A163" s="57" t="s">
        <v>450</v>
      </c>
      <c r="B163" s="57" t="s">
        <v>450</v>
      </c>
    </row>
    <row r="164" spans="1:2" ht="13.5" customHeight="1">
      <c r="A164" s="57" t="s">
        <v>834</v>
      </c>
      <c r="B164" s="57" t="s">
        <v>450</v>
      </c>
    </row>
    <row r="165" spans="1:2" ht="13.5" customHeight="1">
      <c r="A165" s="57" t="s">
        <v>82</v>
      </c>
      <c r="B165" s="57" t="s">
        <v>44</v>
      </c>
    </row>
    <row r="166" spans="1:2" ht="13.5" customHeight="1">
      <c r="A166" s="57" t="s">
        <v>481</v>
      </c>
      <c r="B166" s="57" t="s">
        <v>481</v>
      </c>
    </row>
    <row r="167" spans="1:2" ht="13.5" customHeight="1">
      <c r="A167" s="57" t="s">
        <v>835</v>
      </c>
      <c r="B167" s="57" t="s">
        <v>481</v>
      </c>
    </row>
    <row r="168" spans="1:2" ht="13.5" customHeight="1">
      <c r="A168" s="57" t="s">
        <v>836</v>
      </c>
      <c r="B168" s="57" t="s">
        <v>135</v>
      </c>
    </row>
    <row r="169" spans="1:2" ht="13.5" customHeight="1">
      <c r="A169" s="57" t="s">
        <v>477</v>
      </c>
      <c r="B169" s="57" t="s">
        <v>158</v>
      </c>
    </row>
    <row r="170" spans="1:2" ht="13.5" customHeight="1">
      <c r="A170" s="57" t="s">
        <v>434</v>
      </c>
      <c r="B170" s="57" t="s">
        <v>157</v>
      </c>
    </row>
    <row r="171" spans="1:2" ht="13.5" customHeight="1">
      <c r="A171" s="57" t="s">
        <v>460</v>
      </c>
      <c r="B171" s="57" t="s">
        <v>157</v>
      </c>
    </row>
    <row r="172" spans="1:2" ht="13.5" customHeight="1">
      <c r="A172" s="57" t="s">
        <v>435</v>
      </c>
      <c r="B172" s="57" t="s">
        <v>156</v>
      </c>
    </row>
    <row r="173" spans="1:2" ht="13.5" customHeight="1">
      <c r="A173" s="57" t="s">
        <v>432</v>
      </c>
      <c r="B173" s="57" t="s">
        <v>155</v>
      </c>
    </row>
    <row r="174" spans="1:2" ht="13.5" customHeight="1">
      <c r="A174" s="57" t="s">
        <v>837</v>
      </c>
      <c r="B174" s="57" t="s">
        <v>155</v>
      </c>
    </row>
    <row r="175" spans="1:2" ht="13.5" customHeight="1">
      <c r="A175" s="57" t="s">
        <v>454</v>
      </c>
      <c r="B175" s="57" t="s">
        <v>454</v>
      </c>
    </row>
    <row r="176" spans="1:2" ht="13.5" customHeight="1">
      <c r="A176" s="57" t="s">
        <v>838</v>
      </c>
      <c r="B176" s="57" t="s">
        <v>154</v>
      </c>
    </row>
    <row r="177" spans="1:2" ht="13.5" customHeight="1">
      <c r="A177" s="57" t="s">
        <v>470</v>
      </c>
      <c r="B177" s="57" t="s">
        <v>153</v>
      </c>
    </row>
    <row r="178" spans="1:2" ht="13.5" customHeight="1">
      <c r="A178" s="57" t="s">
        <v>491</v>
      </c>
      <c r="B178" s="57" t="s">
        <v>491</v>
      </c>
    </row>
    <row r="179" spans="1:2" ht="13.5" customHeight="1">
      <c r="A179" s="57" t="s">
        <v>461</v>
      </c>
      <c r="B179" s="57" t="s">
        <v>461</v>
      </c>
    </row>
    <row r="180" spans="1:2" ht="13.5" customHeight="1">
      <c r="A180" s="57" t="s">
        <v>447</v>
      </c>
      <c r="B180" s="57" t="s">
        <v>152</v>
      </c>
    </row>
    <row r="181" spans="1:2" ht="13.5" customHeight="1">
      <c r="A181" s="57" t="s">
        <v>459</v>
      </c>
      <c r="B181" s="57" t="s">
        <v>459</v>
      </c>
    </row>
    <row r="182" spans="1:2" ht="13.5" customHeight="1">
      <c r="A182" s="57" t="s">
        <v>102</v>
      </c>
      <c r="B182" s="57" t="s">
        <v>102</v>
      </c>
    </row>
    <row r="183" spans="1:2" ht="13.5" customHeight="1">
      <c r="A183" s="57" t="s">
        <v>91</v>
      </c>
      <c r="B183" s="57" t="s">
        <v>466</v>
      </c>
    </row>
    <row r="184" spans="1:2" ht="13.5" customHeight="1">
      <c r="A184" s="57" t="s">
        <v>92</v>
      </c>
      <c r="B184" s="57" t="s">
        <v>466</v>
      </c>
    </row>
    <row r="185" spans="1:2" ht="13.5" customHeight="1">
      <c r="A185" s="57" t="s">
        <v>466</v>
      </c>
      <c r="B185" s="57" t="s">
        <v>466</v>
      </c>
    </row>
    <row r="186" spans="1:2" ht="13.5" customHeight="1">
      <c r="A186" s="57" t="s">
        <v>488</v>
      </c>
      <c r="B186" s="57" t="s">
        <v>488</v>
      </c>
    </row>
    <row r="187" spans="1:2" ht="13.5" customHeight="1">
      <c r="A187" s="57" t="s">
        <v>440</v>
      </c>
      <c r="B187" s="57" t="s">
        <v>488</v>
      </c>
    </row>
    <row r="188" spans="1:2" ht="13.5" customHeight="1">
      <c r="A188" s="57" t="s">
        <v>455</v>
      </c>
      <c r="B188" s="57" t="s">
        <v>455</v>
      </c>
    </row>
    <row r="189" spans="1:2" ht="13.5" customHeight="1">
      <c r="A189" s="57" t="s">
        <v>453</v>
      </c>
      <c r="B189" s="57" t="s">
        <v>453</v>
      </c>
    </row>
    <row r="190" spans="1:2" ht="13.5" customHeight="1">
      <c r="A190" s="57" t="s">
        <v>641</v>
      </c>
      <c r="B190" s="57" t="s">
        <v>641</v>
      </c>
    </row>
    <row r="191" spans="1:2" ht="13.5" customHeight="1">
      <c r="A191" s="57" t="s">
        <v>446</v>
      </c>
      <c r="B191" s="57" t="s">
        <v>446</v>
      </c>
    </row>
    <row r="192" spans="1:2" ht="13.5" customHeight="1">
      <c r="A192" s="57" t="s">
        <v>441</v>
      </c>
      <c r="B192" s="57" t="s">
        <v>441</v>
      </c>
    </row>
    <row r="193" spans="1:2" ht="13.5" customHeight="1">
      <c r="A193" s="57" t="s">
        <v>839</v>
      </c>
      <c r="B193" s="57" t="s">
        <v>166</v>
      </c>
    </row>
    <row r="194" spans="1:2" ht="13.5" customHeight="1">
      <c r="A194" s="57" t="s">
        <v>475</v>
      </c>
      <c r="B194" s="57" t="s">
        <v>157</v>
      </c>
    </row>
    <row r="195" spans="1:2" ht="13.5" customHeight="1">
      <c r="A195" s="57" t="s">
        <v>840</v>
      </c>
      <c r="B195" s="57" t="s">
        <v>454</v>
      </c>
    </row>
    <row r="196" spans="1:2" ht="13.5" customHeight="1">
      <c r="A196" s="57" t="s">
        <v>500</v>
      </c>
      <c r="B196" s="57" t="s">
        <v>156</v>
      </c>
    </row>
    <row r="197" spans="1:2" ht="13.5" customHeight="1">
      <c r="A197" s="57" t="s">
        <v>841</v>
      </c>
      <c r="B197" s="57" t="s">
        <v>693</v>
      </c>
    </row>
    <row r="198" spans="1:2" ht="13.5" customHeight="1">
      <c r="A198" s="57" t="s">
        <v>121</v>
      </c>
      <c r="B198" s="57" t="s">
        <v>155</v>
      </c>
    </row>
    <row r="199" spans="1:2" ht="13.5" customHeight="1">
      <c r="A199" s="57" t="s">
        <v>842</v>
      </c>
      <c r="B199" s="57" t="s">
        <v>481</v>
      </c>
    </row>
    <row r="200" spans="1:2" ht="13.5" customHeight="1">
      <c r="A200" s="57" t="s">
        <v>843</v>
      </c>
      <c r="B200" s="57" t="s">
        <v>461</v>
      </c>
    </row>
    <row r="201" spans="1:2" ht="13.5" customHeight="1">
      <c r="A201" s="57" t="s">
        <v>844</v>
      </c>
      <c r="B201" s="57" t="s">
        <v>461</v>
      </c>
    </row>
    <row r="202" spans="1:2" ht="13.5" customHeight="1">
      <c r="A202" s="57" t="s">
        <v>845</v>
      </c>
      <c r="B202" s="57" t="s">
        <v>152</v>
      </c>
    </row>
    <row r="203" spans="1:2" ht="13.5" customHeight="1">
      <c r="A203" s="57" t="s">
        <v>62</v>
      </c>
      <c r="B203" s="57" t="s">
        <v>155</v>
      </c>
    </row>
    <row r="204" spans="1:2" ht="13.5" customHeight="1">
      <c r="A204" s="57" t="s">
        <v>78</v>
      </c>
      <c r="B204" s="57" t="s">
        <v>78</v>
      </c>
    </row>
    <row r="205" spans="1:2" ht="13.5" customHeight="1">
      <c r="A205" s="57" t="s">
        <v>93</v>
      </c>
      <c r="B205" s="57" t="s">
        <v>78</v>
      </c>
    </row>
    <row r="206" spans="1:2" ht="13.5" customHeight="1">
      <c r="A206" s="57" t="s">
        <v>495</v>
      </c>
      <c r="B206" s="57" t="s">
        <v>167</v>
      </c>
    </row>
    <row r="207" spans="1:2" ht="13.5" customHeight="1">
      <c r="A207" s="57" t="s">
        <v>846</v>
      </c>
      <c r="B207" s="57" t="s">
        <v>167</v>
      </c>
    </row>
  </sheetData>
  <autoFilter ref="A1:B207"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00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42.7109375" style="0" customWidth="1"/>
    <col min="3" max="3" width="9.8515625" style="0" bestFit="1" customWidth="1"/>
    <col min="4" max="4" width="11.421875" style="11" customWidth="1"/>
    <col min="5" max="5" width="6.7109375" style="11" customWidth="1"/>
    <col min="6" max="6" width="4.7109375" style="0" customWidth="1"/>
    <col min="7" max="9" width="11.57421875" style="0" customWidth="1"/>
    <col min="10" max="10" width="7.140625" style="0" customWidth="1"/>
    <col min="11" max="11" width="25.00390625" style="0" customWidth="1"/>
    <col min="12" max="12" width="9.8515625" style="0" customWidth="1"/>
    <col min="13" max="13" width="8.00390625" style="0" customWidth="1"/>
  </cols>
  <sheetData>
    <row r="2" spans="2:11" ht="12.75">
      <c r="B2" s="9" t="s">
        <v>559</v>
      </c>
      <c r="K2" s="9" t="s">
        <v>560</v>
      </c>
    </row>
    <row r="3" spans="1:13" ht="12.75">
      <c r="A3" t="s">
        <v>547</v>
      </c>
      <c r="B3" t="s">
        <v>548</v>
      </c>
      <c r="C3" t="s">
        <v>379</v>
      </c>
      <c r="D3" s="11" t="s">
        <v>544</v>
      </c>
      <c r="E3" t="s">
        <v>545</v>
      </c>
      <c r="F3" s="11" t="s">
        <v>325</v>
      </c>
      <c r="G3" t="s">
        <v>557</v>
      </c>
      <c r="H3" s="11" t="s">
        <v>19</v>
      </c>
      <c r="I3" s="11"/>
      <c r="J3" t="s">
        <v>547</v>
      </c>
      <c r="K3" t="s">
        <v>548</v>
      </c>
      <c r="L3" t="s">
        <v>379</v>
      </c>
      <c r="M3" s="11"/>
    </row>
    <row r="4" spans="1:13" ht="12.75">
      <c r="A4" t="s">
        <v>46</v>
      </c>
      <c r="B4" t="s">
        <v>549</v>
      </c>
      <c r="C4">
        <v>8395</v>
      </c>
      <c r="D4" s="11">
        <v>32837</v>
      </c>
      <c r="E4" s="12">
        <f aca="true" t="shared" si="0" ref="E4:E11">+D4/C4</f>
        <v>3.9114949374627757</v>
      </c>
      <c r="F4" s="11">
        <v>40</v>
      </c>
      <c r="G4" s="12">
        <f aca="true" t="shared" si="1" ref="G4:G11">+C4*100/L4</f>
        <v>4.712612061367809</v>
      </c>
      <c r="H4" s="12">
        <f>+C4/'categories-9600'!C4</f>
        <v>3.0527272727272727</v>
      </c>
      <c r="I4" s="12"/>
      <c r="J4" t="s">
        <v>46</v>
      </c>
      <c r="K4" t="s">
        <v>549</v>
      </c>
      <c r="L4">
        <v>178139</v>
      </c>
      <c r="M4" s="11"/>
    </row>
    <row r="5" spans="1:13" ht="12.75">
      <c r="A5" t="s">
        <v>309</v>
      </c>
      <c r="B5" t="s">
        <v>550</v>
      </c>
      <c r="C5">
        <v>2274</v>
      </c>
      <c r="D5" s="11">
        <v>11116</v>
      </c>
      <c r="E5" s="12">
        <f t="shared" si="0"/>
        <v>4.88830255057168</v>
      </c>
      <c r="F5" s="11">
        <v>33</v>
      </c>
      <c r="G5" s="12">
        <f t="shared" si="1"/>
        <v>5.634291377601586</v>
      </c>
      <c r="H5" s="12">
        <f>+C5/'categories-9600'!C5</f>
        <v>3.1108071135430917</v>
      </c>
      <c r="I5" s="12"/>
      <c r="J5" t="s">
        <v>309</v>
      </c>
      <c r="K5" t="s">
        <v>550</v>
      </c>
      <c r="L5">
        <v>40360</v>
      </c>
      <c r="M5" s="11"/>
    </row>
    <row r="6" spans="1:13" ht="12.75">
      <c r="A6" t="s">
        <v>310</v>
      </c>
      <c r="B6" t="s">
        <v>551</v>
      </c>
      <c r="C6">
        <v>210</v>
      </c>
      <c r="D6" s="11">
        <v>840</v>
      </c>
      <c r="E6" s="12">
        <f t="shared" si="0"/>
        <v>4</v>
      </c>
      <c r="F6" s="11">
        <v>14</v>
      </c>
      <c r="G6" s="12">
        <f t="shared" si="1"/>
        <v>3.9069767441860463</v>
      </c>
      <c r="H6" s="12">
        <f>+C6/'categories-9600'!C6</f>
        <v>2.1875</v>
      </c>
      <c r="I6" s="12"/>
      <c r="J6" t="s">
        <v>310</v>
      </c>
      <c r="K6" t="s">
        <v>551</v>
      </c>
      <c r="L6">
        <v>5375</v>
      </c>
      <c r="M6" s="11"/>
    </row>
    <row r="7" spans="1:13" ht="12.75">
      <c r="A7" t="s">
        <v>311</v>
      </c>
      <c r="B7" t="s">
        <v>552</v>
      </c>
      <c r="C7">
        <v>646</v>
      </c>
      <c r="D7" s="11">
        <v>1938</v>
      </c>
      <c r="E7" s="12">
        <f t="shared" si="0"/>
        <v>3</v>
      </c>
      <c r="F7" s="11">
        <v>16</v>
      </c>
      <c r="G7" s="12">
        <f t="shared" si="1"/>
        <v>3.652400067846441</v>
      </c>
      <c r="H7" s="12">
        <f>+C7/'categories-9600'!C7</f>
        <v>3.569060773480663</v>
      </c>
      <c r="I7" s="12"/>
      <c r="J7" t="s">
        <v>311</v>
      </c>
      <c r="K7" t="s">
        <v>552</v>
      </c>
      <c r="L7">
        <v>17687</v>
      </c>
      <c r="M7" s="11"/>
    </row>
    <row r="8" spans="1:13" ht="12.75">
      <c r="A8" t="s">
        <v>312</v>
      </c>
      <c r="B8" t="s">
        <v>553</v>
      </c>
      <c r="C8">
        <v>2341</v>
      </c>
      <c r="D8" s="11">
        <v>11407</v>
      </c>
      <c r="E8" s="12">
        <f t="shared" si="0"/>
        <v>4.872703972661256</v>
      </c>
      <c r="F8" s="11">
        <v>31</v>
      </c>
      <c r="G8" s="12">
        <f t="shared" si="1"/>
        <v>4.911978849745064</v>
      </c>
      <c r="H8" s="12">
        <f>+C8/'categories-9600'!C8</f>
        <v>3.5740458015267174</v>
      </c>
      <c r="I8" s="12"/>
      <c r="J8" t="s">
        <v>312</v>
      </c>
      <c r="K8" t="s">
        <v>553</v>
      </c>
      <c r="L8">
        <v>47659</v>
      </c>
      <c r="M8" s="11"/>
    </row>
    <row r="9" spans="1:13" ht="12.75">
      <c r="A9" t="s">
        <v>313</v>
      </c>
      <c r="B9" t="s">
        <v>554</v>
      </c>
      <c r="C9">
        <v>1435</v>
      </c>
      <c r="D9" s="11">
        <v>5191</v>
      </c>
      <c r="E9" s="12">
        <f t="shared" si="0"/>
        <v>3.6174216027874566</v>
      </c>
      <c r="F9" s="11">
        <v>25</v>
      </c>
      <c r="G9" s="12">
        <f t="shared" si="1"/>
        <v>3.6059806508355323</v>
      </c>
      <c r="H9" s="12">
        <f>+C9/'categories-9600'!C9</f>
        <v>7</v>
      </c>
      <c r="I9" s="12"/>
      <c r="J9" t="s">
        <v>313</v>
      </c>
      <c r="K9" t="s">
        <v>554</v>
      </c>
      <c r="L9">
        <v>39795</v>
      </c>
      <c r="M9" s="11"/>
    </row>
    <row r="10" spans="1:13" ht="12.75">
      <c r="A10" t="s">
        <v>314</v>
      </c>
      <c r="B10" t="s">
        <v>555</v>
      </c>
      <c r="C10">
        <v>1355</v>
      </c>
      <c r="D10" s="11">
        <v>3468</v>
      </c>
      <c r="E10" s="12">
        <f t="shared" si="0"/>
        <v>2.559409594095941</v>
      </c>
      <c r="F10" s="11">
        <v>17</v>
      </c>
      <c r="G10" s="12">
        <f t="shared" si="1"/>
        <v>4.519529035055535</v>
      </c>
      <c r="H10" s="12">
        <f>+C10/'categories-9600'!C10</f>
        <v>4.787985865724382</v>
      </c>
      <c r="I10" s="12"/>
      <c r="J10" t="s">
        <v>314</v>
      </c>
      <c r="K10" t="s">
        <v>555</v>
      </c>
      <c r="L10">
        <v>29981</v>
      </c>
      <c r="M10" s="11"/>
    </row>
    <row r="11" spans="1:13" ht="12.75">
      <c r="A11" t="s">
        <v>315</v>
      </c>
      <c r="B11" t="s">
        <v>556</v>
      </c>
      <c r="C11">
        <v>2207</v>
      </c>
      <c r="D11" s="11">
        <v>6489</v>
      </c>
      <c r="E11" s="12">
        <f t="shared" si="0"/>
        <v>2.9401903035795196</v>
      </c>
      <c r="F11" s="11">
        <v>22</v>
      </c>
      <c r="G11" s="12">
        <f t="shared" si="1"/>
        <v>5.130410525826398</v>
      </c>
      <c r="H11" s="12">
        <f>+C11/'categories-9600'!C11</f>
        <v>2.282316442605998</v>
      </c>
      <c r="I11" s="12"/>
      <c r="J11" t="s">
        <v>315</v>
      </c>
      <c r="K11" t="s">
        <v>556</v>
      </c>
      <c r="L11">
        <v>43018</v>
      </c>
      <c r="M11" s="11"/>
    </row>
    <row r="12" ht="12.75">
      <c r="M12" s="11"/>
    </row>
    <row r="13" ht="12.75">
      <c r="M13" s="11"/>
    </row>
    <row r="14" spans="2:13" ht="12.75">
      <c r="B14" s="9"/>
      <c r="L14">
        <v>178139</v>
      </c>
      <c r="M14" s="11"/>
    </row>
    <row r="15" spans="4:13" ht="12.75">
      <c r="D15"/>
      <c r="K15" t="s">
        <v>427</v>
      </c>
      <c r="L15" t="s">
        <v>379</v>
      </c>
      <c r="M15" s="11" t="s">
        <v>365</v>
      </c>
    </row>
    <row r="16" spans="4:13" ht="12.75">
      <c r="D16" s="3"/>
      <c r="J16">
        <v>1</v>
      </c>
      <c r="K16" t="s">
        <v>332</v>
      </c>
      <c r="L16">
        <v>47055</v>
      </c>
      <c r="M16" s="3">
        <v>26.415</v>
      </c>
    </row>
    <row r="17" spans="4:13" ht="12.75">
      <c r="D17" s="3"/>
      <c r="J17">
        <v>2</v>
      </c>
      <c r="K17" t="s">
        <v>196</v>
      </c>
      <c r="L17">
        <v>23014</v>
      </c>
      <c r="M17" s="3">
        <v>12.919</v>
      </c>
    </row>
    <row r="18" spans="4:13" ht="12.75">
      <c r="D18" s="3"/>
      <c r="J18">
        <v>3</v>
      </c>
      <c r="K18" t="s">
        <v>178</v>
      </c>
      <c r="L18">
        <v>11077</v>
      </c>
      <c r="M18" s="3">
        <v>6.218</v>
      </c>
    </row>
    <row r="19" spans="4:13" ht="12.75">
      <c r="D19" s="3"/>
      <c r="J19">
        <v>4</v>
      </c>
      <c r="K19" t="s">
        <v>181</v>
      </c>
      <c r="L19">
        <v>10670</v>
      </c>
      <c r="M19" s="3">
        <v>5.99</v>
      </c>
    </row>
    <row r="20" spans="4:13" ht="12.75">
      <c r="D20" s="3"/>
      <c r="J20">
        <v>5</v>
      </c>
      <c r="K20" t="s">
        <v>180</v>
      </c>
      <c r="L20">
        <v>9914</v>
      </c>
      <c r="M20" s="3">
        <v>5.565</v>
      </c>
    </row>
    <row r="21" spans="4:13" ht="12.75">
      <c r="D21" s="3"/>
      <c r="J21">
        <v>6</v>
      </c>
      <c r="K21" t="s">
        <v>183</v>
      </c>
      <c r="L21">
        <v>9322</v>
      </c>
      <c r="M21" s="3">
        <v>5.233</v>
      </c>
    </row>
    <row r="22" spans="4:13" ht="12.75">
      <c r="D22" s="3"/>
      <c r="J22">
        <v>7</v>
      </c>
      <c r="K22" t="s">
        <v>255</v>
      </c>
      <c r="L22">
        <v>9255</v>
      </c>
      <c r="M22" s="3">
        <v>5.195</v>
      </c>
    </row>
    <row r="23" spans="4:13" ht="12.75">
      <c r="D23" s="3"/>
      <c r="J23">
        <v>8</v>
      </c>
      <c r="K23" t="s">
        <v>192</v>
      </c>
      <c r="L23">
        <v>8488</v>
      </c>
      <c r="M23" s="3">
        <v>4.765</v>
      </c>
    </row>
    <row r="24" spans="4:13" ht="12.75">
      <c r="D24" s="3"/>
      <c r="J24">
        <v>9</v>
      </c>
      <c r="K24" t="s">
        <v>177</v>
      </c>
      <c r="L24">
        <v>8395</v>
      </c>
      <c r="M24" s="3">
        <v>4.713</v>
      </c>
    </row>
    <row r="25" spans="4:13" ht="12.75">
      <c r="D25" s="3"/>
      <c r="K25" t="s">
        <v>213</v>
      </c>
      <c r="L25">
        <v>7996</v>
      </c>
      <c r="M25" s="3">
        <v>4.489</v>
      </c>
    </row>
    <row r="26" spans="4:13" ht="12.75">
      <c r="D26" s="3"/>
      <c r="K26" t="s">
        <v>179</v>
      </c>
      <c r="L26">
        <v>7668</v>
      </c>
      <c r="M26" s="3">
        <v>4.305</v>
      </c>
    </row>
    <row r="27" spans="4:13" ht="12.75">
      <c r="D27" s="3"/>
      <c r="K27" t="s">
        <v>190</v>
      </c>
      <c r="L27">
        <v>4890</v>
      </c>
      <c r="M27" s="3">
        <v>2.745</v>
      </c>
    </row>
    <row r="28" spans="4:13" ht="12.75">
      <c r="D28" s="3"/>
      <c r="K28" t="s">
        <v>182</v>
      </c>
      <c r="L28">
        <v>4055</v>
      </c>
      <c r="M28" s="3">
        <v>2.276</v>
      </c>
    </row>
    <row r="29" spans="4:13" ht="12.75">
      <c r="D29" s="3"/>
      <c r="K29" t="s">
        <v>215</v>
      </c>
      <c r="L29">
        <v>3782</v>
      </c>
      <c r="M29" s="3">
        <v>2.123</v>
      </c>
    </row>
    <row r="30" spans="4:13" ht="12.75">
      <c r="D30" s="3"/>
      <c r="K30" t="s">
        <v>214</v>
      </c>
      <c r="L30">
        <v>3082</v>
      </c>
      <c r="M30" s="3">
        <v>1.73</v>
      </c>
    </row>
    <row r="31" spans="4:13" ht="12.75">
      <c r="D31" s="3"/>
      <c r="K31" t="s">
        <v>209</v>
      </c>
      <c r="L31">
        <v>3060</v>
      </c>
      <c r="M31" s="3">
        <v>1.718</v>
      </c>
    </row>
    <row r="32" spans="4:13" ht="12.75">
      <c r="D32" s="3"/>
      <c r="K32" t="s">
        <v>217</v>
      </c>
      <c r="L32">
        <v>3012</v>
      </c>
      <c r="M32" s="3">
        <v>1.691</v>
      </c>
    </row>
    <row r="33" spans="4:13" ht="12.75">
      <c r="D33" s="3"/>
      <c r="K33" t="s">
        <v>194</v>
      </c>
      <c r="L33">
        <v>2922</v>
      </c>
      <c r="M33" s="3">
        <v>1.64</v>
      </c>
    </row>
    <row r="34" spans="4:13" ht="12.75">
      <c r="D34" s="3"/>
      <c r="K34" t="s">
        <v>185</v>
      </c>
      <c r="L34">
        <v>2824</v>
      </c>
      <c r="M34" s="3">
        <v>1.585</v>
      </c>
    </row>
    <row r="35" spans="4:13" ht="12.75">
      <c r="D35" s="3"/>
      <c r="K35" t="s">
        <v>184</v>
      </c>
      <c r="L35">
        <v>2752</v>
      </c>
      <c r="M35" s="3">
        <v>1.545</v>
      </c>
    </row>
    <row r="36" spans="4:13" ht="12.75">
      <c r="D36" s="3"/>
      <c r="K36" t="s">
        <v>207</v>
      </c>
      <c r="L36">
        <v>2574</v>
      </c>
      <c r="M36" s="3">
        <v>1.445</v>
      </c>
    </row>
    <row r="37" spans="4:13" ht="12.75">
      <c r="D37" s="3"/>
      <c r="K37" t="s">
        <v>200</v>
      </c>
      <c r="L37">
        <v>2555</v>
      </c>
      <c r="M37" s="3">
        <v>1.434</v>
      </c>
    </row>
    <row r="38" spans="4:13" ht="12.75">
      <c r="D38" s="3"/>
      <c r="K38" t="s">
        <v>218</v>
      </c>
      <c r="L38">
        <v>2325</v>
      </c>
      <c r="M38" s="3">
        <v>1.305</v>
      </c>
    </row>
    <row r="39" spans="4:13" ht="12.75">
      <c r="D39" s="3"/>
      <c r="K39" t="s">
        <v>197</v>
      </c>
      <c r="L39">
        <v>1943</v>
      </c>
      <c r="M39" s="3">
        <v>1.091</v>
      </c>
    </row>
    <row r="40" spans="4:13" ht="12.75">
      <c r="D40" s="3"/>
      <c r="K40" t="s">
        <v>188</v>
      </c>
      <c r="L40">
        <v>1942</v>
      </c>
      <c r="M40" s="3">
        <v>1.09</v>
      </c>
    </row>
    <row r="41" spans="4:13" ht="12.75">
      <c r="D41" s="3"/>
      <c r="K41" t="s">
        <v>208</v>
      </c>
      <c r="L41">
        <v>1748</v>
      </c>
      <c r="M41" s="3">
        <v>0.981</v>
      </c>
    </row>
    <row r="42" spans="4:13" ht="12.75">
      <c r="D42" s="3"/>
      <c r="K42" t="s">
        <v>211</v>
      </c>
      <c r="L42">
        <v>1521</v>
      </c>
      <c r="M42" s="3">
        <v>0.854</v>
      </c>
    </row>
    <row r="43" spans="4:13" ht="12.75">
      <c r="D43" s="3"/>
      <c r="K43" t="s">
        <v>193</v>
      </c>
      <c r="L43">
        <v>1424</v>
      </c>
      <c r="M43" s="3">
        <v>0.799</v>
      </c>
    </row>
    <row r="44" spans="4:13" ht="12.75">
      <c r="D44" s="3"/>
      <c r="K44" t="s">
        <v>187</v>
      </c>
      <c r="L44">
        <v>1351</v>
      </c>
      <c r="M44" s="3">
        <v>0.758</v>
      </c>
    </row>
    <row r="45" spans="4:13" ht="12.75">
      <c r="D45" s="3"/>
      <c r="K45" t="s">
        <v>206</v>
      </c>
      <c r="L45">
        <v>1314</v>
      </c>
      <c r="M45" s="3">
        <v>0.738</v>
      </c>
    </row>
    <row r="46" spans="4:13" ht="12.75">
      <c r="D46" s="3"/>
      <c r="K46" t="s">
        <v>203</v>
      </c>
      <c r="L46">
        <v>1262</v>
      </c>
      <c r="M46" s="3">
        <v>0.708</v>
      </c>
    </row>
    <row r="47" spans="4:13" ht="12.75">
      <c r="D47" s="3"/>
      <c r="K47" t="s">
        <v>202</v>
      </c>
      <c r="L47">
        <v>1216</v>
      </c>
      <c r="M47" s="3">
        <v>0.683</v>
      </c>
    </row>
    <row r="48" spans="4:13" ht="12.75">
      <c r="D48" s="3"/>
      <c r="K48" t="s">
        <v>204</v>
      </c>
      <c r="L48">
        <v>1146</v>
      </c>
      <c r="M48" s="3">
        <v>0.643</v>
      </c>
    </row>
    <row r="49" spans="4:13" ht="12.75">
      <c r="D49" s="3"/>
      <c r="K49" t="s">
        <v>191</v>
      </c>
      <c r="L49">
        <v>1010</v>
      </c>
      <c r="M49" s="3">
        <v>0.567</v>
      </c>
    </row>
    <row r="50" spans="4:13" ht="12.75">
      <c r="D50" s="3"/>
      <c r="K50" t="s">
        <v>186</v>
      </c>
      <c r="L50">
        <v>936</v>
      </c>
      <c r="M50" s="3">
        <v>0.525</v>
      </c>
    </row>
    <row r="51" spans="4:13" ht="12.75">
      <c r="D51" s="3"/>
      <c r="K51" t="s">
        <v>199</v>
      </c>
      <c r="L51">
        <v>843</v>
      </c>
      <c r="M51" s="3">
        <v>0.473</v>
      </c>
    </row>
    <row r="52" spans="4:13" ht="12.75">
      <c r="D52" s="3"/>
      <c r="K52" t="s">
        <v>226</v>
      </c>
      <c r="L52">
        <v>802</v>
      </c>
      <c r="M52" s="3">
        <v>0.45</v>
      </c>
    </row>
    <row r="53" spans="4:13" ht="12.75">
      <c r="D53" s="3"/>
      <c r="K53" t="s">
        <v>210</v>
      </c>
      <c r="L53">
        <v>678</v>
      </c>
      <c r="M53" s="3">
        <v>0.381</v>
      </c>
    </row>
    <row r="54" spans="4:13" ht="12.75">
      <c r="D54" s="3"/>
      <c r="K54" t="s">
        <v>228</v>
      </c>
      <c r="L54">
        <v>633</v>
      </c>
      <c r="M54" s="3">
        <v>0.355</v>
      </c>
    </row>
    <row r="55" spans="4:13" ht="12.75">
      <c r="D55" s="3"/>
      <c r="K55" t="s">
        <v>224</v>
      </c>
      <c r="L55">
        <v>631</v>
      </c>
      <c r="M55" s="3">
        <v>0.354</v>
      </c>
    </row>
    <row r="56" spans="4:13" ht="12.75">
      <c r="D56" s="3"/>
      <c r="K56" t="s">
        <v>223</v>
      </c>
      <c r="L56">
        <v>545</v>
      </c>
      <c r="M56" s="3">
        <v>0.306</v>
      </c>
    </row>
    <row r="57" spans="4:13" ht="12.75">
      <c r="D57" s="3"/>
      <c r="K57" t="s">
        <v>198</v>
      </c>
      <c r="L57">
        <v>540</v>
      </c>
      <c r="M57" s="3">
        <v>0.303</v>
      </c>
    </row>
    <row r="58" spans="4:13" ht="12.75">
      <c r="D58" s="3"/>
      <c r="K58" t="s">
        <v>189</v>
      </c>
      <c r="L58">
        <v>497</v>
      </c>
      <c r="M58" s="3">
        <v>0.279</v>
      </c>
    </row>
    <row r="59" spans="4:13" ht="12.75">
      <c r="D59" s="3"/>
      <c r="K59" t="s">
        <v>232</v>
      </c>
      <c r="L59">
        <v>489</v>
      </c>
      <c r="M59" s="3">
        <v>0.275</v>
      </c>
    </row>
    <row r="60" spans="4:13" ht="12.75">
      <c r="D60" s="3"/>
      <c r="K60" t="s">
        <v>256</v>
      </c>
      <c r="L60">
        <v>479</v>
      </c>
      <c r="M60" s="3">
        <v>0.269</v>
      </c>
    </row>
    <row r="61" spans="4:13" ht="12.75">
      <c r="D61" s="3"/>
      <c r="K61" t="s">
        <v>222</v>
      </c>
      <c r="L61">
        <v>427</v>
      </c>
      <c r="M61" s="3">
        <v>0.24</v>
      </c>
    </row>
    <row r="62" spans="4:13" ht="12.75">
      <c r="D62" s="3"/>
      <c r="K62" t="s">
        <v>212</v>
      </c>
      <c r="L62">
        <v>367</v>
      </c>
      <c r="M62" s="3">
        <v>0.206</v>
      </c>
    </row>
    <row r="63" spans="4:13" ht="12.75">
      <c r="D63" s="3"/>
      <c r="K63" t="s">
        <v>219</v>
      </c>
      <c r="L63">
        <v>367</v>
      </c>
      <c r="M63" s="3">
        <v>0.206</v>
      </c>
    </row>
    <row r="64" spans="4:13" ht="12.75">
      <c r="D64" s="3"/>
      <c r="K64" t="s">
        <v>240</v>
      </c>
      <c r="L64">
        <v>355</v>
      </c>
      <c r="M64" s="3">
        <v>0.199</v>
      </c>
    </row>
    <row r="65" spans="4:13" ht="12.75">
      <c r="D65" s="3"/>
      <c r="K65" t="s">
        <v>234</v>
      </c>
      <c r="L65">
        <v>343</v>
      </c>
      <c r="M65" s="3">
        <v>0.193</v>
      </c>
    </row>
    <row r="66" spans="4:13" ht="12.75">
      <c r="D66" s="3"/>
      <c r="K66" t="s">
        <v>243</v>
      </c>
      <c r="L66">
        <v>310</v>
      </c>
      <c r="M66" s="3">
        <v>0.174</v>
      </c>
    </row>
    <row r="67" spans="4:13" ht="12.75">
      <c r="D67" s="3"/>
      <c r="K67" t="s">
        <v>258</v>
      </c>
      <c r="L67">
        <v>286</v>
      </c>
      <c r="M67" s="3">
        <v>0.161</v>
      </c>
    </row>
    <row r="68" spans="4:13" ht="12.75">
      <c r="D68" s="3"/>
      <c r="K68" t="s">
        <v>338</v>
      </c>
      <c r="L68">
        <v>280</v>
      </c>
      <c r="M68" s="3">
        <v>0.157</v>
      </c>
    </row>
    <row r="69" spans="4:13" ht="12.75">
      <c r="D69" s="3"/>
      <c r="K69" t="s">
        <v>249</v>
      </c>
      <c r="L69">
        <v>276</v>
      </c>
      <c r="M69" s="3">
        <v>0.155</v>
      </c>
    </row>
    <row r="70" spans="4:13" ht="12.75">
      <c r="D70" s="3"/>
      <c r="K70" t="s">
        <v>236</v>
      </c>
      <c r="L70">
        <v>237</v>
      </c>
      <c r="M70" s="3">
        <v>0.133</v>
      </c>
    </row>
    <row r="71" spans="4:13" ht="12.75">
      <c r="D71" s="3"/>
      <c r="K71" t="s">
        <v>563</v>
      </c>
      <c r="L71">
        <v>237</v>
      </c>
      <c r="M71" s="3">
        <v>0.133</v>
      </c>
    </row>
    <row r="72" spans="4:13" ht="12.75">
      <c r="D72" s="3"/>
      <c r="K72" t="s">
        <v>231</v>
      </c>
      <c r="L72">
        <v>210</v>
      </c>
      <c r="M72" s="3">
        <v>0.118</v>
      </c>
    </row>
    <row r="73" spans="4:13" ht="12.75">
      <c r="D73" s="3"/>
      <c r="K73" t="s">
        <v>225</v>
      </c>
      <c r="L73">
        <v>206</v>
      </c>
      <c r="M73" s="3">
        <v>0.116</v>
      </c>
    </row>
    <row r="74" spans="4:13" ht="12.75">
      <c r="D74" s="3"/>
      <c r="K74" t="s">
        <v>568</v>
      </c>
      <c r="L74">
        <v>176</v>
      </c>
      <c r="M74" s="3">
        <v>0.099</v>
      </c>
    </row>
    <row r="75" spans="4:13" ht="12.75">
      <c r="D75" s="3"/>
      <c r="K75" t="s">
        <v>201</v>
      </c>
      <c r="L75">
        <v>165</v>
      </c>
      <c r="M75" s="3">
        <v>0.093</v>
      </c>
    </row>
    <row r="76" spans="4:13" ht="12.75">
      <c r="D76" s="3"/>
      <c r="K76" t="s">
        <v>195</v>
      </c>
      <c r="L76">
        <v>154</v>
      </c>
      <c r="M76" s="3">
        <v>0.086</v>
      </c>
    </row>
    <row r="77" spans="4:13" ht="12.75">
      <c r="D77" s="3"/>
      <c r="K77" t="s">
        <v>245</v>
      </c>
      <c r="L77">
        <v>154</v>
      </c>
      <c r="M77" s="3">
        <v>0.086</v>
      </c>
    </row>
    <row r="78" spans="4:13" ht="12.75">
      <c r="D78" s="3"/>
      <c r="K78" t="s">
        <v>216</v>
      </c>
      <c r="L78">
        <v>144</v>
      </c>
      <c r="M78" s="3">
        <v>0.081</v>
      </c>
    </row>
    <row r="79" spans="4:13" ht="12.75">
      <c r="D79" s="3"/>
      <c r="K79" t="s">
        <v>205</v>
      </c>
      <c r="L79">
        <v>144</v>
      </c>
      <c r="M79" s="3">
        <v>0.081</v>
      </c>
    </row>
    <row r="80" spans="4:13" ht="12.75">
      <c r="D80" s="3"/>
      <c r="K80" t="s">
        <v>229</v>
      </c>
      <c r="L80">
        <v>134</v>
      </c>
      <c r="M80" s="3">
        <v>0.075</v>
      </c>
    </row>
    <row r="81" spans="4:13" ht="12.75">
      <c r="D81" s="3"/>
      <c r="K81" t="s">
        <v>567</v>
      </c>
      <c r="L81">
        <v>111</v>
      </c>
      <c r="M81" s="3">
        <v>0.062</v>
      </c>
    </row>
    <row r="82" spans="4:13" ht="12.75">
      <c r="D82" s="3"/>
      <c r="K82" t="s">
        <v>565</v>
      </c>
      <c r="L82">
        <v>110</v>
      </c>
      <c r="M82" s="3">
        <v>0.062</v>
      </c>
    </row>
    <row r="83" spans="4:13" ht="12.75">
      <c r="D83" s="3"/>
      <c r="K83" t="s">
        <v>239</v>
      </c>
      <c r="L83">
        <v>94</v>
      </c>
      <c r="M83" s="3">
        <v>0.053</v>
      </c>
    </row>
    <row r="84" spans="4:13" ht="12.75">
      <c r="D84" s="3"/>
      <c r="K84" t="s">
        <v>235</v>
      </c>
      <c r="L84">
        <v>87</v>
      </c>
      <c r="M84" s="3">
        <v>0.049</v>
      </c>
    </row>
    <row r="85" spans="4:13" ht="12.75">
      <c r="D85" s="3"/>
      <c r="K85" t="s">
        <v>227</v>
      </c>
      <c r="L85">
        <v>82</v>
      </c>
      <c r="M85" s="3">
        <v>0.046</v>
      </c>
    </row>
    <row r="86" spans="4:13" ht="12.75">
      <c r="D86" s="3"/>
      <c r="K86" t="s">
        <v>237</v>
      </c>
      <c r="L86">
        <v>76</v>
      </c>
      <c r="M86" s="3">
        <v>0.043</v>
      </c>
    </row>
    <row r="87" spans="4:13" ht="12.75">
      <c r="D87" s="3"/>
      <c r="K87" t="s">
        <v>564</v>
      </c>
      <c r="L87">
        <v>67</v>
      </c>
      <c r="M87" s="3">
        <v>0.038</v>
      </c>
    </row>
    <row r="88" spans="4:13" ht="12.75">
      <c r="D88" s="3"/>
      <c r="K88" t="s">
        <v>570</v>
      </c>
      <c r="L88">
        <v>63</v>
      </c>
      <c r="M88" s="3">
        <v>0.035</v>
      </c>
    </row>
    <row r="89" spans="4:13" ht="12.75">
      <c r="D89" s="3"/>
      <c r="K89" t="s">
        <v>220</v>
      </c>
      <c r="L89">
        <v>60</v>
      </c>
      <c r="M89" s="3">
        <v>0.034</v>
      </c>
    </row>
    <row r="90" spans="4:13" ht="12.75">
      <c r="D90" s="3"/>
      <c r="K90" t="s">
        <v>246</v>
      </c>
      <c r="L90">
        <v>57</v>
      </c>
      <c r="M90" s="3">
        <v>0.032</v>
      </c>
    </row>
    <row r="91" spans="4:13" ht="12.75">
      <c r="D91" s="3"/>
      <c r="K91" t="s">
        <v>252</v>
      </c>
      <c r="L91">
        <v>50</v>
      </c>
      <c r="M91" s="3">
        <v>0.028</v>
      </c>
    </row>
    <row r="92" spans="4:13" ht="12.75">
      <c r="D92" s="3"/>
      <c r="K92" t="s">
        <v>251</v>
      </c>
      <c r="L92">
        <v>49</v>
      </c>
      <c r="M92" s="3">
        <v>0.028</v>
      </c>
    </row>
    <row r="93" spans="4:13" ht="12.75">
      <c r="D93" s="3"/>
      <c r="K93" t="s">
        <v>566</v>
      </c>
      <c r="L93">
        <v>34</v>
      </c>
      <c r="M93" s="3">
        <v>0.019</v>
      </c>
    </row>
    <row r="94" spans="4:13" ht="12.75">
      <c r="D94" s="3"/>
      <c r="K94" t="s">
        <v>221</v>
      </c>
      <c r="L94">
        <v>27</v>
      </c>
      <c r="M94" s="3">
        <v>0.015</v>
      </c>
    </row>
    <row r="95" spans="4:13" ht="12.75">
      <c r="D95" s="3"/>
      <c r="K95" t="s">
        <v>253</v>
      </c>
      <c r="L95">
        <v>27</v>
      </c>
      <c r="M95" s="3">
        <v>0.015</v>
      </c>
    </row>
    <row r="96" spans="4:13" ht="12.75">
      <c r="D96" s="3"/>
      <c r="K96" t="s">
        <v>579</v>
      </c>
      <c r="L96">
        <v>26</v>
      </c>
      <c r="M96" s="3">
        <v>0.015</v>
      </c>
    </row>
    <row r="97" spans="4:13" ht="12.75">
      <c r="D97" s="3"/>
      <c r="K97" t="s">
        <v>569</v>
      </c>
      <c r="L97">
        <v>22</v>
      </c>
      <c r="M97" s="3">
        <v>0.012</v>
      </c>
    </row>
    <row r="98" spans="4:13" ht="12.75">
      <c r="D98" s="3"/>
      <c r="K98" t="s">
        <v>578</v>
      </c>
      <c r="L98">
        <v>21</v>
      </c>
      <c r="M98" s="3">
        <v>0.012</v>
      </c>
    </row>
    <row r="99" spans="4:13" ht="12.75">
      <c r="D99" s="3"/>
      <c r="K99" t="s">
        <v>599</v>
      </c>
      <c r="L99">
        <v>18</v>
      </c>
      <c r="M99" s="3">
        <v>0.01</v>
      </c>
    </row>
    <row r="100" spans="4:13" ht="12.75">
      <c r="D100" s="3"/>
      <c r="K100" t="s">
        <v>590</v>
      </c>
      <c r="L100">
        <v>17</v>
      </c>
      <c r="M100" s="3">
        <v>0.01</v>
      </c>
    </row>
    <row r="101" spans="4:13" ht="12.75">
      <c r="D101" s="3"/>
      <c r="K101" t="s">
        <v>336</v>
      </c>
      <c r="L101">
        <v>17</v>
      </c>
      <c r="M101" s="3">
        <v>0.01</v>
      </c>
    </row>
    <row r="102" spans="4:13" ht="12.75">
      <c r="D102" s="3"/>
      <c r="K102" t="s">
        <v>577</v>
      </c>
      <c r="L102">
        <v>17</v>
      </c>
      <c r="M102" s="3">
        <v>0.01</v>
      </c>
    </row>
    <row r="103" spans="4:13" ht="12.75">
      <c r="D103" s="3"/>
      <c r="K103" t="s">
        <v>574</v>
      </c>
      <c r="L103">
        <v>17</v>
      </c>
      <c r="M103" s="3">
        <v>0.01</v>
      </c>
    </row>
    <row r="104" spans="4:13" ht="12.75">
      <c r="D104" s="3"/>
      <c r="K104" t="s">
        <v>233</v>
      </c>
      <c r="L104">
        <v>16</v>
      </c>
      <c r="M104" s="3">
        <v>0.009</v>
      </c>
    </row>
    <row r="105" spans="4:13" ht="12.75">
      <c r="D105" s="3"/>
      <c r="K105" t="s">
        <v>572</v>
      </c>
      <c r="L105">
        <v>15</v>
      </c>
      <c r="M105" s="3">
        <v>0.008</v>
      </c>
    </row>
    <row r="106" spans="4:13" ht="12.75">
      <c r="D106" s="3"/>
      <c r="K106" t="s">
        <v>597</v>
      </c>
      <c r="L106">
        <v>15</v>
      </c>
      <c r="M106" s="3">
        <v>0.008</v>
      </c>
    </row>
    <row r="107" spans="4:13" ht="12.75">
      <c r="D107" s="3"/>
      <c r="K107" t="s">
        <v>587</v>
      </c>
      <c r="L107">
        <v>15</v>
      </c>
      <c r="M107" s="3">
        <v>0.008</v>
      </c>
    </row>
    <row r="108" spans="4:13" ht="12.75">
      <c r="D108" s="3"/>
      <c r="K108" t="s">
        <v>571</v>
      </c>
      <c r="L108">
        <v>14</v>
      </c>
      <c r="M108" s="3">
        <v>0.008</v>
      </c>
    </row>
    <row r="109" spans="4:13" ht="12.75">
      <c r="D109" s="3"/>
      <c r="K109" t="s">
        <v>582</v>
      </c>
      <c r="L109">
        <v>13</v>
      </c>
      <c r="M109" s="3">
        <v>0.007</v>
      </c>
    </row>
    <row r="110" spans="4:13" ht="12.75">
      <c r="D110" s="3"/>
      <c r="K110" t="s">
        <v>254</v>
      </c>
      <c r="L110">
        <v>13</v>
      </c>
      <c r="M110" s="3">
        <v>0.007</v>
      </c>
    </row>
    <row r="111" spans="4:13" ht="12.75">
      <c r="D111" s="3"/>
      <c r="K111" t="s">
        <v>576</v>
      </c>
      <c r="L111">
        <v>12</v>
      </c>
      <c r="M111" s="3">
        <v>0.007</v>
      </c>
    </row>
    <row r="112" spans="4:13" ht="12.75">
      <c r="D112" s="3"/>
      <c r="K112" t="s">
        <v>241</v>
      </c>
      <c r="L112">
        <v>12</v>
      </c>
      <c r="M112" s="3">
        <v>0.007</v>
      </c>
    </row>
    <row r="113" spans="4:13" ht="12.75">
      <c r="D113" s="3"/>
      <c r="K113" t="s">
        <v>593</v>
      </c>
      <c r="L113">
        <v>11</v>
      </c>
      <c r="M113" s="3">
        <v>0.006</v>
      </c>
    </row>
    <row r="114" spans="4:13" ht="12.75">
      <c r="D114" s="3"/>
      <c r="K114" t="s">
        <v>0</v>
      </c>
      <c r="L114">
        <v>11</v>
      </c>
      <c r="M114" s="3">
        <v>0.006</v>
      </c>
    </row>
    <row r="115" spans="4:13" ht="12.75">
      <c r="D115" s="3"/>
      <c r="K115" t="s">
        <v>257</v>
      </c>
      <c r="L115">
        <v>11</v>
      </c>
      <c r="M115" s="3">
        <v>0.006</v>
      </c>
    </row>
    <row r="116" spans="4:13" ht="12.75">
      <c r="D116" s="3"/>
      <c r="K116" t="s">
        <v>619</v>
      </c>
      <c r="L116">
        <v>11</v>
      </c>
      <c r="M116" s="3">
        <v>0.006</v>
      </c>
    </row>
    <row r="117" spans="4:13" ht="12.75">
      <c r="D117" s="3"/>
      <c r="K117" t="s">
        <v>601</v>
      </c>
      <c r="L117">
        <v>11</v>
      </c>
      <c r="M117" s="3">
        <v>0.006</v>
      </c>
    </row>
    <row r="118" spans="4:13" ht="12.75">
      <c r="D118" s="3"/>
      <c r="K118" t="s">
        <v>238</v>
      </c>
      <c r="L118">
        <v>10</v>
      </c>
      <c r="M118" s="3">
        <v>0.006</v>
      </c>
    </row>
    <row r="119" spans="4:13" ht="12.75">
      <c r="D119" s="3"/>
      <c r="K119" t="s">
        <v>603</v>
      </c>
      <c r="L119">
        <v>10</v>
      </c>
      <c r="M119" s="3">
        <v>0.006</v>
      </c>
    </row>
    <row r="120" spans="4:13" ht="12.75">
      <c r="D120" s="3"/>
      <c r="K120" t="s">
        <v>594</v>
      </c>
      <c r="L120">
        <v>10</v>
      </c>
      <c r="M120" s="3">
        <v>0.006</v>
      </c>
    </row>
    <row r="121" spans="4:13" ht="12.75">
      <c r="D121" s="3"/>
      <c r="K121" t="s">
        <v>230</v>
      </c>
      <c r="L121">
        <v>9</v>
      </c>
      <c r="M121" s="3">
        <v>0.005</v>
      </c>
    </row>
    <row r="122" spans="4:13" ht="12.75">
      <c r="D122" s="3"/>
      <c r="K122" t="s">
        <v>580</v>
      </c>
      <c r="L122">
        <v>9</v>
      </c>
      <c r="M122" s="3">
        <v>0.005</v>
      </c>
    </row>
    <row r="123" spans="4:13" ht="12.75">
      <c r="D123" s="3"/>
      <c r="K123" t="s">
        <v>584</v>
      </c>
      <c r="L123">
        <v>9</v>
      </c>
      <c r="M123" s="3">
        <v>0.005</v>
      </c>
    </row>
    <row r="124" spans="4:13" ht="12.75">
      <c r="D124" s="3"/>
      <c r="K124" t="s">
        <v>591</v>
      </c>
      <c r="L124">
        <v>7</v>
      </c>
      <c r="M124" s="3">
        <v>0.004</v>
      </c>
    </row>
    <row r="125" spans="4:13" ht="12.75">
      <c r="D125" s="3"/>
      <c r="K125" t="s">
        <v>588</v>
      </c>
      <c r="L125">
        <v>7</v>
      </c>
      <c r="M125" s="3">
        <v>0.004</v>
      </c>
    </row>
    <row r="126" spans="4:13" ht="12.75">
      <c r="D126" s="3"/>
      <c r="K126" t="s">
        <v>575</v>
      </c>
      <c r="L126">
        <v>6</v>
      </c>
      <c r="M126" s="3">
        <v>0.003</v>
      </c>
    </row>
    <row r="127" spans="4:13" ht="12.75">
      <c r="D127" s="3"/>
      <c r="K127" t="s">
        <v>583</v>
      </c>
      <c r="L127">
        <v>6</v>
      </c>
      <c r="M127" s="3">
        <v>0.003</v>
      </c>
    </row>
    <row r="128" spans="4:13" ht="12.75">
      <c r="D128" s="3"/>
      <c r="K128" t="s">
        <v>596</v>
      </c>
      <c r="L128">
        <v>5</v>
      </c>
      <c r="M128" s="3">
        <v>0.003</v>
      </c>
    </row>
    <row r="129" spans="4:13" ht="12.75">
      <c r="D129" s="3"/>
      <c r="K129" t="s">
        <v>581</v>
      </c>
      <c r="L129">
        <v>5</v>
      </c>
      <c r="M129" s="3">
        <v>0.003</v>
      </c>
    </row>
    <row r="130" spans="4:13" ht="12.75">
      <c r="D130" s="3"/>
      <c r="K130" t="s">
        <v>244</v>
      </c>
      <c r="L130">
        <v>4</v>
      </c>
      <c r="M130" s="3">
        <v>0.002</v>
      </c>
    </row>
    <row r="131" spans="4:13" ht="12.75">
      <c r="D131" s="3"/>
      <c r="K131" t="s">
        <v>1</v>
      </c>
      <c r="L131">
        <v>4</v>
      </c>
      <c r="M131" s="3">
        <v>0.002</v>
      </c>
    </row>
    <row r="132" spans="4:13" ht="12.75">
      <c r="D132" s="3"/>
      <c r="K132" t="s">
        <v>586</v>
      </c>
      <c r="L132">
        <v>4</v>
      </c>
      <c r="M132" s="3">
        <v>0.002</v>
      </c>
    </row>
    <row r="133" spans="4:13" ht="12.75">
      <c r="D133" s="3"/>
      <c r="K133" t="s">
        <v>600</v>
      </c>
      <c r="L133">
        <v>4</v>
      </c>
      <c r="M133" s="3">
        <v>0.002</v>
      </c>
    </row>
    <row r="134" spans="4:13" ht="12.75">
      <c r="D134" s="3"/>
      <c r="K134" t="s">
        <v>259</v>
      </c>
      <c r="L134">
        <v>4</v>
      </c>
      <c r="M134" s="3">
        <v>0.002</v>
      </c>
    </row>
    <row r="135" spans="4:13" ht="12.75">
      <c r="D135" s="3"/>
      <c r="K135" t="s">
        <v>242</v>
      </c>
      <c r="L135">
        <v>3</v>
      </c>
      <c r="M135" s="3">
        <v>0.002</v>
      </c>
    </row>
    <row r="136" spans="4:13" ht="12.75">
      <c r="D136" s="3"/>
      <c r="K136" t="s">
        <v>589</v>
      </c>
      <c r="L136">
        <v>3</v>
      </c>
      <c r="M136" s="3">
        <v>0.002</v>
      </c>
    </row>
    <row r="137" spans="4:13" ht="12.75">
      <c r="D137" s="3"/>
      <c r="K137" t="s">
        <v>2</v>
      </c>
      <c r="L137">
        <v>3</v>
      </c>
      <c r="M137" s="3">
        <v>0.002</v>
      </c>
    </row>
    <row r="138" spans="4:13" ht="12.75">
      <c r="D138" s="3"/>
      <c r="K138" t="s">
        <v>585</v>
      </c>
      <c r="L138">
        <v>3</v>
      </c>
      <c r="M138" s="3">
        <v>0.002</v>
      </c>
    </row>
    <row r="139" spans="4:13" ht="12.75">
      <c r="D139" s="3"/>
      <c r="K139" t="s">
        <v>613</v>
      </c>
      <c r="L139">
        <v>3</v>
      </c>
      <c r="M139" s="3">
        <v>0.002</v>
      </c>
    </row>
    <row r="140" spans="4:13" ht="12.75">
      <c r="D140" s="3"/>
      <c r="K140" t="s">
        <v>250</v>
      </c>
      <c r="L140">
        <v>3</v>
      </c>
      <c r="M140" s="3">
        <v>0.002</v>
      </c>
    </row>
    <row r="141" spans="4:13" ht="12.75">
      <c r="D141" s="3"/>
      <c r="K141" t="s">
        <v>3</v>
      </c>
      <c r="L141">
        <v>2</v>
      </c>
      <c r="M141" s="3">
        <v>0.001</v>
      </c>
    </row>
    <row r="142" spans="4:13" ht="12.75">
      <c r="D142" s="3"/>
      <c r="K142" t="s">
        <v>595</v>
      </c>
      <c r="L142">
        <v>2</v>
      </c>
      <c r="M142" s="3">
        <v>0.001</v>
      </c>
    </row>
    <row r="143" spans="4:13" ht="12.75">
      <c r="D143" s="3"/>
      <c r="K143" t="s">
        <v>4</v>
      </c>
      <c r="L143">
        <v>2</v>
      </c>
      <c r="M143" s="3">
        <v>0.001</v>
      </c>
    </row>
    <row r="144" spans="4:13" ht="12.75">
      <c r="D144" s="3"/>
      <c r="K144" t="s">
        <v>5</v>
      </c>
      <c r="L144">
        <v>2</v>
      </c>
      <c r="M144" s="3">
        <v>0.001</v>
      </c>
    </row>
    <row r="145" spans="4:13" ht="12.75">
      <c r="D145" s="3"/>
      <c r="K145" t="s">
        <v>6</v>
      </c>
      <c r="L145">
        <v>2</v>
      </c>
      <c r="M145" s="3">
        <v>0.001</v>
      </c>
    </row>
    <row r="146" spans="4:13" ht="12.75">
      <c r="D146" s="3"/>
      <c r="K146" t="s">
        <v>7</v>
      </c>
      <c r="L146">
        <v>2</v>
      </c>
      <c r="M146" s="3">
        <v>0.001</v>
      </c>
    </row>
    <row r="147" spans="4:13" ht="12.75">
      <c r="D147" s="3"/>
      <c r="K147" t="s">
        <v>8</v>
      </c>
      <c r="L147">
        <v>2</v>
      </c>
      <c r="M147" s="3">
        <v>0.001</v>
      </c>
    </row>
    <row r="148" spans="4:13" ht="12.75">
      <c r="D148" s="3"/>
      <c r="K148" t="s">
        <v>612</v>
      </c>
      <c r="L148">
        <v>2</v>
      </c>
      <c r="M148" s="3">
        <v>0.001</v>
      </c>
    </row>
    <row r="149" spans="4:13" ht="12.75">
      <c r="D149" s="3"/>
      <c r="K149" t="s">
        <v>9</v>
      </c>
      <c r="L149">
        <v>2</v>
      </c>
      <c r="M149" s="3">
        <v>0.001</v>
      </c>
    </row>
    <row r="150" spans="4:13" ht="12.75">
      <c r="D150" s="3"/>
      <c r="K150" t="s">
        <v>614</v>
      </c>
      <c r="L150">
        <v>2</v>
      </c>
      <c r="M150" s="3">
        <v>0.001</v>
      </c>
    </row>
    <row r="151" spans="4:13" ht="12.75">
      <c r="D151" s="3"/>
      <c r="K151" t="s">
        <v>10</v>
      </c>
      <c r="L151">
        <v>2</v>
      </c>
      <c r="M151" s="3">
        <v>0.001</v>
      </c>
    </row>
    <row r="152" spans="4:13" ht="12.75">
      <c r="D152" s="3"/>
      <c r="K152" t="s">
        <v>618</v>
      </c>
      <c r="L152">
        <v>2</v>
      </c>
      <c r="M152" s="3">
        <v>0.001</v>
      </c>
    </row>
    <row r="153" spans="4:13" ht="12.75">
      <c r="D153" s="3"/>
      <c r="K153" t="s">
        <v>11</v>
      </c>
      <c r="L153">
        <v>2</v>
      </c>
      <c r="M153" s="3">
        <v>0.001</v>
      </c>
    </row>
    <row r="154" spans="4:13" ht="12.75">
      <c r="D154" s="3"/>
      <c r="K154" t="s">
        <v>12</v>
      </c>
      <c r="L154">
        <v>1</v>
      </c>
      <c r="M154" s="3">
        <v>0.001</v>
      </c>
    </row>
    <row r="155" spans="4:13" ht="12.75">
      <c r="D155" s="3"/>
      <c r="K155" t="s">
        <v>13</v>
      </c>
      <c r="L155">
        <v>1</v>
      </c>
      <c r="M155" s="3">
        <v>0.001</v>
      </c>
    </row>
    <row r="156" spans="4:13" ht="12.75">
      <c r="D156" s="3"/>
      <c r="K156" t="s">
        <v>14</v>
      </c>
      <c r="L156">
        <v>1</v>
      </c>
      <c r="M156" s="3">
        <v>0.001</v>
      </c>
    </row>
    <row r="157" spans="4:13" ht="12.75">
      <c r="D157" s="3"/>
      <c r="K157" t="s">
        <v>604</v>
      </c>
      <c r="L157">
        <v>1</v>
      </c>
      <c r="M157" s="3">
        <v>0.001</v>
      </c>
    </row>
    <row r="158" spans="4:13" ht="12.75">
      <c r="D158" s="3"/>
      <c r="K158" t="s">
        <v>605</v>
      </c>
      <c r="L158">
        <v>1</v>
      </c>
      <c r="M158" s="3">
        <v>0.001</v>
      </c>
    </row>
    <row r="159" spans="4:13" ht="12.75">
      <c r="D159" s="3"/>
      <c r="K159" t="s">
        <v>606</v>
      </c>
      <c r="L159">
        <v>1</v>
      </c>
      <c r="M159">
        <v>0.001</v>
      </c>
    </row>
    <row r="160" spans="4:13" ht="12.75">
      <c r="D160" s="3"/>
      <c r="K160" t="s">
        <v>607</v>
      </c>
      <c r="L160">
        <v>1</v>
      </c>
      <c r="M160">
        <v>0.001</v>
      </c>
    </row>
    <row r="161" spans="4:13" ht="12.75">
      <c r="D161" s="3"/>
      <c r="K161" t="s">
        <v>15</v>
      </c>
      <c r="L161">
        <v>1</v>
      </c>
      <c r="M161">
        <v>0.001</v>
      </c>
    </row>
    <row r="162" spans="4:13" ht="12.75">
      <c r="D162" s="3"/>
      <c r="K162" t="s">
        <v>247</v>
      </c>
      <c r="L162">
        <v>1</v>
      </c>
      <c r="M162">
        <v>0.001</v>
      </c>
    </row>
    <row r="163" spans="4:13" ht="12.75">
      <c r="D163" s="3"/>
      <c r="K163" t="s">
        <v>611</v>
      </c>
      <c r="L163">
        <v>1</v>
      </c>
      <c r="M163">
        <v>0.001</v>
      </c>
    </row>
    <row r="164" spans="4:13" ht="12.75">
      <c r="D164" s="3"/>
      <c r="K164" t="s">
        <v>16</v>
      </c>
      <c r="L164">
        <v>1</v>
      </c>
      <c r="M164">
        <v>0.001</v>
      </c>
    </row>
    <row r="165" spans="4:13" ht="12.75">
      <c r="D165" s="3"/>
      <c r="K165" t="s">
        <v>248</v>
      </c>
      <c r="L165">
        <v>1</v>
      </c>
      <c r="M165">
        <v>0.001</v>
      </c>
    </row>
    <row r="166" spans="4:13" ht="12.75">
      <c r="D166" s="3"/>
      <c r="K166" t="s">
        <v>616</v>
      </c>
      <c r="L166">
        <v>1</v>
      </c>
      <c r="M166">
        <v>0.001</v>
      </c>
    </row>
    <row r="167" spans="4:13" ht="12.75">
      <c r="D167" s="3"/>
      <c r="K167" t="s">
        <v>17</v>
      </c>
      <c r="L167">
        <v>1</v>
      </c>
      <c r="M167">
        <v>0.001</v>
      </c>
    </row>
    <row r="168" spans="4:13" ht="12.75">
      <c r="D168" s="3"/>
      <c r="K168" t="s">
        <v>562</v>
      </c>
      <c r="L168">
        <v>1</v>
      </c>
      <c r="M168">
        <v>0.001</v>
      </c>
    </row>
    <row r="169" spans="4:12" ht="12.75">
      <c r="D169" s="3"/>
      <c r="L169">
        <f>SUM(L16:L168)</f>
        <v>220110</v>
      </c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</sheetData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58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42.7109375" style="0" customWidth="1"/>
    <col min="3" max="3" width="9.8515625" style="0" bestFit="1" customWidth="1"/>
    <col min="4" max="4" width="11.421875" style="11" customWidth="1"/>
    <col min="5" max="5" width="6.7109375" style="11" customWidth="1"/>
    <col min="6" max="6" width="4.7109375" style="0" customWidth="1"/>
    <col min="7" max="8" width="11.57421875" style="0" customWidth="1"/>
    <col min="9" max="9" width="7.140625" style="0" customWidth="1"/>
    <col min="10" max="10" width="25.00390625" style="0" customWidth="1"/>
    <col min="11" max="11" width="9.8515625" style="0" customWidth="1"/>
    <col min="12" max="12" width="8.00390625" style="0" customWidth="1"/>
  </cols>
  <sheetData>
    <row r="2" spans="2:10" ht="12.75">
      <c r="B2" s="9" t="s">
        <v>559</v>
      </c>
      <c r="J2" s="9" t="s">
        <v>560</v>
      </c>
    </row>
    <row r="3" spans="1:12" ht="12.75">
      <c r="A3" t="s">
        <v>547</v>
      </c>
      <c r="B3" t="s">
        <v>548</v>
      </c>
      <c r="C3" t="s">
        <v>379</v>
      </c>
      <c r="D3" s="11" t="s">
        <v>544</v>
      </c>
      <c r="E3" t="s">
        <v>545</v>
      </c>
      <c r="F3" s="11" t="s">
        <v>325</v>
      </c>
      <c r="G3" t="s">
        <v>557</v>
      </c>
      <c r="H3" s="11"/>
      <c r="I3" t="s">
        <v>547</v>
      </c>
      <c r="J3" t="s">
        <v>548</v>
      </c>
      <c r="K3" t="s">
        <v>379</v>
      </c>
      <c r="L3" s="11"/>
    </row>
    <row r="4" spans="1:12" ht="12.75">
      <c r="A4" t="s">
        <v>46</v>
      </c>
      <c r="B4" t="s">
        <v>549</v>
      </c>
      <c r="C4">
        <v>2750</v>
      </c>
      <c r="D4" s="11">
        <v>32783</v>
      </c>
      <c r="E4" s="12">
        <f aca="true" t="shared" si="0" ref="E4:E11">+D4/C4</f>
        <v>11.921090909090909</v>
      </c>
      <c r="F4" s="11">
        <v>69</v>
      </c>
      <c r="G4" s="12">
        <f aca="true" t="shared" si="1" ref="G4:G11">+C4*100/K4</f>
        <v>2.4773212500112605</v>
      </c>
      <c r="H4" s="12"/>
      <c r="I4" t="s">
        <v>46</v>
      </c>
      <c r="J4" t="s">
        <v>549</v>
      </c>
      <c r="K4">
        <v>111007</v>
      </c>
      <c r="L4" s="11"/>
    </row>
    <row r="5" spans="1:12" ht="12.75">
      <c r="A5" t="s">
        <v>309</v>
      </c>
      <c r="B5" t="s">
        <v>550</v>
      </c>
      <c r="C5">
        <v>731</v>
      </c>
      <c r="D5" s="11">
        <v>12230</v>
      </c>
      <c r="E5" s="12">
        <f t="shared" si="0"/>
        <v>16.730506155950753</v>
      </c>
      <c r="F5" s="11">
        <v>52</v>
      </c>
      <c r="G5" s="12">
        <f t="shared" si="1"/>
        <v>3.320161693237044</v>
      </c>
      <c r="H5" s="12"/>
      <c r="I5" t="s">
        <v>309</v>
      </c>
      <c r="J5" t="s">
        <v>550</v>
      </c>
      <c r="K5">
        <v>22017</v>
      </c>
      <c r="L5" s="11"/>
    </row>
    <row r="6" spans="1:12" ht="12.75">
      <c r="A6" t="s">
        <v>310</v>
      </c>
      <c r="B6" t="s">
        <v>551</v>
      </c>
      <c r="C6">
        <v>96</v>
      </c>
      <c r="D6" s="11">
        <v>1027</v>
      </c>
      <c r="E6" s="12">
        <f t="shared" si="0"/>
        <v>10.697916666666666</v>
      </c>
      <c r="F6" s="11">
        <v>16</v>
      </c>
      <c r="G6" s="12">
        <f t="shared" si="1"/>
        <v>2.0041753653444676</v>
      </c>
      <c r="H6" s="12"/>
      <c r="I6" t="s">
        <v>310</v>
      </c>
      <c r="J6" t="s">
        <v>551</v>
      </c>
      <c r="K6">
        <v>4790</v>
      </c>
      <c r="L6" s="11"/>
    </row>
    <row r="7" spans="1:12" ht="12.75">
      <c r="A7" t="s">
        <v>311</v>
      </c>
      <c r="B7" t="s">
        <v>552</v>
      </c>
      <c r="C7">
        <v>181</v>
      </c>
      <c r="D7" s="11">
        <v>1734</v>
      </c>
      <c r="E7" s="12">
        <f t="shared" si="0"/>
        <v>9.58011049723757</v>
      </c>
      <c r="F7" s="11">
        <v>23</v>
      </c>
      <c r="G7" s="12">
        <f t="shared" si="1"/>
        <v>1.2641430367369744</v>
      </c>
      <c r="H7" s="12"/>
      <c r="I7" t="s">
        <v>311</v>
      </c>
      <c r="J7" t="s">
        <v>552</v>
      </c>
      <c r="K7">
        <v>14318</v>
      </c>
      <c r="L7" s="11"/>
    </row>
    <row r="8" spans="1:12" ht="12.75">
      <c r="A8" t="s">
        <v>312</v>
      </c>
      <c r="B8" t="s">
        <v>553</v>
      </c>
      <c r="C8">
        <v>655</v>
      </c>
      <c r="D8" s="11">
        <v>9838</v>
      </c>
      <c r="E8" s="12">
        <f t="shared" si="0"/>
        <v>15.019847328244275</v>
      </c>
      <c r="F8" s="11">
        <v>40</v>
      </c>
      <c r="G8" s="12">
        <f t="shared" si="1"/>
        <v>2.4544705088810614</v>
      </c>
      <c r="H8" s="12"/>
      <c r="I8" t="s">
        <v>312</v>
      </c>
      <c r="J8" t="s">
        <v>553</v>
      </c>
      <c r="K8">
        <v>26686</v>
      </c>
      <c r="L8" s="11"/>
    </row>
    <row r="9" spans="1:12" ht="12.75">
      <c r="A9" t="s">
        <v>313</v>
      </c>
      <c r="B9" t="s">
        <v>554</v>
      </c>
      <c r="C9">
        <v>205</v>
      </c>
      <c r="D9" s="11">
        <v>2381</v>
      </c>
      <c r="E9" s="12">
        <f t="shared" si="0"/>
        <v>11.614634146341464</v>
      </c>
      <c r="F9" s="11">
        <v>26</v>
      </c>
      <c r="G9" s="12">
        <f t="shared" si="1"/>
        <v>1.0664308380585756</v>
      </c>
      <c r="H9" s="12"/>
      <c r="I9" t="s">
        <v>313</v>
      </c>
      <c r="J9" t="s">
        <v>554</v>
      </c>
      <c r="K9">
        <v>19223</v>
      </c>
      <c r="L9" s="11"/>
    </row>
    <row r="10" spans="1:12" ht="12.75">
      <c r="A10" t="s">
        <v>314</v>
      </c>
      <c r="B10" t="s">
        <v>555</v>
      </c>
      <c r="C10">
        <v>283</v>
      </c>
      <c r="D10" s="11">
        <v>2697</v>
      </c>
      <c r="E10" s="12">
        <f t="shared" si="0"/>
        <v>9.530035335689046</v>
      </c>
      <c r="F10" s="11">
        <v>22</v>
      </c>
      <c r="G10" s="12">
        <f t="shared" si="1"/>
        <v>1.4945078158005916</v>
      </c>
      <c r="H10" s="12"/>
      <c r="I10" t="s">
        <v>314</v>
      </c>
      <c r="J10" t="s">
        <v>555</v>
      </c>
      <c r="K10">
        <v>18936</v>
      </c>
      <c r="L10" s="11"/>
    </row>
    <row r="11" spans="1:12" ht="12.75">
      <c r="A11" t="s">
        <v>315</v>
      </c>
      <c r="B11" t="s">
        <v>556</v>
      </c>
      <c r="C11">
        <v>967</v>
      </c>
      <c r="D11" s="11">
        <v>7435</v>
      </c>
      <c r="E11" s="12">
        <f t="shared" si="0"/>
        <v>7.688728024819028</v>
      </c>
      <c r="F11" s="11">
        <v>36</v>
      </c>
      <c r="G11" s="12">
        <f t="shared" si="1"/>
        <v>2.986780331109464</v>
      </c>
      <c r="H11" s="12"/>
      <c r="I11" t="s">
        <v>315</v>
      </c>
      <c r="J11" t="s">
        <v>556</v>
      </c>
      <c r="K11">
        <v>32376</v>
      </c>
      <c r="L11" s="11"/>
    </row>
    <row r="12" ht="12.75">
      <c r="L12" s="11"/>
    </row>
    <row r="13" ht="12.75">
      <c r="L13" s="11"/>
    </row>
    <row r="14" spans="2:12" ht="12.75">
      <c r="B14" s="9" t="s">
        <v>18</v>
      </c>
      <c r="C14">
        <v>2750</v>
      </c>
      <c r="K14">
        <v>111007</v>
      </c>
      <c r="L14" s="11"/>
    </row>
    <row r="15" spans="2:12" ht="12.75">
      <c r="B15" t="s">
        <v>543</v>
      </c>
      <c r="C15" t="s">
        <v>379</v>
      </c>
      <c r="D15" t="s">
        <v>557</v>
      </c>
      <c r="J15" t="s">
        <v>427</v>
      </c>
      <c r="K15" t="s">
        <v>379</v>
      </c>
      <c r="L15" s="11" t="s">
        <v>365</v>
      </c>
    </row>
    <row r="16" spans="2:12" ht="12.75">
      <c r="B16" t="s">
        <v>460</v>
      </c>
      <c r="C16">
        <v>285</v>
      </c>
      <c r="D16" s="3">
        <v>10.364</v>
      </c>
      <c r="I16">
        <v>1</v>
      </c>
      <c r="J16" t="s">
        <v>332</v>
      </c>
      <c r="K16">
        <v>38240</v>
      </c>
      <c r="L16" s="3">
        <v>34.448</v>
      </c>
    </row>
    <row r="17" spans="2:12" ht="12.75">
      <c r="B17" t="s">
        <v>433</v>
      </c>
      <c r="C17">
        <v>235</v>
      </c>
      <c r="D17" s="3">
        <v>8.545</v>
      </c>
      <c r="I17">
        <v>2</v>
      </c>
      <c r="J17" t="s">
        <v>181</v>
      </c>
      <c r="K17">
        <v>8851</v>
      </c>
      <c r="L17" s="3">
        <v>7.973</v>
      </c>
    </row>
    <row r="18" spans="2:12" ht="12.75">
      <c r="B18" t="s">
        <v>432</v>
      </c>
      <c r="C18">
        <v>163</v>
      </c>
      <c r="D18" s="3">
        <v>5.927</v>
      </c>
      <c r="I18">
        <v>3</v>
      </c>
      <c r="J18" t="s">
        <v>178</v>
      </c>
      <c r="K18">
        <v>7916</v>
      </c>
      <c r="L18" s="3">
        <v>7.131</v>
      </c>
    </row>
    <row r="19" spans="2:12" ht="12.75">
      <c r="B19" t="s">
        <v>435</v>
      </c>
      <c r="C19">
        <v>156</v>
      </c>
      <c r="D19" s="3">
        <v>5.673</v>
      </c>
      <c r="I19">
        <v>4</v>
      </c>
      <c r="J19" t="s">
        <v>192</v>
      </c>
      <c r="K19">
        <v>6862</v>
      </c>
      <c r="L19" s="3">
        <v>6.182</v>
      </c>
    </row>
    <row r="20" spans="2:12" ht="12.75">
      <c r="B20" t="s">
        <v>439</v>
      </c>
      <c r="C20">
        <v>119</v>
      </c>
      <c r="D20" s="3">
        <v>4.327</v>
      </c>
      <c r="I20">
        <v>5</v>
      </c>
      <c r="J20" t="s">
        <v>180</v>
      </c>
      <c r="K20">
        <v>6296</v>
      </c>
      <c r="L20" s="3">
        <v>5.672</v>
      </c>
    </row>
    <row r="21" spans="2:12" ht="12.75">
      <c r="B21" t="s">
        <v>442</v>
      </c>
      <c r="C21">
        <v>114</v>
      </c>
      <c r="D21" s="3">
        <v>4.145</v>
      </c>
      <c r="I21">
        <v>6</v>
      </c>
      <c r="J21" t="s">
        <v>183</v>
      </c>
      <c r="K21">
        <v>4962</v>
      </c>
      <c r="L21" s="3">
        <v>4.47</v>
      </c>
    </row>
    <row r="22" spans="2:12" ht="12.75">
      <c r="B22" t="s">
        <v>438</v>
      </c>
      <c r="C22">
        <v>105</v>
      </c>
      <c r="D22" s="3">
        <v>3.818</v>
      </c>
      <c r="I22">
        <v>7</v>
      </c>
      <c r="J22" t="s">
        <v>179</v>
      </c>
      <c r="K22">
        <v>4880</v>
      </c>
      <c r="L22" s="3">
        <v>4.396</v>
      </c>
    </row>
    <row r="23" spans="2:12" ht="12.75">
      <c r="B23" t="s">
        <v>443</v>
      </c>
      <c r="C23">
        <v>78</v>
      </c>
      <c r="D23" s="3">
        <v>2.836</v>
      </c>
      <c r="I23">
        <v>8</v>
      </c>
      <c r="J23" t="s">
        <v>190</v>
      </c>
      <c r="K23">
        <v>3331</v>
      </c>
      <c r="L23" s="3">
        <v>3.001</v>
      </c>
    </row>
    <row r="24" spans="2:12" ht="12.75">
      <c r="B24" t="s">
        <v>455</v>
      </c>
      <c r="C24">
        <v>74</v>
      </c>
      <c r="D24" s="3">
        <v>2.691</v>
      </c>
      <c r="I24">
        <v>9</v>
      </c>
      <c r="J24" t="s">
        <v>255</v>
      </c>
      <c r="K24">
        <v>3199</v>
      </c>
      <c r="L24" s="3">
        <v>2.882</v>
      </c>
    </row>
    <row r="25" spans="2:12" ht="12.75">
      <c r="B25" t="s">
        <v>456</v>
      </c>
      <c r="C25">
        <v>70</v>
      </c>
      <c r="D25" s="3">
        <v>2.545</v>
      </c>
      <c r="I25">
        <v>10</v>
      </c>
      <c r="J25" t="s">
        <v>182</v>
      </c>
      <c r="K25">
        <v>2985</v>
      </c>
      <c r="L25" s="3">
        <v>2.689</v>
      </c>
    </row>
    <row r="26" spans="2:12" ht="12.75">
      <c r="B26" t="s">
        <v>458</v>
      </c>
      <c r="C26">
        <v>62</v>
      </c>
      <c r="D26" s="3">
        <v>2.255</v>
      </c>
      <c r="I26">
        <v>11</v>
      </c>
      <c r="J26" t="s">
        <v>177</v>
      </c>
      <c r="K26">
        <v>2750</v>
      </c>
      <c r="L26" s="3">
        <v>2.474</v>
      </c>
    </row>
    <row r="27" spans="2:12" ht="12.75">
      <c r="B27" t="s">
        <v>436</v>
      </c>
      <c r="C27">
        <v>60</v>
      </c>
      <c r="D27" s="3">
        <v>2.182</v>
      </c>
      <c r="J27" t="s">
        <v>196</v>
      </c>
      <c r="K27">
        <v>2698</v>
      </c>
      <c r="L27" s="3">
        <v>2.43</v>
      </c>
    </row>
    <row r="28" spans="2:12" ht="12.75">
      <c r="B28" t="s">
        <v>441</v>
      </c>
      <c r="C28">
        <v>60</v>
      </c>
      <c r="D28" s="3">
        <v>2.182</v>
      </c>
      <c r="J28" t="s">
        <v>213</v>
      </c>
      <c r="K28">
        <v>2300</v>
      </c>
      <c r="L28" s="3">
        <v>2.072</v>
      </c>
    </row>
    <row r="29" spans="2:12" ht="12.75">
      <c r="B29" t="s">
        <v>444</v>
      </c>
      <c r="C29">
        <v>59</v>
      </c>
      <c r="D29" s="3">
        <v>2.145</v>
      </c>
      <c r="J29" t="s">
        <v>209</v>
      </c>
      <c r="K29">
        <v>2211</v>
      </c>
      <c r="L29" s="3">
        <v>1.992</v>
      </c>
    </row>
    <row r="30" spans="2:12" ht="12.75">
      <c r="B30" t="s">
        <v>466</v>
      </c>
      <c r="C30">
        <v>59</v>
      </c>
      <c r="D30" s="3">
        <v>2.145</v>
      </c>
      <c r="J30" t="s">
        <v>215</v>
      </c>
      <c r="K30">
        <v>1784</v>
      </c>
      <c r="L30" s="3">
        <v>1.607</v>
      </c>
    </row>
    <row r="31" spans="2:12" ht="12.75">
      <c r="B31" t="s">
        <v>451</v>
      </c>
      <c r="C31">
        <v>56</v>
      </c>
      <c r="D31" s="3">
        <v>2.036</v>
      </c>
      <c r="J31" t="s">
        <v>211</v>
      </c>
      <c r="K31">
        <v>1721</v>
      </c>
      <c r="L31" s="3">
        <v>1.55</v>
      </c>
    </row>
    <row r="32" spans="2:12" ht="12.75">
      <c r="B32" t="s">
        <v>445</v>
      </c>
      <c r="C32">
        <v>53</v>
      </c>
      <c r="D32" s="3">
        <v>1.927</v>
      </c>
      <c r="J32" t="s">
        <v>185</v>
      </c>
      <c r="K32">
        <v>1586</v>
      </c>
      <c r="L32" s="3">
        <v>1.429</v>
      </c>
    </row>
    <row r="33" spans="2:12" ht="12.75">
      <c r="B33" t="s">
        <v>434</v>
      </c>
      <c r="C33">
        <v>51</v>
      </c>
      <c r="D33" s="3">
        <v>1.855</v>
      </c>
      <c r="J33" t="s">
        <v>197</v>
      </c>
      <c r="K33">
        <v>1490</v>
      </c>
      <c r="L33" s="3">
        <v>1.342</v>
      </c>
    </row>
    <row r="34" spans="2:12" ht="12.75">
      <c r="B34" t="s">
        <v>450</v>
      </c>
      <c r="C34">
        <v>49</v>
      </c>
      <c r="D34" s="3">
        <v>1.782</v>
      </c>
      <c r="J34" t="s">
        <v>184</v>
      </c>
      <c r="K34">
        <v>1415</v>
      </c>
      <c r="L34" s="3">
        <v>1.275</v>
      </c>
    </row>
    <row r="35" spans="2:12" ht="12.75">
      <c r="B35" t="s">
        <v>453</v>
      </c>
      <c r="C35">
        <v>49</v>
      </c>
      <c r="D35" s="3">
        <v>1.782</v>
      </c>
      <c r="J35" t="s">
        <v>217</v>
      </c>
      <c r="K35">
        <v>1386</v>
      </c>
      <c r="L35" s="3">
        <v>1.249</v>
      </c>
    </row>
    <row r="36" spans="2:12" ht="12.75">
      <c r="B36" t="s">
        <v>488</v>
      </c>
      <c r="C36">
        <v>48</v>
      </c>
      <c r="D36" s="3">
        <v>1.745</v>
      </c>
      <c r="J36" t="s">
        <v>193</v>
      </c>
      <c r="K36">
        <v>1305</v>
      </c>
      <c r="L36" s="3">
        <v>1.176</v>
      </c>
    </row>
    <row r="37" spans="2:12" ht="12.75">
      <c r="B37" t="s">
        <v>447</v>
      </c>
      <c r="C37">
        <v>47</v>
      </c>
      <c r="D37" s="3">
        <v>1.709</v>
      </c>
      <c r="J37" t="s">
        <v>194</v>
      </c>
      <c r="K37">
        <v>1303</v>
      </c>
      <c r="L37" s="3">
        <v>1.174</v>
      </c>
    </row>
    <row r="38" spans="2:12" ht="12.75">
      <c r="B38" t="s">
        <v>462</v>
      </c>
      <c r="C38">
        <v>45</v>
      </c>
      <c r="D38" s="3">
        <v>1.636</v>
      </c>
      <c r="J38" t="s">
        <v>188</v>
      </c>
      <c r="K38">
        <v>1136</v>
      </c>
      <c r="L38" s="3">
        <v>1.023</v>
      </c>
    </row>
    <row r="39" spans="2:12" ht="12.75">
      <c r="B39" t="s">
        <v>452</v>
      </c>
      <c r="C39">
        <v>45</v>
      </c>
      <c r="D39" s="3">
        <v>1.636</v>
      </c>
      <c r="J39" t="s">
        <v>208</v>
      </c>
      <c r="K39">
        <v>1129</v>
      </c>
      <c r="L39" s="3">
        <v>1.017</v>
      </c>
    </row>
    <row r="40" spans="2:12" ht="12.75">
      <c r="B40" t="s">
        <v>464</v>
      </c>
      <c r="C40">
        <v>45</v>
      </c>
      <c r="D40" s="3">
        <v>1.636</v>
      </c>
      <c r="J40" t="s">
        <v>207</v>
      </c>
      <c r="K40">
        <v>1047</v>
      </c>
      <c r="L40" s="3">
        <v>0.943</v>
      </c>
    </row>
    <row r="41" spans="2:12" ht="12.75">
      <c r="B41" t="s">
        <v>468</v>
      </c>
      <c r="C41">
        <v>44</v>
      </c>
      <c r="D41" s="3">
        <v>1.6</v>
      </c>
      <c r="J41" t="s">
        <v>561</v>
      </c>
      <c r="K41">
        <v>1023</v>
      </c>
      <c r="L41" s="3">
        <v>0.922</v>
      </c>
    </row>
    <row r="42" spans="2:12" ht="12.75">
      <c r="B42" t="s">
        <v>481</v>
      </c>
      <c r="C42">
        <v>44</v>
      </c>
      <c r="D42" s="3">
        <v>1.6</v>
      </c>
      <c r="J42" t="s">
        <v>200</v>
      </c>
      <c r="K42">
        <v>990</v>
      </c>
      <c r="L42" s="3">
        <v>0.892</v>
      </c>
    </row>
    <row r="43" spans="2:12" ht="12.75">
      <c r="B43" t="s">
        <v>449</v>
      </c>
      <c r="C43">
        <v>39</v>
      </c>
      <c r="D43" s="3">
        <v>1.418</v>
      </c>
      <c r="J43" t="s">
        <v>203</v>
      </c>
      <c r="K43">
        <v>970</v>
      </c>
      <c r="L43" s="3">
        <v>0.874</v>
      </c>
    </row>
    <row r="44" spans="2:12" ht="12.75">
      <c r="B44" t="s">
        <v>467</v>
      </c>
      <c r="C44">
        <v>37</v>
      </c>
      <c r="D44" s="3">
        <v>1.345</v>
      </c>
      <c r="J44" t="s">
        <v>199</v>
      </c>
      <c r="K44">
        <v>697</v>
      </c>
      <c r="L44" s="3">
        <v>0.628</v>
      </c>
    </row>
    <row r="45" spans="2:12" ht="12.75">
      <c r="B45" t="s">
        <v>478</v>
      </c>
      <c r="C45">
        <v>31</v>
      </c>
      <c r="D45" s="3">
        <v>1.127</v>
      </c>
      <c r="J45" t="s">
        <v>206</v>
      </c>
      <c r="K45">
        <v>611</v>
      </c>
      <c r="L45" s="3">
        <v>0.55</v>
      </c>
    </row>
    <row r="46" spans="2:12" ht="12.75">
      <c r="B46" t="s">
        <v>484</v>
      </c>
      <c r="C46">
        <v>30</v>
      </c>
      <c r="D46" s="3">
        <v>1.091</v>
      </c>
      <c r="J46" t="s">
        <v>187</v>
      </c>
      <c r="K46">
        <v>602</v>
      </c>
      <c r="L46" s="3">
        <v>0.542</v>
      </c>
    </row>
    <row r="47" spans="2:12" ht="12.75">
      <c r="B47" t="s">
        <v>457</v>
      </c>
      <c r="C47">
        <v>30</v>
      </c>
      <c r="D47" s="3">
        <v>1.091</v>
      </c>
      <c r="J47" t="s">
        <v>202</v>
      </c>
      <c r="K47">
        <v>600</v>
      </c>
      <c r="L47" s="3">
        <v>0.541</v>
      </c>
    </row>
    <row r="48" spans="2:12" ht="12.75">
      <c r="B48" t="s">
        <v>437</v>
      </c>
      <c r="C48">
        <v>28</v>
      </c>
      <c r="D48" s="3">
        <v>1.018</v>
      </c>
      <c r="J48" t="s">
        <v>214</v>
      </c>
      <c r="K48">
        <v>544</v>
      </c>
      <c r="L48" s="3">
        <v>0.49</v>
      </c>
    </row>
    <row r="49" spans="2:12" ht="12.75">
      <c r="B49" t="s">
        <v>470</v>
      </c>
      <c r="C49">
        <v>28</v>
      </c>
      <c r="D49" s="3">
        <v>1.018</v>
      </c>
      <c r="J49" t="s">
        <v>210</v>
      </c>
      <c r="K49">
        <v>398</v>
      </c>
      <c r="L49" s="3">
        <v>0.359</v>
      </c>
    </row>
    <row r="50" spans="2:12" ht="12.75">
      <c r="B50" t="s">
        <v>476</v>
      </c>
      <c r="C50">
        <v>27</v>
      </c>
      <c r="D50" s="3">
        <v>0.982</v>
      </c>
      <c r="J50" t="s">
        <v>226</v>
      </c>
      <c r="K50">
        <v>394</v>
      </c>
      <c r="L50" s="3">
        <v>0.355</v>
      </c>
    </row>
    <row r="51" spans="2:12" ht="12.75">
      <c r="B51" t="s">
        <v>446</v>
      </c>
      <c r="C51">
        <v>27</v>
      </c>
      <c r="D51" s="3">
        <v>0.982</v>
      </c>
      <c r="J51" t="s">
        <v>224</v>
      </c>
      <c r="K51">
        <v>376</v>
      </c>
      <c r="L51" s="3">
        <v>0.339</v>
      </c>
    </row>
    <row r="52" spans="2:12" ht="12.75">
      <c r="B52" t="s">
        <v>448</v>
      </c>
      <c r="C52">
        <v>26</v>
      </c>
      <c r="D52" s="3">
        <v>0.945</v>
      </c>
      <c r="J52" t="s">
        <v>186</v>
      </c>
      <c r="K52">
        <v>371</v>
      </c>
      <c r="L52" s="3">
        <v>0.334</v>
      </c>
    </row>
    <row r="53" spans="2:12" ht="12.75">
      <c r="B53" t="s">
        <v>465</v>
      </c>
      <c r="C53">
        <v>26</v>
      </c>
      <c r="D53" s="3">
        <v>0.945</v>
      </c>
      <c r="J53" t="s">
        <v>204</v>
      </c>
      <c r="K53">
        <v>324</v>
      </c>
      <c r="L53" s="3">
        <v>0.292</v>
      </c>
    </row>
    <row r="54" spans="2:12" ht="12.75">
      <c r="B54" t="s">
        <v>472</v>
      </c>
      <c r="C54">
        <v>22</v>
      </c>
      <c r="D54" s="3">
        <v>0.8</v>
      </c>
      <c r="J54" t="s">
        <v>229</v>
      </c>
      <c r="K54">
        <v>279</v>
      </c>
      <c r="L54" s="3">
        <v>0.251</v>
      </c>
    </row>
    <row r="55" spans="2:12" ht="12.75">
      <c r="B55" t="s">
        <v>487</v>
      </c>
      <c r="C55">
        <v>21</v>
      </c>
      <c r="D55" s="3">
        <v>0.764</v>
      </c>
      <c r="J55" t="s">
        <v>223</v>
      </c>
      <c r="K55">
        <v>276</v>
      </c>
      <c r="L55" s="3">
        <v>0.249</v>
      </c>
    </row>
    <row r="56" spans="2:12" ht="12.75">
      <c r="B56" t="s">
        <v>469</v>
      </c>
      <c r="C56">
        <v>18</v>
      </c>
      <c r="D56" s="3">
        <v>0.655</v>
      </c>
      <c r="J56" t="s">
        <v>191</v>
      </c>
      <c r="K56">
        <v>267</v>
      </c>
      <c r="L56" s="3">
        <v>0.241</v>
      </c>
    </row>
    <row r="57" spans="2:12" ht="12.75">
      <c r="B57" t="s">
        <v>473</v>
      </c>
      <c r="C57">
        <v>17</v>
      </c>
      <c r="D57" s="3">
        <v>0.618</v>
      </c>
      <c r="J57" t="s">
        <v>232</v>
      </c>
      <c r="K57">
        <v>254</v>
      </c>
      <c r="L57" s="3">
        <v>0.229</v>
      </c>
    </row>
    <row r="58" spans="2:12" ht="12.75">
      <c r="B58" t="s">
        <v>622</v>
      </c>
      <c r="C58">
        <v>17</v>
      </c>
      <c r="D58" s="3">
        <v>0.618</v>
      </c>
      <c r="J58" t="s">
        <v>189</v>
      </c>
      <c r="K58">
        <v>253</v>
      </c>
      <c r="L58" s="3">
        <v>0.228</v>
      </c>
    </row>
    <row r="59" spans="2:12" ht="12.75">
      <c r="B59" t="s">
        <v>463</v>
      </c>
      <c r="C59">
        <v>16</v>
      </c>
      <c r="D59" s="3">
        <v>0.582</v>
      </c>
      <c r="J59" t="s">
        <v>234</v>
      </c>
      <c r="K59">
        <v>246</v>
      </c>
      <c r="L59" s="3">
        <v>0.222</v>
      </c>
    </row>
    <row r="60" spans="2:12" ht="12.75">
      <c r="B60" t="s">
        <v>475</v>
      </c>
      <c r="C60">
        <v>16</v>
      </c>
      <c r="D60" s="3">
        <v>0.582</v>
      </c>
      <c r="J60" t="s">
        <v>562</v>
      </c>
      <c r="K60">
        <v>234</v>
      </c>
      <c r="L60" s="3">
        <v>0.211</v>
      </c>
    </row>
    <row r="61" spans="2:12" ht="12.75">
      <c r="B61" t="s">
        <v>70</v>
      </c>
      <c r="C61">
        <v>14</v>
      </c>
      <c r="D61" s="3">
        <v>0.509</v>
      </c>
      <c r="J61" t="s">
        <v>219</v>
      </c>
      <c r="K61">
        <v>227</v>
      </c>
      <c r="L61" s="3">
        <v>0.204</v>
      </c>
    </row>
    <row r="62" spans="2:12" ht="12.75">
      <c r="B62" t="s">
        <v>459</v>
      </c>
      <c r="C62">
        <v>14</v>
      </c>
      <c r="D62" s="3">
        <v>0.509</v>
      </c>
      <c r="J62" t="s">
        <v>212</v>
      </c>
      <c r="K62">
        <v>219</v>
      </c>
      <c r="L62" s="3">
        <v>0.197</v>
      </c>
    </row>
    <row r="63" spans="2:12" ht="12.75">
      <c r="B63" t="s">
        <v>92</v>
      </c>
      <c r="C63">
        <v>14</v>
      </c>
      <c r="D63" s="3">
        <v>0.509</v>
      </c>
      <c r="J63" t="s">
        <v>236</v>
      </c>
      <c r="K63">
        <v>211</v>
      </c>
      <c r="L63" s="3">
        <v>0.19</v>
      </c>
    </row>
    <row r="64" spans="2:12" ht="12.75">
      <c r="B64" t="s">
        <v>623</v>
      </c>
      <c r="C64">
        <v>13</v>
      </c>
      <c r="D64" s="3">
        <v>0.473</v>
      </c>
      <c r="J64" t="s">
        <v>245</v>
      </c>
      <c r="K64">
        <v>171</v>
      </c>
      <c r="L64" s="3">
        <v>0.154</v>
      </c>
    </row>
    <row r="65" spans="2:12" ht="12.75">
      <c r="B65" t="s">
        <v>471</v>
      </c>
      <c r="C65">
        <v>13</v>
      </c>
      <c r="D65" s="3">
        <v>0.473</v>
      </c>
      <c r="J65" t="s">
        <v>198</v>
      </c>
      <c r="K65">
        <v>150</v>
      </c>
      <c r="L65" s="3">
        <v>0.135</v>
      </c>
    </row>
    <row r="66" spans="2:12" ht="12.75">
      <c r="B66" t="s">
        <v>454</v>
      </c>
      <c r="C66">
        <v>13</v>
      </c>
      <c r="D66" s="3">
        <v>0.473</v>
      </c>
      <c r="J66" t="s">
        <v>218</v>
      </c>
      <c r="K66">
        <v>150</v>
      </c>
      <c r="L66" s="3">
        <v>0.135</v>
      </c>
    </row>
    <row r="67" spans="2:12" ht="12.75">
      <c r="B67" t="s">
        <v>91</v>
      </c>
      <c r="C67">
        <v>13</v>
      </c>
      <c r="D67" s="3">
        <v>0.473</v>
      </c>
      <c r="J67" t="s">
        <v>237</v>
      </c>
      <c r="K67">
        <v>130</v>
      </c>
      <c r="L67" s="3">
        <v>0.117</v>
      </c>
    </row>
    <row r="68" spans="2:12" ht="12.75">
      <c r="B68" t="s">
        <v>500</v>
      </c>
      <c r="C68">
        <v>13</v>
      </c>
      <c r="D68" s="3">
        <v>0.473</v>
      </c>
      <c r="J68" t="s">
        <v>246</v>
      </c>
      <c r="K68">
        <v>121</v>
      </c>
      <c r="L68" s="3">
        <v>0.109</v>
      </c>
    </row>
    <row r="69" spans="2:12" ht="12.75">
      <c r="B69" t="s">
        <v>489</v>
      </c>
      <c r="C69">
        <v>12</v>
      </c>
      <c r="D69" s="3">
        <v>0.436</v>
      </c>
      <c r="J69" t="s">
        <v>231</v>
      </c>
      <c r="K69">
        <v>108</v>
      </c>
      <c r="L69" s="3">
        <v>0.097</v>
      </c>
    </row>
    <row r="70" spans="2:12" ht="12.75">
      <c r="B70" t="s">
        <v>440</v>
      </c>
      <c r="C70">
        <v>12</v>
      </c>
      <c r="D70" s="3">
        <v>0.436</v>
      </c>
      <c r="J70" t="s">
        <v>256</v>
      </c>
      <c r="K70">
        <v>106</v>
      </c>
      <c r="L70" s="3">
        <v>0.095</v>
      </c>
    </row>
    <row r="71" spans="2:12" ht="12.75">
      <c r="B71" t="s">
        <v>624</v>
      </c>
      <c r="C71">
        <v>11</v>
      </c>
      <c r="D71" s="3">
        <v>0.4</v>
      </c>
      <c r="J71" t="s">
        <v>205</v>
      </c>
      <c r="K71">
        <v>94</v>
      </c>
      <c r="L71" s="3">
        <v>0.085</v>
      </c>
    </row>
    <row r="72" spans="2:12" ht="12.75">
      <c r="B72" t="s">
        <v>125</v>
      </c>
      <c r="C72">
        <v>10</v>
      </c>
      <c r="D72" s="3">
        <v>0.364</v>
      </c>
      <c r="J72" t="s">
        <v>258</v>
      </c>
      <c r="K72">
        <v>73</v>
      </c>
      <c r="L72" s="3">
        <v>0.066</v>
      </c>
    </row>
    <row r="73" spans="2:12" ht="12.75">
      <c r="B73" t="s">
        <v>59</v>
      </c>
      <c r="C73">
        <v>10</v>
      </c>
      <c r="D73" s="3">
        <v>0.364</v>
      </c>
      <c r="J73" t="s">
        <v>225</v>
      </c>
      <c r="K73">
        <v>72</v>
      </c>
      <c r="L73" s="3">
        <v>0.065</v>
      </c>
    </row>
    <row r="74" spans="2:12" ht="12.75">
      <c r="B74" t="s">
        <v>461</v>
      </c>
      <c r="C74">
        <v>10</v>
      </c>
      <c r="D74" s="3">
        <v>0.364</v>
      </c>
      <c r="J74" t="s">
        <v>216</v>
      </c>
      <c r="K74">
        <v>69</v>
      </c>
      <c r="L74" s="3">
        <v>0.062</v>
      </c>
    </row>
    <row r="75" spans="2:12" ht="12.75">
      <c r="B75" t="s">
        <v>625</v>
      </c>
      <c r="C75">
        <v>9</v>
      </c>
      <c r="D75" s="3">
        <v>0.327</v>
      </c>
      <c r="J75" t="s">
        <v>228</v>
      </c>
      <c r="K75">
        <v>63</v>
      </c>
      <c r="L75" s="3">
        <v>0.057</v>
      </c>
    </row>
    <row r="76" spans="2:12" ht="12.75">
      <c r="B76" t="s">
        <v>52</v>
      </c>
      <c r="C76">
        <v>9</v>
      </c>
      <c r="D76" s="3">
        <v>0.327</v>
      </c>
      <c r="J76" t="s">
        <v>563</v>
      </c>
      <c r="K76">
        <v>55</v>
      </c>
      <c r="L76" s="3">
        <v>0.05</v>
      </c>
    </row>
    <row r="77" spans="2:12" ht="12.75">
      <c r="B77" t="s">
        <v>126</v>
      </c>
      <c r="C77">
        <v>9</v>
      </c>
      <c r="D77" s="3">
        <v>0.327</v>
      </c>
      <c r="J77" t="s">
        <v>240</v>
      </c>
      <c r="K77">
        <v>55</v>
      </c>
      <c r="L77" s="3">
        <v>0.05</v>
      </c>
    </row>
    <row r="78" spans="2:12" ht="12.75">
      <c r="B78" t="s">
        <v>174</v>
      </c>
      <c r="C78">
        <v>9</v>
      </c>
      <c r="D78" s="3">
        <v>0.327</v>
      </c>
      <c r="J78" t="s">
        <v>243</v>
      </c>
      <c r="K78">
        <v>52</v>
      </c>
      <c r="L78" s="3">
        <v>0.047</v>
      </c>
    </row>
    <row r="79" spans="2:12" ht="12.75">
      <c r="B79" t="s">
        <v>94</v>
      </c>
      <c r="C79">
        <v>8</v>
      </c>
      <c r="D79" s="3">
        <v>0.291</v>
      </c>
      <c r="J79" t="s">
        <v>195</v>
      </c>
      <c r="K79">
        <v>52</v>
      </c>
      <c r="L79" s="3">
        <v>0.047</v>
      </c>
    </row>
    <row r="80" spans="2:12" ht="12.75">
      <c r="B80" t="s">
        <v>519</v>
      </c>
      <c r="C80">
        <v>8</v>
      </c>
      <c r="D80" s="3">
        <v>0.291</v>
      </c>
      <c r="J80" t="s">
        <v>564</v>
      </c>
      <c r="K80">
        <v>47</v>
      </c>
      <c r="L80" s="3">
        <v>0.042</v>
      </c>
    </row>
    <row r="81" spans="2:12" ht="12.75">
      <c r="B81" t="s">
        <v>626</v>
      </c>
      <c r="C81">
        <v>8</v>
      </c>
      <c r="D81" s="3">
        <v>0.291</v>
      </c>
      <c r="J81" t="s">
        <v>565</v>
      </c>
      <c r="K81">
        <v>42</v>
      </c>
      <c r="L81" s="3">
        <v>0.038</v>
      </c>
    </row>
    <row r="82" spans="2:12" ht="12.75">
      <c r="B82" t="s">
        <v>64</v>
      </c>
      <c r="C82">
        <v>8</v>
      </c>
      <c r="D82" s="3">
        <v>0.291</v>
      </c>
      <c r="J82" t="s">
        <v>338</v>
      </c>
      <c r="K82">
        <v>42</v>
      </c>
      <c r="L82" s="3">
        <v>0.038</v>
      </c>
    </row>
    <row r="83" spans="2:12" ht="12.75">
      <c r="B83" t="s">
        <v>173</v>
      </c>
      <c r="C83">
        <v>8</v>
      </c>
      <c r="D83" s="3">
        <v>0.291</v>
      </c>
      <c r="J83" t="s">
        <v>201</v>
      </c>
      <c r="K83">
        <v>40</v>
      </c>
      <c r="L83" s="3">
        <v>0.036</v>
      </c>
    </row>
    <row r="84" spans="2:12" ht="12.75">
      <c r="B84" t="s">
        <v>121</v>
      </c>
      <c r="C84">
        <v>8</v>
      </c>
      <c r="D84" s="3">
        <v>0.291</v>
      </c>
      <c r="J84" t="s">
        <v>566</v>
      </c>
      <c r="K84">
        <v>39</v>
      </c>
      <c r="L84" s="3">
        <v>0.035</v>
      </c>
    </row>
    <row r="85" spans="2:12" ht="12.75">
      <c r="B85" t="s">
        <v>33</v>
      </c>
      <c r="C85">
        <v>7</v>
      </c>
      <c r="D85" s="3">
        <v>0.255</v>
      </c>
      <c r="J85" t="s">
        <v>567</v>
      </c>
      <c r="K85">
        <v>32</v>
      </c>
      <c r="L85" s="3">
        <v>0.029</v>
      </c>
    </row>
    <row r="86" spans="2:12" ht="12.75">
      <c r="B86" t="s">
        <v>54</v>
      </c>
      <c r="C86">
        <v>7</v>
      </c>
      <c r="D86" s="3">
        <v>0.255</v>
      </c>
      <c r="J86" t="s">
        <v>568</v>
      </c>
      <c r="K86">
        <v>30</v>
      </c>
      <c r="L86" s="3">
        <v>0.027</v>
      </c>
    </row>
    <row r="87" spans="2:12" ht="12.75">
      <c r="B87" t="s">
        <v>150</v>
      </c>
      <c r="C87">
        <v>7</v>
      </c>
      <c r="D87" s="3">
        <v>0.255</v>
      </c>
      <c r="J87" t="s">
        <v>220</v>
      </c>
      <c r="K87">
        <v>26</v>
      </c>
      <c r="L87" s="3">
        <v>0.023</v>
      </c>
    </row>
    <row r="88" spans="2:12" ht="12.75">
      <c r="B88" t="s">
        <v>80</v>
      </c>
      <c r="C88">
        <v>7</v>
      </c>
      <c r="D88" s="3">
        <v>0.255</v>
      </c>
      <c r="J88" t="s">
        <v>569</v>
      </c>
      <c r="K88">
        <v>25</v>
      </c>
      <c r="L88" s="3">
        <v>0.023</v>
      </c>
    </row>
    <row r="89" spans="2:12" ht="12.75">
      <c r="B89" t="s">
        <v>627</v>
      </c>
      <c r="C89">
        <v>7</v>
      </c>
      <c r="D89" s="3">
        <v>0.255</v>
      </c>
      <c r="J89" t="s">
        <v>239</v>
      </c>
      <c r="K89">
        <v>25</v>
      </c>
      <c r="L89" s="3">
        <v>0.023</v>
      </c>
    </row>
    <row r="90" spans="2:12" ht="12.75">
      <c r="B90" t="s">
        <v>87</v>
      </c>
      <c r="C90">
        <v>7</v>
      </c>
      <c r="D90" s="3">
        <v>0.255</v>
      </c>
      <c r="J90" t="s">
        <v>249</v>
      </c>
      <c r="K90">
        <v>23</v>
      </c>
      <c r="L90" s="3">
        <v>0.021</v>
      </c>
    </row>
    <row r="91" spans="2:12" ht="12.75">
      <c r="B91" t="s">
        <v>81</v>
      </c>
      <c r="C91">
        <v>7</v>
      </c>
      <c r="D91" s="3">
        <v>0.255</v>
      </c>
      <c r="J91" t="s">
        <v>235</v>
      </c>
      <c r="K91">
        <v>21</v>
      </c>
      <c r="L91" s="3">
        <v>0.019</v>
      </c>
    </row>
    <row r="92" spans="2:12" ht="12.75">
      <c r="B92" t="s">
        <v>66</v>
      </c>
      <c r="C92">
        <v>7</v>
      </c>
      <c r="D92" s="3">
        <v>0.255</v>
      </c>
      <c r="J92" t="s">
        <v>570</v>
      </c>
      <c r="K92">
        <v>21</v>
      </c>
      <c r="L92" s="3">
        <v>0.019</v>
      </c>
    </row>
    <row r="93" spans="2:12" ht="12.75">
      <c r="B93" t="s">
        <v>479</v>
      </c>
      <c r="C93">
        <v>7</v>
      </c>
      <c r="D93" s="3">
        <v>0.255</v>
      </c>
      <c r="J93" t="s">
        <v>571</v>
      </c>
      <c r="K93">
        <v>20</v>
      </c>
      <c r="L93" s="3">
        <v>0.018</v>
      </c>
    </row>
    <row r="94" spans="2:12" ht="12.75">
      <c r="B94" t="s">
        <v>492</v>
      </c>
      <c r="C94">
        <v>7</v>
      </c>
      <c r="D94" s="3">
        <v>0.255</v>
      </c>
      <c r="J94" t="s">
        <v>572</v>
      </c>
      <c r="K94">
        <v>17</v>
      </c>
      <c r="L94" s="3">
        <v>0.015</v>
      </c>
    </row>
    <row r="95" spans="2:12" ht="12.75">
      <c r="B95" t="s">
        <v>628</v>
      </c>
      <c r="C95">
        <v>6</v>
      </c>
      <c r="D95" s="3">
        <v>0.218</v>
      </c>
      <c r="J95" t="s">
        <v>251</v>
      </c>
      <c r="K95">
        <v>13</v>
      </c>
      <c r="L95" s="3">
        <v>0.012</v>
      </c>
    </row>
    <row r="96" spans="2:12" ht="12.75">
      <c r="B96" t="s">
        <v>116</v>
      </c>
      <c r="C96">
        <v>6</v>
      </c>
      <c r="D96" s="3">
        <v>0.218</v>
      </c>
      <c r="J96" t="s">
        <v>573</v>
      </c>
      <c r="K96">
        <v>12</v>
      </c>
      <c r="L96" s="3">
        <v>0.011</v>
      </c>
    </row>
    <row r="97" spans="2:12" ht="12.75">
      <c r="B97" t="s">
        <v>629</v>
      </c>
      <c r="C97">
        <v>6</v>
      </c>
      <c r="D97" s="3">
        <v>0.218</v>
      </c>
      <c r="J97" t="s">
        <v>336</v>
      </c>
      <c r="K97">
        <v>11</v>
      </c>
      <c r="L97" s="3">
        <v>0.01</v>
      </c>
    </row>
    <row r="98" spans="2:12" ht="12.75">
      <c r="B98" t="s">
        <v>97</v>
      </c>
      <c r="C98">
        <v>6</v>
      </c>
      <c r="D98" s="3">
        <v>0.218</v>
      </c>
      <c r="J98" t="s">
        <v>227</v>
      </c>
      <c r="K98">
        <v>10</v>
      </c>
      <c r="L98" s="3">
        <v>0.009</v>
      </c>
    </row>
    <row r="99" spans="2:12" ht="12.75">
      <c r="B99" t="s">
        <v>22</v>
      </c>
      <c r="C99">
        <v>6</v>
      </c>
      <c r="D99" s="3">
        <v>0.218</v>
      </c>
      <c r="J99" t="s">
        <v>574</v>
      </c>
      <c r="K99">
        <v>10</v>
      </c>
      <c r="L99" s="3">
        <v>0.009</v>
      </c>
    </row>
    <row r="100" spans="2:12" ht="12.75">
      <c r="B100" t="s">
        <v>630</v>
      </c>
      <c r="C100">
        <v>6</v>
      </c>
      <c r="D100" s="3">
        <v>0.218</v>
      </c>
      <c r="J100" t="s">
        <v>221</v>
      </c>
      <c r="K100">
        <v>9</v>
      </c>
      <c r="L100" s="3">
        <v>0.008</v>
      </c>
    </row>
    <row r="101" spans="2:12" ht="12.75">
      <c r="B101" t="s">
        <v>109</v>
      </c>
      <c r="C101">
        <v>6</v>
      </c>
      <c r="D101" s="3">
        <v>0.218</v>
      </c>
      <c r="J101" t="s">
        <v>253</v>
      </c>
      <c r="K101">
        <v>9</v>
      </c>
      <c r="L101" s="3">
        <v>0.008</v>
      </c>
    </row>
    <row r="102" spans="2:12" ht="12.75">
      <c r="B102" t="s">
        <v>40</v>
      </c>
      <c r="C102">
        <v>6</v>
      </c>
      <c r="D102" s="3">
        <v>0.218</v>
      </c>
      <c r="J102" t="s">
        <v>575</v>
      </c>
      <c r="K102">
        <v>8</v>
      </c>
      <c r="L102" s="3">
        <v>0.007</v>
      </c>
    </row>
    <row r="103" spans="2:12" ht="12.75">
      <c r="B103" t="s">
        <v>631</v>
      </c>
      <c r="C103">
        <v>6</v>
      </c>
      <c r="D103" s="3">
        <v>0.218</v>
      </c>
      <c r="J103" t="s">
        <v>576</v>
      </c>
      <c r="K103">
        <v>8</v>
      </c>
      <c r="L103" s="3">
        <v>0.007</v>
      </c>
    </row>
    <row r="104" spans="2:12" ht="12.75">
      <c r="B104" t="s">
        <v>632</v>
      </c>
      <c r="C104">
        <v>6</v>
      </c>
      <c r="D104" s="3">
        <v>0.218</v>
      </c>
      <c r="J104" t="s">
        <v>230</v>
      </c>
      <c r="K104">
        <v>8</v>
      </c>
      <c r="L104" s="3">
        <v>0.007</v>
      </c>
    </row>
    <row r="105" spans="2:12" ht="12.75">
      <c r="B105" t="s">
        <v>71</v>
      </c>
      <c r="C105">
        <v>5</v>
      </c>
      <c r="D105" s="3">
        <v>0.182</v>
      </c>
      <c r="J105" t="s">
        <v>577</v>
      </c>
      <c r="K105">
        <v>8</v>
      </c>
      <c r="L105" s="3">
        <v>0.007</v>
      </c>
    </row>
    <row r="106" spans="2:12" ht="12.75">
      <c r="B106" t="s">
        <v>516</v>
      </c>
      <c r="C106">
        <v>5</v>
      </c>
      <c r="D106" s="3">
        <v>0.182</v>
      </c>
      <c r="J106" t="s">
        <v>578</v>
      </c>
      <c r="K106">
        <v>8</v>
      </c>
      <c r="L106" s="3">
        <v>0.007</v>
      </c>
    </row>
    <row r="107" spans="2:12" ht="12.75">
      <c r="B107" t="s">
        <v>34</v>
      </c>
      <c r="C107">
        <v>5</v>
      </c>
      <c r="D107" s="3">
        <v>0.182</v>
      </c>
      <c r="J107" t="s">
        <v>579</v>
      </c>
      <c r="K107">
        <v>7</v>
      </c>
      <c r="L107" s="3">
        <v>0.006</v>
      </c>
    </row>
    <row r="108" spans="2:12" ht="12.75">
      <c r="B108" t="s">
        <v>63</v>
      </c>
      <c r="C108">
        <v>5</v>
      </c>
      <c r="D108" s="3">
        <v>0.182</v>
      </c>
      <c r="J108" t="s">
        <v>259</v>
      </c>
      <c r="K108">
        <v>7</v>
      </c>
      <c r="L108" s="3">
        <v>0.006</v>
      </c>
    </row>
    <row r="109" spans="2:12" ht="12.75">
      <c r="B109" t="s">
        <v>79</v>
      </c>
      <c r="C109">
        <v>5</v>
      </c>
      <c r="D109" s="3">
        <v>0.182</v>
      </c>
      <c r="J109" t="s">
        <v>580</v>
      </c>
      <c r="K109">
        <v>6</v>
      </c>
      <c r="L109" s="3">
        <v>0.005</v>
      </c>
    </row>
    <row r="110" spans="2:12" ht="12.75">
      <c r="B110" t="s">
        <v>123</v>
      </c>
      <c r="C110">
        <v>5</v>
      </c>
      <c r="D110" s="3">
        <v>0.182</v>
      </c>
      <c r="J110" t="s">
        <v>254</v>
      </c>
      <c r="K110">
        <v>6</v>
      </c>
      <c r="L110" s="3">
        <v>0.005</v>
      </c>
    </row>
    <row r="111" spans="2:12" ht="12.75">
      <c r="B111" t="s">
        <v>494</v>
      </c>
      <c r="C111">
        <v>5</v>
      </c>
      <c r="D111" s="3">
        <v>0.182</v>
      </c>
      <c r="J111" t="s">
        <v>241</v>
      </c>
      <c r="K111">
        <v>6</v>
      </c>
      <c r="L111" s="3">
        <v>0.005</v>
      </c>
    </row>
    <row r="112" spans="2:12" ht="12.75">
      <c r="B112" t="s">
        <v>633</v>
      </c>
      <c r="C112">
        <v>5</v>
      </c>
      <c r="D112" s="3">
        <v>0.182</v>
      </c>
      <c r="J112" t="s">
        <v>244</v>
      </c>
      <c r="K112">
        <v>5</v>
      </c>
      <c r="L112" s="3">
        <v>0.005</v>
      </c>
    </row>
    <row r="113" spans="2:12" ht="12.75">
      <c r="B113" t="s">
        <v>499</v>
      </c>
      <c r="C113">
        <v>5</v>
      </c>
      <c r="D113" s="3">
        <v>0.182</v>
      </c>
      <c r="J113" t="s">
        <v>581</v>
      </c>
      <c r="K113">
        <v>5</v>
      </c>
      <c r="L113" s="3">
        <v>0.005</v>
      </c>
    </row>
    <row r="114" spans="2:12" ht="12.75">
      <c r="B114" t="s">
        <v>172</v>
      </c>
      <c r="C114">
        <v>5</v>
      </c>
      <c r="D114" s="3">
        <v>0.182</v>
      </c>
      <c r="J114" t="s">
        <v>582</v>
      </c>
      <c r="K114">
        <v>5</v>
      </c>
      <c r="L114" s="3">
        <v>0.005</v>
      </c>
    </row>
    <row r="115" spans="2:12" ht="12.75">
      <c r="B115" t="s">
        <v>634</v>
      </c>
      <c r="C115">
        <v>5</v>
      </c>
      <c r="D115" s="3">
        <v>0.182</v>
      </c>
      <c r="J115" t="s">
        <v>583</v>
      </c>
      <c r="K115">
        <v>4</v>
      </c>
      <c r="L115" s="3">
        <v>0.004</v>
      </c>
    </row>
    <row r="116" spans="2:12" ht="12.75">
      <c r="B116" t="s">
        <v>515</v>
      </c>
      <c r="C116">
        <v>5</v>
      </c>
      <c r="D116" s="3">
        <v>0.182</v>
      </c>
      <c r="J116" t="s">
        <v>584</v>
      </c>
      <c r="K116">
        <v>4</v>
      </c>
      <c r="L116" s="3">
        <v>0.004</v>
      </c>
    </row>
    <row r="117" spans="2:12" ht="12.75">
      <c r="B117" t="s">
        <v>635</v>
      </c>
      <c r="C117">
        <v>5</v>
      </c>
      <c r="D117" s="3">
        <v>0.182</v>
      </c>
      <c r="J117" t="s">
        <v>585</v>
      </c>
      <c r="K117">
        <v>4</v>
      </c>
      <c r="L117" s="3">
        <v>0.004</v>
      </c>
    </row>
    <row r="118" spans="2:12" ht="12.75">
      <c r="B118" t="s">
        <v>636</v>
      </c>
      <c r="C118">
        <v>5</v>
      </c>
      <c r="D118" s="3">
        <v>0.182</v>
      </c>
      <c r="J118" t="s">
        <v>586</v>
      </c>
      <c r="K118">
        <v>4</v>
      </c>
      <c r="L118" s="3">
        <v>0.004</v>
      </c>
    </row>
    <row r="119" spans="2:12" ht="12.75">
      <c r="B119" t="s">
        <v>133</v>
      </c>
      <c r="C119">
        <v>5</v>
      </c>
      <c r="D119" s="3">
        <v>0.182</v>
      </c>
      <c r="J119" t="s">
        <v>587</v>
      </c>
      <c r="K119">
        <v>4</v>
      </c>
      <c r="L119" s="3">
        <v>0.004</v>
      </c>
    </row>
    <row r="120" spans="2:12" ht="12.75">
      <c r="B120" t="s">
        <v>483</v>
      </c>
      <c r="C120">
        <v>5</v>
      </c>
      <c r="D120" s="3">
        <v>0.182</v>
      </c>
      <c r="J120" t="s">
        <v>588</v>
      </c>
      <c r="K120">
        <v>4</v>
      </c>
      <c r="L120" s="3">
        <v>0.004</v>
      </c>
    </row>
    <row r="121" spans="2:12" ht="12.75">
      <c r="B121" t="s">
        <v>118</v>
      </c>
      <c r="C121">
        <v>5</v>
      </c>
      <c r="D121" s="3">
        <v>0.182</v>
      </c>
      <c r="J121" t="s">
        <v>589</v>
      </c>
      <c r="K121">
        <v>3</v>
      </c>
      <c r="L121" s="3">
        <v>0.003</v>
      </c>
    </row>
    <row r="122" spans="2:12" ht="12.75">
      <c r="B122" t="s">
        <v>110</v>
      </c>
      <c r="C122">
        <v>5</v>
      </c>
      <c r="D122" s="3">
        <v>0.182</v>
      </c>
      <c r="J122" t="s">
        <v>590</v>
      </c>
      <c r="K122">
        <v>3</v>
      </c>
      <c r="L122" s="3">
        <v>0.003</v>
      </c>
    </row>
    <row r="123" spans="2:12" ht="12.75">
      <c r="B123" t="s">
        <v>493</v>
      </c>
      <c r="C123">
        <v>5</v>
      </c>
      <c r="D123" s="3">
        <v>0.182</v>
      </c>
      <c r="J123" t="s">
        <v>591</v>
      </c>
      <c r="K123">
        <v>3</v>
      </c>
      <c r="L123" s="3">
        <v>0.003</v>
      </c>
    </row>
    <row r="124" spans="2:12" ht="12.75">
      <c r="B124" t="s">
        <v>26</v>
      </c>
      <c r="C124">
        <v>5</v>
      </c>
      <c r="D124" s="3">
        <v>0.182</v>
      </c>
      <c r="J124" t="s">
        <v>238</v>
      </c>
      <c r="K124">
        <v>3</v>
      </c>
      <c r="L124" s="3">
        <v>0.003</v>
      </c>
    </row>
    <row r="125" spans="2:12" ht="12.75">
      <c r="B125" t="s">
        <v>507</v>
      </c>
      <c r="C125">
        <v>5</v>
      </c>
      <c r="D125" s="3">
        <v>0.182</v>
      </c>
      <c r="J125" t="s">
        <v>592</v>
      </c>
      <c r="K125">
        <v>3</v>
      </c>
      <c r="L125" s="3">
        <v>0.003</v>
      </c>
    </row>
    <row r="126" spans="2:12" ht="12.75">
      <c r="B126" t="s">
        <v>111</v>
      </c>
      <c r="C126">
        <v>5</v>
      </c>
      <c r="D126" s="3">
        <v>0.182</v>
      </c>
      <c r="J126" t="s">
        <v>593</v>
      </c>
      <c r="K126">
        <v>3</v>
      </c>
      <c r="L126" s="3">
        <v>0.003</v>
      </c>
    </row>
    <row r="127" spans="2:12" ht="12.75">
      <c r="B127" t="s">
        <v>513</v>
      </c>
      <c r="C127">
        <v>5</v>
      </c>
      <c r="D127" s="3">
        <v>0.182</v>
      </c>
      <c r="J127" t="s">
        <v>233</v>
      </c>
      <c r="K127">
        <v>3</v>
      </c>
      <c r="L127" s="3">
        <v>0.003</v>
      </c>
    </row>
    <row r="128" spans="2:12" ht="12.75">
      <c r="B128" t="s">
        <v>128</v>
      </c>
      <c r="C128">
        <v>5</v>
      </c>
      <c r="D128" s="3">
        <v>0.182</v>
      </c>
      <c r="J128" t="s">
        <v>594</v>
      </c>
      <c r="K128">
        <v>3</v>
      </c>
      <c r="L128" s="3">
        <v>0.003</v>
      </c>
    </row>
    <row r="129" spans="2:12" ht="12.75">
      <c r="B129" t="s">
        <v>637</v>
      </c>
      <c r="C129">
        <v>5</v>
      </c>
      <c r="D129" s="3">
        <v>0.182</v>
      </c>
      <c r="J129" t="s">
        <v>595</v>
      </c>
      <c r="K129">
        <v>2</v>
      </c>
      <c r="L129" s="3">
        <v>0.002</v>
      </c>
    </row>
    <row r="130" spans="2:12" ht="12.75">
      <c r="B130" t="s">
        <v>72</v>
      </c>
      <c r="C130">
        <v>5</v>
      </c>
      <c r="D130" s="3">
        <v>0.182</v>
      </c>
      <c r="J130" t="s">
        <v>596</v>
      </c>
      <c r="K130">
        <v>2</v>
      </c>
      <c r="L130" s="3">
        <v>0.002</v>
      </c>
    </row>
    <row r="131" spans="2:12" ht="12.75">
      <c r="B131" t="s">
        <v>638</v>
      </c>
      <c r="C131">
        <v>5</v>
      </c>
      <c r="D131" s="3">
        <v>0.182</v>
      </c>
      <c r="J131" t="s">
        <v>597</v>
      </c>
      <c r="K131">
        <v>2</v>
      </c>
      <c r="L131" s="3">
        <v>0.002</v>
      </c>
    </row>
    <row r="132" spans="2:12" ht="12.75">
      <c r="B132" t="s">
        <v>639</v>
      </c>
      <c r="C132">
        <v>5</v>
      </c>
      <c r="D132" s="3">
        <v>0.182</v>
      </c>
      <c r="J132" t="s">
        <v>598</v>
      </c>
      <c r="K132">
        <v>2</v>
      </c>
      <c r="L132" s="3">
        <v>0.002</v>
      </c>
    </row>
    <row r="133" spans="2:12" ht="12.75">
      <c r="B133" t="s">
        <v>175</v>
      </c>
      <c r="C133">
        <v>5</v>
      </c>
      <c r="D133" s="3">
        <v>0.182</v>
      </c>
      <c r="J133" t="s">
        <v>599</v>
      </c>
      <c r="K133">
        <v>2</v>
      </c>
      <c r="L133" s="3">
        <v>0.002</v>
      </c>
    </row>
    <row r="134" spans="10:12" ht="12.75">
      <c r="J134" t="s">
        <v>252</v>
      </c>
      <c r="K134">
        <v>2</v>
      </c>
      <c r="L134" s="3">
        <v>0.002</v>
      </c>
    </row>
    <row r="135" spans="10:12" ht="12.75">
      <c r="J135" t="s">
        <v>600</v>
      </c>
      <c r="K135">
        <v>2</v>
      </c>
      <c r="L135" s="3">
        <v>0.002</v>
      </c>
    </row>
    <row r="136" spans="10:12" ht="12.75">
      <c r="J136" t="s">
        <v>601</v>
      </c>
      <c r="K136">
        <v>2</v>
      </c>
      <c r="L136" s="3">
        <v>0.002</v>
      </c>
    </row>
    <row r="137" spans="10:12" ht="12.75">
      <c r="J137" t="s">
        <v>602</v>
      </c>
      <c r="K137">
        <v>1</v>
      </c>
      <c r="L137" s="3">
        <v>0.001</v>
      </c>
    </row>
    <row r="138" spans="10:12" ht="12.75">
      <c r="J138" t="s">
        <v>337</v>
      </c>
      <c r="K138">
        <v>1</v>
      </c>
      <c r="L138" s="3">
        <v>0.001</v>
      </c>
    </row>
    <row r="139" spans="10:12" ht="12.75">
      <c r="J139" t="s">
        <v>603</v>
      </c>
      <c r="K139">
        <v>1</v>
      </c>
      <c r="L139" s="3">
        <v>0.001</v>
      </c>
    </row>
    <row r="140" spans="10:12" ht="12.75">
      <c r="J140" t="s">
        <v>604</v>
      </c>
      <c r="K140">
        <v>1</v>
      </c>
      <c r="L140" s="3">
        <v>0.001</v>
      </c>
    </row>
    <row r="141" spans="10:12" ht="12.75">
      <c r="J141" t="s">
        <v>605</v>
      </c>
      <c r="K141">
        <v>1</v>
      </c>
      <c r="L141" s="3">
        <v>0.001</v>
      </c>
    </row>
    <row r="142" spans="10:12" ht="12.75">
      <c r="J142" t="s">
        <v>606</v>
      </c>
      <c r="K142">
        <v>1</v>
      </c>
      <c r="L142" s="3">
        <v>0.001</v>
      </c>
    </row>
    <row r="143" spans="10:12" ht="12.75">
      <c r="J143" t="s">
        <v>607</v>
      </c>
      <c r="K143">
        <v>1</v>
      </c>
      <c r="L143" s="3">
        <v>0.001</v>
      </c>
    </row>
    <row r="144" spans="10:12" ht="12.75">
      <c r="J144" t="s">
        <v>608</v>
      </c>
      <c r="K144">
        <v>1</v>
      </c>
      <c r="L144" s="3">
        <v>0.001</v>
      </c>
    </row>
    <row r="145" spans="10:12" ht="12.75">
      <c r="J145" t="s">
        <v>609</v>
      </c>
      <c r="K145">
        <v>1</v>
      </c>
      <c r="L145" s="3">
        <v>0.001</v>
      </c>
    </row>
    <row r="146" spans="10:12" ht="12.75">
      <c r="J146" t="s">
        <v>610</v>
      </c>
      <c r="K146">
        <v>1</v>
      </c>
      <c r="L146" s="3">
        <v>0.001</v>
      </c>
    </row>
    <row r="147" spans="10:12" ht="12.75">
      <c r="J147" t="s">
        <v>611</v>
      </c>
      <c r="K147">
        <v>1</v>
      </c>
      <c r="L147" s="3">
        <v>0.001</v>
      </c>
    </row>
    <row r="148" spans="10:12" ht="12.75">
      <c r="J148" t="s">
        <v>612</v>
      </c>
      <c r="K148">
        <v>1</v>
      </c>
      <c r="L148" s="3">
        <v>0.001</v>
      </c>
    </row>
    <row r="149" spans="10:12" ht="12.75">
      <c r="J149" t="s">
        <v>613</v>
      </c>
      <c r="K149">
        <v>1</v>
      </c>
      <c r="L149" s="3">
        <v>0.001</v>
      </c>
    </row>
    <row r="150" spans="10:12" ht="12.75">
      <c r="J150" t="s">
        <v>614</v>
      </c>
      <c r="K150">
        <v>1</v>
      </c>
      <c r="L150" s="3">
        <v>0.001</v>
      </c>
    </row>
    <row r="151" spans="10:12" ht="12.75">
      <c r="J151" t="s">
        <v>615</v>
      </c>
      <c r="K151">
        <v>1</v>
      </c>
      <c r="L151" s="3">
        <v>0.001</v>
      </c>
    </row>
    <row r="152" spans="10:12" ht="12.75">
      <c r="J152" t="s">
        <v>616</v>
      </c>
      <c r="K152">
        <v>1</v>
      </c>
      <c r="L152" s="3">
        <v>0.001</v>
      </c>
    </row>
    <row r="153" spans="10:12" ht="12.75">
      <c r="J153" t="s">
        <v>617</v>
      </c>
      <c r="K153">
        <v>1</v>
      </c>
      <c r="L153" s="3">
        <v>0.001</v>
      </c>
    </row>
    <row r="154" spans="10:12" ht="12.75">
      <c r="J154" t="s">
        <v>618</v>
      </c>
      <c r="K154">
        <v>1</v>
      </c>
      <c r="L154" s="3">
        <v>0.001</v>
      </c>
    </row>
    <row r="155" spans="10:12" ht="12.75">
      <c r="J155" t="s">
        <v>257</v>
      </c>
      <c r="K155">
        <v>1</v>
      </c>
      <c r="L155" s="3">
        <v>0.001</v>
      </c>
    </row>
    <row r="156" spans="10:12" ht="12.75">
      <c r="J156" t="s">
        <v>619</v>
      </c>
      <c r="K156">
        <v>1</v>
      </c>
      <c r="L156" s="3">
        <v>0.001</v>
      </c>
    </row>
    <row r="157" spans="10:12" ht="12.75">
      <c r="J157" t="s">
        <v>620</v>
      </c>
      <c r="K157">
        <v>1</v>
      </c>
      <c r="L157" s="3">
        <v>0.001</v>
      </c>
    </row>
    <row r="158" spans="10:12" ht="12.75">
      <c r="J158" t="s">
        <v>621</v>
      </c>
      <c r="K158">
        <v>1</v>
      </c>
      <c r="L158" s="3">
        <v>0.001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Paco</cp:lastModifiedBy>
  <cp:lastPrinted>2011-11-15T11:55:37Z</cp:lastPrinted>
  <dcterms:created xsi:type="dcterms:W3CDTF">1996-11-27T10:00:04Z</dcterms:created>
  <dcterms:modified xsi:type="dcterms:W3CDTF">2011-11-29T13:19:18Z</dcterms:modified>
  <cp:category/>
  <cp:version/>
  <cp:contentType/>
  <cp:contentStatus/>
</cp:coreProperties>
</file>