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9AFC62C7-58B5-403A-8CD7-353650D04DBD}" xr6:coauthVersionLast="40" xr6:coauthVersionMax="40" xr10:uidLastSave="{00000000-0000-0000-0000-000000000000}"/>
  <bookViews>
    <workbookView xWindow="0" yWindow="0" windowWidth="19200" windowHeight="6516" activeTab="4" xr2:uid="{00000000-000D-0000-FFFF-FFFF00000000}"/>
  </bookViews>
  <sheets>
    <sheet name="Ndepend" sheetId="1" r:id="rId1"/>
    <sheet name="elements" sheetId="6" r:id="rId2"/>
    <sheet name="relationships+elements" sheetId="8" r:id="rId3"/>
    <sheet name="EA VIEWS" sheetId="9" r:id="rId4"/>
    <sheet name="correlation" sheetId="11" r:id="rId5"/>
    <sheet name="correlation-views" sheetId="13" r:id="rId6"/>
  </sheets>
  <definedNames>
    <definedName name="DatosExternos_1" localSheetId="1" hidden="1">elements!$A$1:$G$677</definedName>
    <definedName name="DatosExternos_1" localSheetId="2" hidden="1">'relationships+elements'!$A$1:$G$760</definedName>
    <definedName name="elementsTable">elements__3[]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8" i="9" l="1"/>
  <c r="AD19" i="9"/>
  <c r="AD20" i="9"/>
  <c r="AD21" i="9"/>
  <c r="AD22" i="9"/>
  <c r="AD23" i="9"/>
  <c r="AD17" i="9"/>
  <c r="O5" i="9"/>
  <c r="AC3" i="9"/>
  <c r="AC4" i="9"/>
  <c r="AC5" i="9"/>
  <c r="AC6" i="9"/>
  <c r="AC7" i="9"/>
  <c r="AC8" i="9"/>
  <c r="AC2" i="9"/>
  <c r="AB3" i="9"/>
  <c r="AB4" i="9"/>
  <c r="AB5" i="9"/>
  <c r="AB6" i="9"/>
  <c r="AB7" i="9"/>
  <c r="AB8" i="9"/>
  <c r="AB2" i="9"/>
  <c r="AD3" i="9"/>
  <c r="AE8" i="9"/>
  <c r="AF8" i="9"/>
  <c r="N2" i="9"/>
  <c r="N3" i="9"/>
  <c r="N4" i="9"/>
  <c r="N5" i="9"/>
  <c r="N6" i="9"/>
  <c r="N7" i="9"/>
  <c r="N8" i="9"/>
  <c r="O3" i="9"/>
  <c r="O4" i="9"/>
  <c r="O6" i="9"/>
  <c r="O7" i="9"/>
  <c r="O8" i="9"/>
  <c r="O2" i="9"/>
  <c r="W2" i="9"/>
  <c r="T3" i="9"/>
  <c r="T4" i="9"/>
  <c r="T5" i="9"/>
  <c r="T6" i="9"/>
  <c r="T7" i="9"/>
  <c r="T8" i="9"/>
  <c r="T2" i="9"/>
  <c r="S3" i="9"/>
  <c r="S4" i="9"/>
  <c r="S5" i="9"/>
  <c r="S6" i="9"/>
  <c r="S7" i="9"/>
  <c r="S8" i="9"/>
  <c r="S2" i="9"/>
  <c r="V8" i="9"/>
  <c r="V3" i="9"/>
  <c r="V4" i="9"/>
  <c r="V5" i="9"/>
  <c r="V6" i="9"/>
  <c r="V7" i="9"/>
  <c r="W3" i="9"/>
  <c r="W4" i="9"/>
  <c r="W5" i="9"/>
  <c r="W6" i="9"/>
  <c r="W7" i="9"/>
  <c r="W8" i="9"/>
  <c r="V2" i="9"/>
  <c r="U2" i="9" l="1"/>
  <c r="U6" i="9"/>
  <c r="U3" i="9"/>
  <c r="X7" i="9"/>
  <c r="U7" i="9"/>
  <c r="U4" i="9"/>
  <c r="X5" i="9"/>
  <c r="X6" i="9"/>
  <c r="X3" i="9"/>
  <c r="X4" i="9"/>
  <c r="X2" i="9"/>
  <c r="U5" i="9"/>
  <c r="U8" i="9"/>
  <c r="X8" i="9"/>
  <c r="B24" i="9"/>
  <c r="B25" i="9"/>
  <c r="B26" i="9"/>
  <c r="G2" i="9"/>
  <c r="G3" i="9"/>
  <c r="G4" i="9"/>
  <c r="G5" i="9"/>
  <c r="G6" i="9"/>
  <c r="G7" i="9"/>
  <c r="G8" i="9"/>
  <c r="F2" i="9"/>
  <c r="F3" i="9"/>
  <c r="F4" i="9"/>
  <c r="F5" i="9"/>
  <c r="F6" i="9"/>
  <c r="F7" i="9"/>
  <c r="F8" i="9"/>
  <c r="E2" i="9"/>
  <c r="E3" i="9"/>
  <c r="E4" i="9"/>
  <c r="E5" i="9"/>
  <c r="E6" i="9"/>
  <c r="E7" i="9"/>
  <c r="E8" i="9"/>
  <c r="D2" i="9"/>
  <c r="D3" i="9"/>
  <c r="D4" i="9"/>
  <c r="D5" i="9"/>
  <c r="D6" i="9"/>
  <c r="D7" i="9"/>
  <c r="D8" i="9"/>
  <c r="C2" i="9"/>
  <c r="C3" i="9"/>
  <c r="C4" i="9"/>
  <c r="C5" i="9"/>
  <c r="C6" i="9"/>
  <c r="C7" i="9"/>
  <c r="C8" i="9"/>
  <c r="AA8" i="9"/>
  <c r="AA7" i="9"/>
  <c r="AA6" i="9"/>
  <c r="AA5" i="9"/>
  <c r="AA4" i="9"/>
  <c r="AA3" i="9"/>
  <c r="AA2" i="9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2" i="8"/>
  <c r="I2" i="8"/>
  <c r="I3" i="8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715" i="8"/>
  <c r="I716" i="8"/>
  <c r="I717" i="8"/>
  <c r="I718" i="8"/>
  <c r="I719" i="8"/>
  <c r="I720" i="8"/>
  <c r="I721" i="8"/>
  <c r="I722" i="8"/>
  <c r="I723" i="8"/>
  <c r="I724" i="8"/>
  <c r="I725" i="8"/>
  <c r="I726" i="8"/>
  <c r="I727" i="8"/>
  <c r="I728" i="8"/>
  <c r="I729" i="8"/>
  <c r="I730" i="8"/>
  <c r="I731" i="8"/>
  <c r="I732" i="8"/>
  <c r="I733" i="8"/>
  <c r="I734" i="8"/>
  <c r="I735" i="8"/>
  <c r="I736" i="8"/>
  <c r="I737" i="8"/>
  <c r="I738" i="8"/>
  <c r="I739" i="8"/>
  <c r="I740" i="8"/>
  <c r="I741" i="8"/>
  <c r="I742" i="8"/>
  <c r="I743" i="8"/>
  <c r="I744" i="8"/>
  <c r="I745" i="8"/>
  <c r="I746" i="8"/>
  <c r="I747" i="8"/>
  <c r="I748" i="8"/>
  <c r="I749" i="8"/>
  <c r="I750" i="8"/>
  <c r="I751" i="8"/>
  <c r="I752" i="8"/>
  <c r="I753" i="8"/>
  <c r="I754" i="8"/>
  <c r="I755" i="8"/>
  <c r="I756" i="8"/>
  <c r="I757" i="8"/>
  <c r="I758" i="8"/>
  <c r="I759" i="8"/>
  <c r="I760" i="8"/>
  <c r="H2" i="8"/>
  <c r="H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135" i="8"/>
  <c r="H136" i="8"/>
  <c r="H137" i="8"/>
  <c r="H138" i="8"/>
  <c r="H139" i="8"/>
  <c r="H140" i="8"/>
  <c r="H141" i="8"/>
  <c r="H142" i="8"/>
  <c r="H143" i="8"/>
  <c r="H144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58" i="8"/>
  <c r="H159" i="8"/>
  <c r="H160" i="8"/>
  <c r="H161" i="8"/>
  <c r="H162" i="8"/>
  <c r="H163" i="8"/>
  <c r="H164" i="8"/>
  <c r="H165" i="8"/>
  <c r="H166" i="8"/>
  <c r="H167" i="8"/>
  <c r="H168" i="8"/>
  <c r="H169" i="8"/>
  <c r="H170" i="8"/>
  <c r="H171" i="8"/>
  <c r="H172" i="8"/>
  <c r="H173" i="8"/>
  <c r="H174" i="8"/>
  <c r="H175" i="8"/>
  <c r="H176" i="8"/>
  <c r="H177" i="8"/>
  <c r="H178" i="8"/>
  <c r="H179" i="8"/>
  <c r="H180" i="8"/>
  <c r="H181" i="8"/>
  <c r="H182" i="8"/>
  <c r="H183" i="8"/>
  <c r="H184" i="8"/>
  <c r="H185" i="8"/>
  <c r="H186" i="8"/>
  <c r="H187" i="8"/>
  <c r="H188" i="8"/>
  <c r="H189" i="8"/>
  <c r="H190" i="8"/>
  <c r="H191" i="8"/>
  <c r="H192" i="8"/>
  <c r="H193" i="8"/>
  <c r="H194" i="8"/>
  <c r="H195" i="8"/>
  <c r="H196" i="8"/>
  <c r="H197" i="8"/>
  <c r="H198" i="8"/>
  <c r="H199" i="8"/>
  <c r="H200" i="8"/>
  <c r="H201" i="8"/>
  <c r="H202" i="8"/>
  <c r="H203" i="8"/>
  <c r="H204" i="8"/>
  <c r="H205" i="8"/>
  <c r="H206" i="8"/>
  <c r="H207" i="8"/>
  <c r="H208" i="8"/>
  <c r="H209" i="8"/>
  <c r="H210" i="8"/>
  <c r="H211" i="8"/>
  <c r="H212" i="8"/>
  <c r="H213" i="8"/>
  <c r="H214" i="8"/>
  <c r="H215" i="8"/>
  <c r="H216" i="8"/>
  <c r="H217" i="8"/>
  <c r="H218" i="8"/>
  <c r="H219" i="8"/>
  <c r="H220" i="8"/>
  <c r="H221" i="8"/>
  <c r="H222" i="8"/>
  <c r="H223" i="8"/>
  <c r="H224" i="8"/>
  <c r="H225" i="8"/>
  <c r="H226" i="8"/>
  <c r="H227" i="8"/>
  <c r="H228" i="8"/>
  <c r="H229" i="8"/>
  <c r="H230" i="8"/>
  <c r="H231" i="8"/>
  <c r="H232" i="8"/>
  <c r="H233" i="8"/>
  <c r="H234" i="8"/>
  <c r="H235" i="8"/>
  <c r="H236" i="8"/>
  <c r="H237" i="8"/>
  <c r="H238" i="8"/>
  <c r="H239" i="8"/>
  <c r="H240" i="8"/>
  <c r="H241" i="8"/>
  <c r="H242" i="8"/>
  <c r="H243" i="8"/>
  <c r="H244" i="8"/>
  <c r="H245" i="8"/>
  <c r="H246" i="8"/>
  <c r="H247" i="8"/>
  <c r="H248" i="8"/>
  <c r="H249" i="8"/>
  <c r="H250" i="8"/>
  <c r="H251" i="8"/>
  <c r="H252" i="8"/>
  <c r="H253" i="8"/>
  <c r="H254" i="8"/>
  <c r="H255" i="8"/>
  <c r="H256" i="8"/>
  <c r="H257" i="8"/>
  <c r="H258" i="8"/>
  <c r="H259" i="8"/>
  <c r="H260" i="8"/>
  <c r="H261" i="8"/>
  <c r="H262" i="8"/>
  <c r="H263" i="8"/>
  <c r="H264" i="8"/>
  <c r="H265" i="8"/>
  <c r="H266" i="8"/>
  <c r="H267" i="8"/>
  <c r="H268" i="8"/>
  <c r="H269" i="8"/>
  <c r="H270" i="8"/>
  <c r="H271" i="8"/>
  <c r="H272" i="8"/>
  <c r="H273" i="8"/>
  <c r="H274" i="8"/>
  <c r="H275" i="8"/>
  <c r="H276" i="8"/>
  <c r="H277" i="8"/>
  <c r="H278" i="8"/>
  <c r="H279" i="8"/>
  <c r="H280" i="8"/>
  <c r="H281" i="8"/>
  <c r="H282" i="8"/>
  <c r="H283" i="8"/>
  <c r="H284" i="8"/>
  <c r="H285" i="8"/>
  <c r="H286" i="8"/>
  <c r="H287" i="8"/>
  <c r="H288" i="8"/>
  <c r="H289" i="8"/>
  <c r="H290" i="8"/>
  <c r="H291" i="8"/>
  <c r="H292" i="8"/>
  <c r="H293" i="8"/>
  <c r="H294" i="8"/>
  <c r="H295" i="8"/>
  <c r="H296" i="8"/>
  <c r="H297" i="8"/>
  <c r="H298" i="8"/>
  <c r="H299" i="8"/>
  <c r="H300" i="8"/>
  <c r="H301" i="8"/>
  <c r="H302" i="8"/>
  <c r="H303" i="8"/>
  <c r="H304" i="8"/>
  <c r="H305" i="8"/>
  <c r="H306" i="8"/>
  <c r="H307" i="8"/>
  <c r="H308" i="8"/>
  <c r="H309" i="8"/>
  <c r="H310" i="8"/>
  <c r="H311" i="8"/>
  <c r="H312" i="8"/>
  <c r="H313" i="8"/>
  <c r="H314" i="8"/>
  <c r="H315" i="8"/>
  <c r="H316" i="8"/>
  <c r="H317" i="8"/>
  <c r="H318" i="8"/>
  <c r="H319" i="8"/>
  <c r="H320" i="8"/>
  <c r="H321" i="8"/>
  <c r="H322" i="8"/>
  <c r="H323" i="8"/>
  <c r="H324" i="8"/>
  <c r="H325" i="8"/>
  <c r="H326" i="8"/>
  <c r="H327" i="8"/>
  <c r="H328" i="8"/>
  <c r="H329" i="8"/>
  <c r="H330" i="8"/>
  <c r="H331" i="8"/>
  <c r="H332" i="8"/>
  <c r="H333" i="8"/>
  <c r="H334" i="8"/>
  <c r="H335" i="8"/>
  <c r="H336" i="8"/>
  <c r="H337" i="8"/>
  <c r="H338" i="8"/>
  <c r="H339" i="8"/>
  <c r="H340" i="8"/>
  <c r="H341" i="8"/>
  <c r="H342" i="8"/>
  <c r="H343" i="8"/>
  <c r="H344" i="8"/>
  <c r="H345" i="8"/>
  <c r="H346" i="8"/>
  <c r="H347" i="8"/>
  <c r="H348" i="8"/>
  <c r="H349" i="8"/>
  <c r="H350" i="8"/>
  <c r="H351" i="8"/>
  <c r="H352" i="8"/>
  <c r="H353" i="8"/>
  <c r="H354" i="8"/>
  <c r="H355" i="8"/>
  <c r="H356" i="8"/>
  <c r="H357" i="8"/>
  <c r="H358" i="8"/>
  <c r="H359" i="8"/>
  <c r="H360" i="8"/>
  <c r="H361" i="8"/>
  <c r="H362" i="8"/>
  <c r="H363" i="8"/>
  <c r="H364" i="8"/>
  <c r="H365" i="8"/>
  <c r="H366" i="8"/>
  <c r="H367" i="8"/>
  <c r="H368" i="8"/>
  <c r="H369" i="8"/>
  <c r="H370" i="8"/>
  <c r="H371" i="8"/>
  <c r="H372" i="8"/>
  <c r="H373" i="8"/>
  <c r="H374" i="8"/>
  <c r="H375" i="8"/>
  <c r="H376" i="8"/>
  <c r="H377" i="8"/>
  <c r="H378" i="8"/>
  <c r="H379" i="8"/>
  <c r="H380" i="8"/>
  <c r="H381" i="8"/>
  <c r="H382" i="8"/>
  <c r="H383" i="8"/>
  <c r="H384" i="8"/>
  <c r="H385" i="8"/>
  <c r="H386" i="8"/>
  <c r="H387" i="8"/>
  <c r="H388" i="8"/>
  <c r="H389" i="8"/>
  <c r="H390" i="8"/>
  <c r="H391" i="8"/>
  <c r="H392" i="8"/>
  <c r="H393" i="8"/>
  <c r="H394" i="8"/>
  <c r="H395" i="8"/>
  <c r="H396" i="8"/>
  <c r="H397" i="8"/>
  <c r="H398" i="8"/>
  <c r="H399" i="8"/>
  <c r="H400" i="8"/>
  <c r="H401" i="8"/>
  <c r="H402" i="8"/>
  <c r="H403" i="8"/>
  <c r="H404" i="8"/>
  <c r="H405" i="8"/>
  <c r="H406" i="8"/>
  <c r="H407" i="8"/>
  <c r="H408" i="8"/>
  <c r="H409" i="8"/>
  <c r="H410" i="8"/>
  <c r="H411" i="8"/>
  <c r="H412" i="8"/>
  <c r="H413" i="8"/>
  <c r="H414" i="8"/>
  <c r="H415" i="8"/>
  <c r="H416" i="8"/>
  <c r="H417" i="8"/>
  <c r="H418" i="8"/>
  <c r="H419" i="8"/>
  <c r="H420" i="8"/>
  <c r="H421" i="8"/>
  <c r="H422" i="8"/>
  <c r="H423" i="8"/>
  <c r="H424" i="8"/>
  <c r="H425" i="8"/>
  <c r="H426" i="8"/>
  <c r="H427" i="8"/>
  <c r="H428" i="8"/>
  <c r="H429" i="8"/>
  <c r="H430" i="8"/>
  <c r="H431" i="8"/>
  <c r="H432" i="8"/>
  <c r="H433" i="8"/>
  <c r="H434" i="8"/>
  <c r="H435" i="8"/>
  <c r="H436" i="8"/>
  <c r="H437" i="8"/>
  <c r="H438" i="8"/>
  <c r="H439" i="8"/>
  <c r="H440" i="8"/>
  <c r="H441" i="8"/>
  <c r="H442" i="8"/>
  <c r="H443" i="8"/>
  <c r="H444" i="8"/>
  <c r="H445" i="8"/>
  <c r="H446" i="8"/>
  <c r="H447" i="8"/>
  <c r="H448" i="8"/>
  <c r="H449" i="8"/>
  <c r="H450" i="8"/>
  <c r="H451" i="8"/>
  <c r="H452" i="8"/>
  <c r="H453" i="8"/>
  <c r="H454" i="8"/>
  <c r="H455" i="8"/>
  <c r="H456" i="8"/>
  <c r="H457" i="8"/>
  <c r="H458" i="8"/>
  <c r="H459" i="8"/>
  <c r="H460" i="8"/>
  <c r="H461" i="8"/>
  <c r="H462" i="8"/>
  <c r="H463" i="8"/>
  <c r="H464" i="8"/>
  <c r="H465" i="8"/>
  <c r="H466" i="8"/>
  <c r="H467" i="8"/>
  <c r="H468" i="8"/>
  <c r="H469" i="8"/>
  <c r="H470" i="8"/>
  <c r="H471" i="8"/>
  <c r="H472" i="8"/>
  <c r="H473" i="8"/>
  <c r="H474" i="8"/>
  <c r="H475" i="8"/>
  <c r="H476" i="8"/>
  <c r="H477" i="8"/>
  <c r="H478" i="8"/>
  <c r="H479" i="8"/>
  <c r="H480" i="8"/>
  <c r="H481" i="8"/>
  <c r="H482" i="8"/>
  <c r="H483" i="8"/>
  <c r="H484" i="8"/>
  <c r="H485" i="8"/>
  <c r="H486" i="8"/>
  <c r="H487" i="8"/>
  <c r="H488" i="8"/>
  <c r="H489" i="8"/>
  <c r="H490" i="8"/>
  <c r="H491" i="8"/>
  <c r="H492" i="8"/>
  <c r="H493" i="8"/>
  <c r="H494" i="8"/>
  <c r="H495" i="8"/>
  <c r="H496" i="8"/>
  <c r="H497" i="8"/>
  <c r="H498" i="8"/>
  <c r="H499" i="8"/>
  <c r="H500" i="8"/>
  <c r="H501" i="8"/>
  <c r="H502" i="8"/>
  <c r="H503" i="8"/>
  <c r="H504" i="8"/>
  <c r="H505" i="8"/>
  <c r="H506" i="8"/>
  <c r="H507" i="8"/>
  <c r="H508" i="8"/>
  <c r="H509" i="8"/>
  <c r="H510" i="8"/>
  <c r="H511" i="8"/>
  <c r="H512" i="8"/>
  <c r="H513" i="8"/>
  <c r="H514" i="8"/>
  <c r="H515" i="8"/>
  <c r="H516" i="8"/>
  <c r="H517" i="8"/>
  <c r="H518" i="8"/>
  <c r="H519" i="8"/>
  <c r="H520" i="8"/>
  <c r="H521" i="8"/>
  <c r="H522" i="8"/>
  <c r="H523" i="8"/>
  <c r="H524" i="8"/>
  <c r="H525" i="8"/>
  <c r="H526" i="8"/>
  <c r="H527" i="8"/>
  <c r="H528" i="8"/>
  <c r="H529" i="8"/>
  <c r="H530" i="8"/>
  <c r="H531" i="8"/>
  <c r="H532" i="8"/>
  <c r="H533" i="8"/>
  <c r="H534" i="8"/>
  <c r="H535" i="8"/>
  <c r="H536" i="8"/>
  <c r="H537" i="8"/>
  <c r="H538" i="8"/>
  <c r="H539" i="8"/>
  <c r="H540" i="8"/>
  <c r="H541" i="8"/>
  <c r="H542" i="8"/>
  <c r="H543" i="8"/>
  <c r="H544" i="8"/>
  <c r="H545" i="8"/>
  <c r="H546" i="8"/>
  <c r="H547" i="8"/>
  <c r="H548" i="8"/>
  <c r="H549" i="8"/>
  <c r="H550" i="8"/>
  <c r="H551" i="8"/>
  <c r="H552" i="8"/>
  <c r="H553" i="8"/>
  <c r="H554" i="8"/>
  <c r="H555" i="8"/>
  <c r="H556" i="8"/>
  <c r="H557" i="8"/>
  <c r="H558" i="8"/>
  <c r="H559" i="8"/>
  <c r="H560" i="8"/>
  <c r="H561" i="8"/>
  <c r="H562" i="8"/>
  <c r="H563" i="8"/>
  <c r="H564" i="8"/>
  <c r="H565" i="8"/>
  <c r="H566" i="8"/>
  <c r="H567" i="8"/>
  <c r="H568" i="8"/>
  <c r="H569" i="8"/>
  <c r="H570" i="8"/>
  <c r="H571" i="8"/>
  <c r="H572" i="8"/>
  <c r="H573" i="8"/>
  <c r="H574" i="8"/>
  <c r="H575" i="8"/>
  <c r="H576" i="8"/>
  <c r="H577" i="8"/>
  <c r="H578" i="8"/>
  <c r="H579" i="8"/>
  <c r="H580" i="8"/>
  <c r="H581" i="8"/>
  <c r="H582" i="8"/>
  <c r="H583" i="8"/>
  <c r="H584" i="8"/>
  <c r="H585" i="8"/>
  <c r="H586" i="8"/>
  <c r="H587" i="8"/>
  <c r="H588" i="8"/>
  <c r="H589" i="8"/>
  <c r="H590" i="8"/>
  <c r="H591" i="8"/>
  <c r="H592" i="8"/>
  <c r="H593" i="8"/>
  <c r="H594" i="8"/>
  <c r="H595" i="8"/>
  <c r="H596" i="8"/>
  <c r="H597" i="8"/>
  <c r="H598" i="8"/>
  <c r="H599" i="8"/>
  <c r="H600" i="8"/>
  <c r="H601" i="8"/>
  <c r="H602" i="8"/>
  <c r="H603" i="8"/>
  <c r="H604" i="8"/>
  <c r="H605" i="8"/>
  <c r="H606" i="8"/>
  <c r="H607" i="8"/>
  <c r="H608" i="8"/>
  <c r="H609" i="8"/>
  <c r="H610" i="8"/>
  <c r="H611" i="8"/>
  <c r="H612" i="8"/>
  <c r="H613" i="8"/>
  <c r="H614" i="8"/>
  <c r="H615" i="8"/>
  <c r="H616" i="8"/>
  <c r="H617" i="8"/>
  <c r="H618" i="8"/>
  <c r="H619" i="8"/>
  <c r="H620" i="8"/>
  <c r="H621" i="8"/>
  <c r="H622" i="8"/>
  <c r="H623" i="8"/>
  <c r="H624" i="8"/>
  <c r="H625" i="8"/>
  <c r="H626" i="8"/>
  <c r="H627" i="8"/>
  <c r="H628" i="8"/>
  <c r="H629" i="8"/>
  <c r="H630" i="8"/>
  <c r="H631" i="8"/>
  <c r="H632" i="8"/>
  <c r="H633" i="8"/>
  <c r="H634" i="8"/>
  <c r="H635" i="8"/>
  <c r="H636" i="8"/>
  <c r="H637" i="8"/>
  <c r="H638" i="8"/>
  <c r="H639" i="8"/>
  <c r="H640" i="8"/>
  <c r="H641" i="8"/>
  <c r="H642" i="8"/>
  <c r="H643" i="8"/>
  <c r="H644" i="8"/>
  <c r="H645" i="8"/>
  <c r="H646" i="8"/>
  <c r="H647" i="8"/>
  <c r="H648" i="8"/>
  <c r="H649" i="8"/>
  <c r="H650" i="8"/>
  <c r="H651" i="8"/>
  <c r="H652" i="8"/>
  <c r="H653" i="8"/>
  <c r="H654" i="8"/>
  <c r="H655" i="8"/>
  <c r="H656" i="8"/>
  <c r="H657" i="8"/>
  <c r="H658" i="8"/>
  <c r="H659" i="8"/>
  <c r="H660" i="8"/>
  <c r="H661" i="8"/>
  <c r="H662" i="8"/>
  <c r="H663" i="8"/>
  <c r="H664" i="8"/>
  <c r="H665" i="8"/>
  <c r="H666" i="8"/>
  <c r="H667" i="8"/>
  <c r="H668" i="8"/>
  <c r="H669" i="8"/>
  <c r="H670" i="8"/>
  <c r="H671" i="8"/>
  <c r="H672" i="8"/>
  <c r="H673" i="8"/>
  <c r="H674" i="8"/>
  <c r="H675" i="8"/>
  <c r="H676" i="8"/>
  <c r="H677" i="8"/>
  <c r="H678" i="8"/>
  <c r="H679" i="8"/>
  <c r="H680" i="8"/>
  <c r="H681" i="8"/>
  <c r="H682" i="8"/>
  <c r="H683" i="8"/>
  <c r="H684" i="8"/>
  <c r="H685" i="8"/>
  <c r="H686" i="8"/>
  <c r="H687" i="8"/>
  <c r="H688" i="8"/>
  <c r="H689" i="8"/>
  <c r="H690" i="8"/>
  <c r="H691" i="8"/>
  <c r="H692" i="8"/>
  <c r="H693" i="8"/>
  <c r="H694" i="8"/>
  <c r="H695" i="8"/>
  <c r="H696" i="8"/>
  <c r="H697" i="8"/>
  <c r="H698" i="8"/>
  <c r="H699" i="8"/>
  <c r="H700" i="8"/>
  <c r="H701" i="8"/>
  <c r="H702" i="8"/>
  <c r="H703" i="8"/>
  <c r="H704" i="8"/>
  <c r="H705" i="8"/>
  <c r="H706" i="8"/>
  <c r="H707" i="8"/>
  <c r="H708" i="8"/>
  <c r="H709" i="8"/>
  <c r="H710" i="8"/>
  <c r="H711" i="8"/>
  <c r="H712" i="8"/>
  <c r="H713" i="8"/>
  <c r="H714" i="8"/>
  <c r="H715" i="8"/>
  <c r="H716" i="8"/>
  <c r="H717" i="8"/>
  <c r="H718" i="8"/>
  <c r="H719" i="8"/>
  <c r="H720" i="8"/>
  <c r="H721" i="8"/>
  <c r="H722" i="8"/>
  <c r="H723" i="8"/>
  <c r="H724" i="8"/>
  <c r="H725" i="8"/>
  <c r="H726" i="8"/>
  <c r="H727" i="8"/>
  <c r="H728" i="8"/>
  <c r="H729" i="8"/>
  <c r="H730" i="8"/>
  <c r="H731" i="8"/>
  <c r="H732" i="8"/>
  <c r="H733" i="8"/>
  <c r="H734" i="8"/>
  <c r="H735" i="8"/>
  <c r="H736" i="8"/>
  <c r="H737" i="8"/>
  <c r="H738" i="8"/>
  <c r="H739" i="8"/>
  <c r="H740" i="8"/>
  <c r="H741" i="8"/>
  <c r="H742" i="8"/>
  <c r="H743" i="8"/>
  <c r="H744" i="8"/>
  <c r="H745" i="8"/>
  <c r="H746" i="8"/>
  <c r="H747" i="8"/>
  <c r="H748" i="8"/>
  <c r="H749" i="8"/>
  <c r="H750" i="8"/>
  <c r="H751" i="8"/>
  <c r="H752" i="8"/>
  <c r="H753" i="8"/>
  <c r="H754" i="8"/>
  <c r="H755" i="8"/>
  <c r="H756" i="8"/>
  <c r="H757" i="8"/>
  <c r="H758" i="8"/>
  <c r="H759" i="8"/>
  <c r="H760" i="8"/>
  <c r="B23" i="9" l="1"/>
  <c r="B20" i="9"/>
  <c r="B19" i="9"/>
  <c r="B22" i="9"/>
  <c r="B18" i="9"/>
  <c r="B21" i="9"/>
  <c r="B17" i="9"/>
  <c r="AF7" i="9"/>
  <c r="AF6" i="9"/>
  <c r="AF5" i="9"/>
  <c r="AF4" i="9"/>
  <c r="AF3" i="9"/>
  <c r="AF2" i="9"/>
  <c r="AE7" i="9"/>
  <c r="AE6" i="9"/>
  <c r="AE5" i="9"/>
  <c r="AE4" i="9"/>
  <c r="AE3" i="9"/>
  <c r="AE2" i="9"/>
  <c r="AD8" i="9"/>
  <c r="AD7" i="9"/>
  <c r="AD6" i="9"/>
  <c r="AD5" i="9"/>
  <c r="AD4" i="9"/>
  <c r="AD2" i="9"/>
  <c r="P2" i="9" l="1"/>
  <c r="P6" i="9"/>
  <c r="P3" i="9"/>
  <c r="P7" i="9"/>
  <c r="P5" i="9"/>
  <c r="P4" i="9"/>
  <c r="P8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44F92A-A5B9-4EFD-9005-BB51CD6B2DF1}" keepAlive="1" name="Consulta - elements" description="Conexión a la consulta 'elements' en el libro." type="5" refreshedVersion="6" background="1">
    <dbPr connection="Provider=Microsoft.Mashup.OleDb.1;Data Source=$Workbook$;Location=elements;Extended Properties=&quot;&quot;" command="SELECT * FROM [elements]"/>
  </connection>
  <connection id="2" xr16:uid="{1276FA92-E864-4777-AE26-A7A9C22D723D}" keepAlive="1" name="Consulta - elements (2)" description="Conexión a la consulta 'elements (2)' en el libro." type="5" refreshedVersion="6" background="1">
    <dbPr connection="Provider=Microsoft.Mashup.OleDb.1;Data Source=$Workbook$;Location=elements (2);Extended Properties=&quot;&quot;" command="SELECT * FROM [elements (2)]"/>
  </connection>
  <connection id="3" xr16:uid="{C14A8CA5-1D1A-441F-824A-CB788F2235A0}" keepAlive="1" name="Consulta - elements (3)" description="Conexión a la consulta 'elements (3)' en el libro." type="5" refreshedVersion="6" background="1" saveData="1">
    <dbPr connection="Provider=Microsoft.Mashup.OleDb.1;Data Source=$Workbook$;Location=elements (3);Extended Properties=&quot;&quot;" command="SELECT * FROM [elements (3)]"/>
  </connection>
  <connection id="4" xr16:uid="{BBE2DAD3-76C7-488E-85C1-A5E5D23F1149}" keepAlive="1" name="Consulta - relationships" description="Conexión a la consulta 'relationships' en el libro." type="5" refreshedVersion="6" background="1">
    <dbPr connection="Provider=Microsoft.Mashup.OleDb.1;Data Source=$Workbook$;Location=relationships;Extended Properties=&quot;&quot;" command="SELECT * FROM [relationships]"/>
  </connection>
  <connection id="5" xr16:uid="{A281C0D3-AD8A-4D1C-940B-68AFCDDA98EA}" keepAlive="1" name="Consulta - relationships (2)" description="Conexión a la consulta 'relationships (2)' en el libro." type="5" refreshedVersion="6" background="1" saveData="1">
    <dbPr connection="Provider=Microsoft.Mashup.OleDb.1;Data Source=$Workbook$;Location=relationships (2);Extended Properties=&quot;&quot;" command="SELECT * FROM [relationships (2)]"/>
  </connection>
</connections>
</file>

<file path=xl/sharedStrings.xml><?xml version="1.0" encoding="utf-8"?>
<sst xmlns="http://schemas.openxmlformats.org/spreadsheetml/2006/main" count="7044" uniqueCount="1729">
  <si>
    <t>Column1</t>
  </si>
  <si>
    <t/>
  </si>
  <si>
    <t>ricardo/GEST/DynamicMVC.Annotations/DynamicEntityAttribute.cs</t>
  </si>
  <si>
    <t>DynamicEntityAttribute</t>
  </si>
  <si>
    <t>ricardo/GEST/DynamicMVC.Annotations/DynamicFilterAutoCompleteAttribute.cs</t>
  </si>
  <si>
    <t>DynamicFilterAutoCompleteAttribute</t>
  </si>
  <si>
    <t>ricardo/GEST/DynamicMVC.Annotations/DynamicFilterBooleanAttribute.cs</t>
  </si>
  <si>
    <t>DynamicFilterBooleanAttribute</t>
  </si>
  <si>
    <t>ricardo/GEST/DynamicMVC.Annotations/DynamicFilterContainsTextBoxAttribute.cs</t>
  </si>
  <si>
    <t>DynamicFilterContainsTextBoxAttribute</t>
  </si>
  <si>
    <t>ricardo/GEST/DynamicMVC.Annotations/DynamicFilterDateRangeAttribute.cs</t>
  </si>
  <si>
    <t>DynamicFilterDateRangeAttribute</t>
  </si>
  <si>
    <t>ricardo/GEST/DynamicMVC.Annotations/DynamicFilterDateTimeAttribute.cs</t>
  </si>
  <si>
    <t>DynamicFilterDateTimeAttribute</t>
  </si>
  <si>
    <t>ricardo/GEST/DynamicMVC.Annotations/DynamicFilterDropDownAttribute.cs</t>
  </si>
  <si>
    <t>DynamicFilterDropDownAttribute</t>
  </si>
  <si>
    <t>ricardo/GEST/DynamicMVC.Annotations/DynamicFilterExactMatchTextBoxAttribute.cs</t>
  </si>
  <si>
    <t>DynamicFilterExactMatchTextBoxAttribute</t>
  </si>
  <si>
    <t>ricardo/GEST/DynamicMVC.Annotations/DynamicFilterUIHintAttribute.cs</t>
  </si>
  <si>
    <t>DynamicFilterUIHintAttribute</t>
  </si>
  <si>
    <t>ricardo/GEST/DynamicMVC.Annotations/DynamicHeaderAttribute.cs</t>
  </si>
  <si>
    <t>DynamicHeaderAttribute</t>
  </si>
  <si>
    <t>ricardo/GEST/DynamicMVC.Annotations/DynamicMenuItemAttribute.cs</t>
  </si>
  <si>
    <t>DynamicMenuItemAttribute</t>
  </si>
  <si>
    <t>ricardo/GEST/DynamicMVC.Annotations/DynamicMenuItemExcludeAttribute.cs</t>
  </si>
  <si>
    <t>DynamicMenuItemExcludeAttribute</t>
  </si>
  <si>
    <t>ricardo/GEST/DynamicMVC.Annotations/DynamicMethodAttribute.cs</t>
  </si>
  <si>
    <t>DynamicMethodAttribute</t>
  </si>
  <si>
    <t>ricardo/GEST/DynamicMVC.Annotations/DynamicSortNoneAttribute.cs</t>
  </si>
  <si>
    <t>DynamicSortNoneAttribute</t>
  </si>
  <si>
    <t>ricardo/GEST/DynamicMVC.Annotations/Enums/TemplateTypeEnum.cs</t>
  </si>
  <si>
    <t>TemplateTypeEnum</t>
  </si>
  <si>
    <t>ricardo/GEST/DynamicMVC.Annotations/Properties/AssemblyInfo.cs</t>
  </si>
  <si>
    <t>AssemblyInfo</t>
  </si>
  <si>
    <t>ricardo/GEST/DynamicMVC.ApplicationMetadataLibrary/ApplicationMetadataManager.cs</t>
  </si>
  <si>
    <t>ApplicationMetadataManager</t>
  </si>
  <si>
    <t>ricardo/GEST/DynamicMVC.ApplicationMetadataLibrary/Builders/ApplicationControllerMetadataBuilder.cs</t>
  </si>
  <si>
    <t>ApplicationControllerMetadataBuilder</t>
  </si>
  <si>
    <t>ricardo/GEST/DynamicMVC.ApplicationMetadataLibrary/Builders/ApplicationControllerMethodMetadataBuilder.cs</t>
  </si>
  <si>
    <t>ApplicationControllerMethodMetadataBuilder</t>
  </si>
  <si>
    <t>ricardo/GEST/DynamicMVC.ApplicationMetadataLibrary/Builders/ApplicationEntityBuilder.cs</t>
  </si>
  <si>
    <t>ApplicationEntityBuilder</t>
  </si>
  <si>
    <t>ricardo/GEST/DynamicMVC.ApplicationMetadataLibrary/Builders/ApplicationEntityMetadataBuilder.cs</t>
  </si>
  <si>
    <t>ApplicationEntityMetadataBuilder</t>
  </si>
  <si>
    <t>ricardo/GEST/DynamicMVC.ApplicationMetadataLibrary/Builders/ApplicationEntityMetadataPropertyBuilder.cs</t>
  </si>
  <si>
    <t>ApplicationEntityMetadataPropertyBuilder</t>
  </si>
  <si>
    <t>ricardo/GEST/DynamicMVC.ApplicationMetadataLibrary/Builders/ReflectedClassesBuilder.cs</t>
  </si>
  <si>
    <t>ReflectedClassesBuilder</t>
  </si>
  <si>
    <t>ricardo/GEST/DynamicMVC.ApplicationMetadataLibrary/Extensions/PropertyInfoExtensions.cs</t>
  </si>
  <si>
    <t>PropertyInfoExtensions</t>
  </si>
  <si>
    <t>ricardo/GEST/DynamicMVC.ApplicationMetadataLibrary/Interfaces/IApplicationControllerMetadataBuilder.cs</t>
  </si>
  <si>
    <t>IApplicationControllerMetadataBuilder</t>
  </si>
  <si>
    <t>ricardo/GEST/DynamicMVC.ApplicationMetadataLibrary/Interfaces/IApplicationControllerMethodMetadataBuilder.cs</t>
  </si>
  <si>
    <t>IApplicationControllerMethodMetadataBuilder</t>
  </si>
  <si>
    <t>ricardo/GEST/DynamicMVC.ApplicationMetadataLibrary/Interfaces/IApplicationEntityBuilder.cs</t>
  </si>
  <si>
    <t>IApplicationEntityBuilder</t>
  </si>
  <si>
    <t>ricardo/GEST/DynamicMVC.ApplicationMetadataLibrary/Interfaces/IApplicationEntityMetadataBuilder.cs</t>
  </si>
  <si>
    <t>IApplicationEntityMetadataBuilder</t>
  </si>
  <si>
    <t>ricardo/GEST/DynamicMVC.ApplicationMetadataLibrary/Interfaces/IApplicationEntityMetadataPropertyBuilder.cs</t>
  </si>
  <si>
    <t>IApplicationEntityMetadataPropertyBuilder</t>
  </si>
  <si>
    <t>ricardo/GEST/DynamicMVC.ApplicationMetadataLibrary/Interfaces/IApplicationMetadataManager.cs</t>
  </si>
  <si>
    <t>IApplicationMetadataManager</t>
  </si>
  <si>
    <t>ricardo/GEST/DynamicMVC.ApplicationMetadataLibrary/Interfaces/IApplicationMetadataProviderValidator.cs</t>
  </si>
  <si>
    <t>IApplicationMetadataProviderValidator</t>
  </si>
  <si>
    <t>ricardo/GEST/DynamicMVC.ApplicationMetadataLibrary/Interfaces/IApplicationMetadataSummaryPreValidateProcess.cs</t>
  </si>
  <si>
    <t>IApplicationMetadataSummaryPreValidateProcess</t>
  </si>
  <si>
    <t>ricardo/GEST/DynamicMVC.ApplicationMetadataLibrary/Interfaces/IApplicationMetadataSummaryValidator.cs</t>
  </si>
  <si>
    <t>IApplicationMetadataSummaryValidator</t>
  </si>
  <si>
    <t>ricardo/GEST/DynamicMVC.ApplicationMetadataLibrary/Interfaces/IApplicationMetadataValidationManager.cs</t>
  </si>
  <si>
    <t>IApplicationMetadataValidationManager</t>
  </si>
  <si>
    <t>ricardo/GEST/DynamicMVC.ApplicationMetadataLibrary/Interfaces/IReflectedClassesBuilder.cs</t>
  </si>
  <si>
    <t>IReflectedClassesBuilder</t>
  </si>
  <si>
    <t>ricardo/GEST/DynamicMVC.ApplicationMetadataLibrary/Interfaces/ISimpleTypeParser.cs</t>
  </si>
  <si>
    <t>ISimpleTypeParser</t>
  </si>
  <si>
    <t>ricardo/GEST/DynamicMVC.ApplicationMetadataLibrary/Interfaces/ITypeManager.cs</t>
  </si>
  <si>
    <t>ITypeManager</t>
  </si>
  <si>
    <t>ricardo/GEST/DynamicMVC.ApplicationMetadataLibrary/Managers/ApplicationMetadataValidationManager.cs</t>
  </si>
  <si>
    <t>ApplicationMetadataValidationManager</t>
  </si>
  <si>
    <t>ricardo/GEST/DynamicMVC.ApplicationMetadataLibrary/Managers/TypeManager.cs</t>
  </si>
  <si>
    <t>TypeManager</t>
  </si>
  <si>
    <t>ricardo/GEST/DynamicMVC.ApplicationMetadataLibrary/Models/ApplicationControllerMetadata.cs</t>
  </si>
  <si>
    <t>ApplicationControllerMetadata</t>
  </si>
  <si>
    <t>ricardo/GEST/DynamicMVC.ApplicationMetadataLibrary/Models/ApplicationControllerMethodMetadata.cs</t>
  </si>
  <si>
    <t>ApplicationControllerMethodMetadata</t>
  </si>
  <si>
    <t>ricardo/GEST/DynamicMVC.ApplicationMetadataLibrary/Models/ApplicationEntity.cs</t>
  </si>
  <si>
    <t>ApplicationEntity</t>
  </si>
  <si>
    <t>ricardo/GEST/DynamicMVC.ApplicationMetadataLibrary/Models/ApplicationEntityMetadata.cs</t>
  </si>
  <si>
    <t>ApplicationEntityMetadata</t>
  </si>
  <si>
    <t>ricardo/GEST/DynamicMVC.ApplicationMetadataLibrary/Models/ApplicationEntityMetadataProperty.cs</t>
  </si>
  <si>
    <t>ApplicationEntityMetadataProperty</t>
  </si>
  <si>
    <t>ricardo/GEST/DynamicMVC.ApplicationMetadataLibrary/Models/ApplicationEntityProperty.cs</t>
  </si>
  <si>
    <t>ApplicationEntityProperty</t>
  </si>
  <si>
    <t>ricardo/GEST/DynamicMVC.ApplicationMetadataLibrary/Models/ApplicationMetadataSummary.cs</t>
  </si>
  <si>
    <t>ApplicationMetadataSummary</t>
  </si>
  <si>
    <t>ricardo/GEST/DynamicMVC.ApplicationMetadataLibrary/Properties/AssemblyInfo.cs</t>
  </si>
  <si>
    <t>ricardo/GEST/DynamicMVC.ApplicationMetadataLibrary/Strategies/ApplicationMetadataProviderValidators/DynamicEntityAttributeIsNotDuplicated.cs</t>
  </si>
  <si>
    <t>DynamicEntityAttributeIsNotDuplicated</t>
  </si>
  <si>
    <t>ricardo/GEST/DynamicMVC.ApplicationMetadataLibrary/Strategies/ApplicationMetadataProviderValidators/SimpleTypeParsersAreUnique.cs</t>
  </si>
  <si>
    <t>SimpleTypeParsersAreUnique</t>
  </si>
  <si>
    <t>ricardo/GEST/DynamicMVC.ApplicationMetadataLibrary/Strategies/ApplicationMetadataProviderValidators/TypesAreNotEmpty.cs</t>
  </si>
  <si>
    <t>TypesAreNotEmpty</t>
  </si>
  <si>
    <t>ricardo/GEST/DynamicMVC.ApplicationMetadataLibrary/Strategies/ApplicationMetadataSummaryPreValidateProcesses/FixUpApplicationControllerMetadataProcess.cs</t>
  </si>
  <si>
    <t>FixUpApplicationControllerMetadataProcess</t>
  </si>
  <si>
    <t>ricardo/GEST/DynamicMVC.ApplicationMetadataLibrary/Strategies/ApplicationMetadataSummaryValidators/EveryMetadataHasMatchingEntity.cs</t>
  </si>
  <si>
    <t>EveryMetadataHasMatchingEntity</t>
  </si>
  <si>
    <t>ricardo/GEST/DynamicMVC.ApplicationMetadataLibrary/Strategies/SimpleTypeParsers/SimpleTypeBoolNullableParser.cs</t>
  </si>
  <si>
    <t>SimpleTypeBoolNullableParser</t>
  </si>
  <si>
    <t>ricardo/GEST/DynamicMVC.ApplicationMetadataLibrary/Strategies/SimpleTypeParsers/SimpleTypeBoolParser.cs</t>
  </si>
  <si>
    <t>SimpleTypeBoolParser</t>
  </si>
  <si>
    <t>ricardo/GEST/DynamicMVC.ApplicationMetadataLibrary/Strategies/SimpleTypeParsers/SimpleTypeByteNullableParser.cs</t>
  </si>
  <si>
    <t>SimpleTypeByteNullableParser</t>
  </si>
  <si>
    <t>ricardo/GEST/DynamicMVC.ApplicationMetadataLibrary/Strategies/SimpleTypeParsers/SimpleTypeByteParser.cs</t>
  </si>
  <si>
    <t>SimpleTypeByteParser</t>
  </si>
  <si>
    <t>ricardo/GEST/DynamicMVC.ApplicationMetadataLibrary/Strategies/SimpleTypeParsers/SimpleTypeCharNullableParser.cs</t>
  </si>
  <si>
    <t>SimpleTypeCharNullableParser</t>
  </si>
  <si>
    <t>ricardo/GEST/DynamicMVC.ApplicationMetadataLibrary/Strategies/SimpleTypeParsers/SimpleTypeCharParser.cs</t>
  </si>
  <si>
    <t>SimpleTypeCharParser</t>
  </si>
  <si>
    <t>ricardo/GEST/DynamicMVC.ApplicationMetadataLibrary/Strategies/SimpleTypeParsers/SimpleTypeDateTimeNullableParser.cs</t>
  </si>
  <si>
    <t>SimpleTypeDateTimeNullableParser</t>
  </si>
  <si>
    <t>ricardo/GEST/DynamicMVC.ApplicationMetadataLibrary/Strategies/SimpleTypeParsers/SimpleTypeDateTimeParser.cs</t>
  </si>
  <si>
    <t>SimpleTypeDateTimeParser</t>
  </si>
  <si>
    <t>ricardo/GEST/DynamicMVC.ApplicationMetadataLibrary/Strategies/SimpleTypeParsers/SimpleTypeDecimalNullableParser.cs</t>
  </si>
  <si>
    <t>SimpleTypeDecimalNullableParser</t>
  </si>
  <si>
    <t>ricardo/GEST/DynamicMVC.ApplicationMetadataLibrary/Strategies/SimpleTypeParsers/SimpleTypeDecimalParser.cs</t>
  </si>
  <si>
    <t>SimpleTypeDecimalParser</t>
  </si>
  <si>
    <t>ricardo/GEST/DynamicMVC.ApplicationMetadataLibrary/Strategies/SimpleTypeParsers/SimpleTypeDoubleNullableParser.cs</t>
  </si>
  <si>
    <t>SimpleTypeDoubleNullableParser</t>
  </si>
  <si>
    <t>ricardo/GEST/DynamicMVC.ApplicationMetadataLibrary/Strategies/SimpleTypeParsers/SimpleTypeDoubleParser.cs</t>
  </si>
  <si>
    <t>SimpleTypeDoubleParser</t>
  </si>
  <si>
    <t>ricardo/GEST/DynamicMVC.ApplicationMetadataLibrary/Strategies/SimpleTypeParsers/SimpleTypeFloatNullableParser.cs</t>
  </si>
  <si>
    <t>SimpleTypeFloatNullableParser</t>
  </si>
  <si>
    <t>ricardo/GEST/DynamicMVC.ApplicationMetadataLibrary/Strategies/SimpleTypeParsers/SimpleTypeFloatParser.cs</t>
  </si>
  <si>
    <t>SimpleTypeFloatParser</t>
  </si>
  <si>
    <t>ricardo/GEST/DynamicMVC.ApplicationMetadataLibrary/Strategies/SimpleTypeParsers/SimpleTypeGuidNullableParser.cs</t>
  </si>
  <si>
    <t>SimpleTypeGuidNullableParser</t>
  </si>
  <si>
    <t>ricardo/GEST/DynamicMVC.ApplicationMetadataLibrary/Strategies/SimpleTypeParsers/SimpleTypeGuidParser.cs</t>
  </si>
  <si>
    <t>SimpleTypeGuidParser</t>
  </si>
  <si>
    <t>ricardo/GEST/DynamicMVC.ApplicationMetadataLibrary/Strategies/SimpleTypeParsers/SimpleTypeInt16NullableParser.cs</t>
  </si>
  <si>
    <t>SimpleTypeInt16NullableParser</t>
  </si>
  <si>
    <t>ricardo/GEST/DynamicMVC.ApplicationMetadataLibrary/Strategies/SimpleTypeParsers/SimpleTypeInt16Parser.cs</t>
  </si>
  <si>
    <t>SimpleTypeInt16Parser</t>
  </si>
  <si>
    <t>ricardo/GEST/DynamicMVC.ApplicationMetadataLibrary/Strategies/SimpleTypeParsers/SimpleTypeInt32NullableParser.cs</t>
  </si>
  <si>
    <t>SimpleTypeInt32NullableParser</t>
  </si>
  <si>
    <t>ricardo/GEST/DynamicMVC.ApplicationMetadataLibrary/Strategies/SimpleTypeParsers/SimpleTypeInt32Parser.cs</t>
  </si>
  <si>
    <t>SimpleTypeInt32Parser</t>
  </si>
  <si>
    <t>ricardo/GEST/DynamicMVC.ApplicationMetadataLibrary/Strategies/SimpleTypeParsers/SimpleTypeInt64NullableParser.cs</t>
  </si>
  <si>
    <t>SimpleTypeInt64NullableParser</t>
  </si>
  <si>
    <t>ricardo/GEST/DynamicMVC.ApplicationMetadataLibrary/Strategies/SimpleTypeParsers/SimpleTypeInt64Parser.cs</t>
  </si>
  <si>
    <t>SimpleTypeInt64Parser</t>
  </si>
  <si>
    <t>ricardo/GEST/DynamicMVC.ApplicationMetadataLibrary/Strategies/SimpleTypeParsers/SimpleTypeSByteNullableParser.cs</t>
  </si>
  <si>
    <t>SimpleTypeSByteNullableParser</t>
  </si>
  <si>
    <t>ricardo/GEST/DynamicMVC.ApplicationMetadataLibrary/Strategies/SimpleTypeParsers/SimpleTypeSByteParser.cs</t>
  </si>
  <si>
    <t>SimpleTypeSByteParser</t>
  </si>
  <si>
    <t>ricardo/GEST/DynamicMVC.ApplicationMetadataLibrary/Strategies/SimpleTypeParsers/SimpleTypeStringParser.cs</t>
  </si>
  <si>
    <t>SimpleTypeStringParser</t>
  </si>
  <si>
    <t>ricardo/GEST/DynamicMVC.ApplicationMetadataLibrary/Strategies/SimpleTypeParsers/SimpleTypeUInt16NullableParser.cs</t>
  </si>
  <si>
    <t>SimpleTypeUInt16NullableParser</t>
  </si>
  <si>
    <t>ricardo/GEST/DynamicMVC.ApplicationMetadataLibrary/Strategies/SimpleTypeParsers/SimpleTypeUInt16Parser.cs</t>
  </si>
  <si>
    <t>SimpleTypeUInt16Parser</t>
  </si>
  <si>
    <t>ricardo/GEST/DynamicMVC.ApplicationMetadataLibrary/Strategies/SimpleTypeParsers/SimpleTypeUInt32NullableParser.cs</t>
  </si>
  <si>
    <t>SimpleTypeUInt32NullableParser</t>
  </si>
  <si>
    <t>ricardo/GEST/DynamicMVC.ApplicationMetadataLibrary/Strategies/SimpleTypeParsers/SimpleTypeUInt32Parser.cs</t>
  </si>
  <si>
    <t>SimpleTypeUInt32Parser</t>
  </si>
  <si>
    <t>ricardo/GEST/DynamicMVC.ApplicationMetadataLibrary/Strategies/SimpleTypeParsers/SimpleTypeUInt64NullableParser.cs</t>
  </si>
  <si>
    <t>SimpleTypeUInt64NullableParser</t>
  </si>
  <si>
    <t>ricardo/GEST/DynamicMVC.ApplicationMetadataLibrary/Strategies/SimpleTypeParsers/SimpleTypeUInt64Parser.cs</t>
  </si>
  <si>
    <t>SimpleTypeUInt64Parser</t>
  </si>
  <si>
    <t>ricardo/GEST/DynamicMVC.ApplicationMetadataLibrary/UnityConfig.cs</t>
  </si>
  <si>
    <t>UnityConfig</t>
  </si>
  <si>
    <t>ricardo/GEST/DynamicMVC.Data/CreateDbContextManager.cs</t>
  </si>
  <si>
    <t>CreateDbContextManager</t>
  </si>
  <si>
    <t>ricardo/GEST/DynamicMVC.Data/DynamicLinq.cs</t>
  </si>
  <si>
    <t>DynamicLinq</t>
  </si>
  <si>
    <t>ricardo/GEST/DynamicMVC.Data/DynamicRepository.cs</t>
  </si>
  <si>
    <t>DynamicRepository</t>
  </si>
  <si>
    <t>ricardo/GEST/DynamicMVC.Data/Interfaces/ICreateDbContextManager.cs</t>
  </si>
  <si>
    <t>ICreateDbContextManager</t>
  </si>
  <si>
    <t>ricardo/GEST/DynamicMVC.Data/Interfaces/IDynamicRepository.cs</t>
  </si>
  <si>
    <t>IDynamicRepository</t>
  </si>
  <si>
    <t>ricardo/GEST/DynamicMVC.Data/Properties/AssemblyInfo.cs</t>
  </si>
  <si>
    <t>ricardo/GEST/DynamicMVC.Data/UnityConfig.cs</t>
  </si>
  <si>
    <t>ricardo/GEST/DynamicMVC.DynamicEntityMetadataLibrary/Builders/DynamicEntityMetadataBuilder.cs</t>
  </si>
  <si>
    <t>DynamicEntityMetadataBuilder</t>
  </si>
  <si>
    <t>ricardo/GEST/DynamicMVC.DynamicEntityMetadataLibrary/Builders/DynamicPropertyMetadataBuilder.cs</t>
  </si>
  <si>
    <t>DynamicPropertyMetadataBuilder</t>
  </si>
  <si>
    <t>ricardo/GEST/DynamicMVC.DynamicEntityMetadataLibrary/DynamicEntityMetadataManager.cs</t>
  </si>
  <si>
    <t>DynamicEntityMetadataManager</t>
  </si>
  <si>
    <t>ricardo/GEST/DynamicMVC.DynamicEntityMetadataLibrary/Interfaces/IDynamicEntityMetadataBuilder.cs</t>
  </si>
  <si>
    <t>IDynamicEntityMetadataBuilder</t>
  </si>
  <si>
    <t>ricardo/GEST/DynamicMVC.DynamicEntityMetadataLibrary/Interfaces/IDynamicEntityMetadataBuilderHelper.cs</t>
  </si>
  <si>
    <t>IDynamicEntityMetadataBuilderHelper</t>
  </si>
  <si>
    <t>ricardo/GEST/DynamicMVC.DynamicEntityMetadataLibrary/Interfaces/IDynamicEntityMetadataManager.cs</t>
  </si>
  <si>
    <t>IDynamicEntityMetadataManager</t>
  </si>
  <si>
    <t>ricardo/GEST/DynamicMVC.DynamicEntityMetadataLibrary/Interfaces/IDynamicEntityMetadataPropertyFixup.cs</t>
  </si>
  <si>
    <t>IDynamicEntityMetadataPropertyFixup</t>
  </si>
  <si>
    <t>ricardo/GEST/DynamicMVC.DynamicEntityMetadataLibrary/Interfaces/IDynamicEntityMetadataValidator.cs</t>
  </si>
  <si>
    <t>IDynamicEntityMetadataValidator</t>
  </si>
  <si>
    <t>ricardo/GEST/DynamicMVC.DynamicEntityMetadataLibrary/Interfaces/IDynamicMethodInvoker.cs</t>
  </si>
  <si>
    <t>IDynamicMethodInvoker</t>
  </si>
  <si>
    <t>ricardo/GEST/DynamicMVC.DynamicEntityMetadataLibrary/Interfaces/IDynamicMethodManager.cs</t>
  </si>
  <si>
    <t>IDynamicMethodManager</t>
  </si>
  <si>
    <t>ricardo/GEST/DynamicMVC.DynamicEntityMetadataLibrary/Interfaces/IDynamicOperationManager.cs</t>
  </si>
  <si>
    <t>IDynamicOperationManager</t>
  </si>
  <si>
    <t>ricardo/GEST/DynamicMVC.DynamicEntityMetadataLibrary/Interfaces/IDynamicPropertyMetadataBuilder.cs</t>
  </si>
  <si>
    <t>IDynamicPropertyMetadataBuilder</t>
  </si>
  <si>
    <t>ricardo/GEST/DynamicMVC.DynamicEntityMetadataLibrary/Interfaces/IDynamicPropertyMetadataBuilderHelper.cs</t>
  </si>
  <si>
    <t>IDynamicPropertyMetadataBuilderHelper</t>
  </si>
  <si>
    <t>ricardo/GEST/DynamicMVC.DynamicEntityMetadataLibrary/Interfaces/INavigationPropertyManager.cs</t>
  </si>
  <si>
    <t>INavigationPropertyManager</t>
  </si>
  <si>
    <t>ricardo/GEST/DynamicMVC.DynamicEntityMetadataLibrary/Managers/DynamicMethodManager.cs</t>
  </si>
  <si>
    <t>DynamicMethodManager</t>
  </si>
  <si>
    <t>ricardo/GEST/DynamicMVC.DynamicEntityMetadataLibrary/Managers/DynamicOperationManager.cs</t>
  </si>
  <si>
    <t>DynamicOperationManager</t>
  </si>
  <si>
    <t>ricardo/GEST/DynamicMVC.DynamicEntityMetadataLibrary/Managers/NavigationPropertyManager.cs</t>
  </si>
  <si>
    <t>NavigationPropertyManager</t>
  </si>
  <si>
    <t>ricardo/GEST/DynamicMVC.DynamicEntityMetadataLibrary/Models/DynamicCollectionEntityPropertyMetadata.cs</t>
  </si>
  <si>
    <t>DynamicCollectionEntityPropertyMetadata</t>
  </si>
  <si>
    <t>ricardo/GEST/DynamicMVC.DynamicEntityMetadataLibrary/Models/DynamicComplexPropertyMetadata.cs</t>
  </si>
  <si>
    <t>DynamicComplexPropertyMetadata</t>
  </si>
  <si>
    <t>ricardo/GEST/DynamicMVC.DynamicEntityMetadataLibrary/Models/DynamicEntityMetadata.cs</t>
  </si>
  <si>
    <t>DynamicEntityMetadata</t>
  </si>
  <si>
    <t>ricardo/GEST/DynamicMVC.DynamicEntityMetadataLibrary/Models/DynamicForiegnKeyPropertyMetadata.cs</t>
  </si>
  <si>
    <t>DynamicForiegnKeyPropertyMetadata</t>
  </si>
  <si>
    <t>ricardo/GEST/DynamicMVC.DynamicEntityMetadataLibrary/Models/DynamicMenuInfo.cs</t>
  </si>
  <si>
    <t>DynamicMenuInfo</t>
  </si>
  <si>
    <t>ricardo/GEST/DynamicMVC.DynamicEntityMetadataLibrary/Models/DynamicMethod.cs</t>
  </si>
  <si>
    <t>DynamicMethod</t>
  </si>
  <si>
    <t>ricardo/GEST/DynamicMVC.DynamicEntityMetadataLibrary/Models/DynamicOperation.cs</t>
  </si>
  <si>
    <t>DynamicOperation</t>
  </si>
  <si>
    <t>ricardo/GEST/DynamicMVC.DynamicEntityMetadataLibrary/Models/DynamicPropertyMetadata.cs</t>
  </si>
  <si>
    <t>DynamicPropertyMetadata</t>
  </si>
  <si>
    <t>ricardo/GEST/DynamicMVC.DynamicEntityMetadataLibrary/Properties/AssemblyInfo.cs</t>
  </si>
  <si>
    <t>ricardo/GEST/DynamicMVC.DynamicEntityMetadataLibrary/Strategies/DynamicEntityMetadataBuilderHelper/ControllerInfoBuilderHelper.cs</t>
  </si>
  <si>
    <t>ControllerInfoBuilderHelper</t>
  </si>
  <si>
    <t>ricardo/GEST/DynamicMVC.DynamicEntityMetadataLibrary/Strategies/DynamicEntityMetadataBuilderHelper/CrudPropertiesBuilderHelper.cs</t>
  </si>
  <si>
    <t>CrudPropertiesBuilderHelper</t>
  </si>
  <si>
    <t>ricardo/GEST/DynamicMVC.DynamicEntityMetadataLibrary/Strategies/DynamicEntityMetadataBuilderHelper/DefaultPropertyBuilderHelper.cs</t>
  </si>
  <si>
    <t>DefaultPropertyBuilderHelper</t>
  </si>
  <si>
    <t>ricardo/GEST/DynamicMVC.DynamicEntityMetadataLibrary/Strategies/DynamicEntityMetadataBuilderHelper/DynamicMenuBuilderHelper.cs</t>
  </si>
  <si>
    <t>DynamicMenuBuilderHelper</t>
  </si>
  <si>
    <t>ricardo/GEST/DynamicMVC.DynamicEntityMetadataLibrary/Strategies/DynamicEntityMetadataBuilderHelper/DynamicMethodsBuilderHelper.cs</t>
  </si>
  <si>
    <t>DynamicMethodsBuilderHelper</t>
  </si>
  <si>
    <t>ricardo/GEST/DynamicMVC.DynamicEntityMetadataLibrary/Strategies/DynamicEntityMetadataBuilderHelper/HeaderBuilderHelper.cs</t>
  </si>
  <si>
    <t>HeaderBuilderHelper</t>
  </si>
  <si>
    <t>ricardo/GEST/DynamicMVC.DynamicEntityMetadataLibrary/Strategies/DynamicEntityMetadataBuilderHelper/IncludesBuilderHelper.cs</t>
  </si>
  <si>
    <t>IncludesBuilderHelper</t>
  </si>
  <si>
    <t>ricardo/GEST/DynamicMVC.DynamicEntityMetadataLibrary/Strategies/DynamicEntityMetadataBuilderHelper/KeyPropertyBuilderHelper.cs</t>
  </si>
  <si>
    <t>KeyPropertyBuilderHelper</t>
  </si>
  <si>
    <t>ricardo/GEST/DynamicMVC.DynamicEntityMetadataLibrary/Strategies/DynamicEntityMetadataFixups/DynamicCollectionEntityPropertyMetadataFixup.cs</t>
  </si>
  <si>
    <t>DynamicCollectionEntityPropertyMetadataFixup</t>
  </si>
  <si>
    <t>ricardo/GEST/DynamicMVC.DynamicEntityMetadataLibrary/Strategies/DynamicEntityMetadataFixups/DynamicComplexEntityPropertyMetadataFixup.cs</t>
  </si>
  <si>
    <t>DynamicComplexEntityPropertyMetadataFixup</t>
  </si>
  <si>
    <t>ricardo/GEST/DynamicMVC.DynamicEntityMetadataLibrary/Strategies/DynamicEntityMetadataFixups/DynamicForiegnKeyPropertyMetadataFixup.cs</t>
  </si>
  <si>
    <t>DynamicForiegnKeyPropertyMetadataFixup</t>
  </si>
  <si>
    <t>ricardo/GEST/DynamicMVC.DynamicEntityMetadataLibrary/Strategies/DynamicEntityMetadataValidators/CRUDPropertiesValidator.cs</t>
  </si>
  <si>
    <t>CRUDPropertiesValidator</t>
  </si>
  <si>
    <t>ricardo/GEST/DynamicMVC.DynamicEntityMetadataLibrary/Strategies/DynamicPropertyMetadataBuilderHelper/SetDisplayName.cs</t>
  </si>
  <si>
    <t>SetDisplayName</t>
  </si>
  <si>
    <t>ricardo/GEST/DynamicMVC.DynamicEntityMetadataLibrary/Strategies/DynamicPropertyMetadataBuilderHelper/SetScaffoldProperty.cs</t>
  </si>
  <si>
    <t>SetScaffoldProperty</t>
  </si>
  <si>
    <t>ricardo/GEST/DynamicMVC.DynamicEntityMetadataLibrary/UnityConfig.cs</t>
  </si>
  <si>
    <t>ricardo/GEST/DynamicMVC.EntityMetadataLibrary/Builders/EntityMetadataBuilder.cs</t>
  </si>
  <si>
    <t>EntityMetadataBuilder</t>
  </si>
  <si>
    <t>ricardo/GEST/DynamicMVC.EntityMetadataLibrary/Builders/EntityPropertyMetadataBuilder.cs</t>
  </si>
  <si>
    <t>EntityPropertyMetadataBuilder</t>
  </si>
  <si>
    <t>ricardo/GEST/DynamicMVC.EntityMetadataLibrary/EntityMetadataManager.cs</t>
  </si>
  <si>
    <t>EntityMetadataManager</t>
  </si>
  <si>
    <t>ricardo/GEST/DynamicMVC.EntityMetadataLibrary/Interfaces/IEntityMetadataBuilder.cs</t>
  </si>
  <si>
    <t>IEntityMetadataBuilder</t>
  </si>
  <si>
    <t>ricardo/GEST/DynamicMVC.EntityMetadataLibrary/Interfaces/IEntityMetadataManager.cs</t>
  </si>
  <si>
    <t>IEntityMetadataManager</t>
  </si>
  <si>
    <t>ricardo/GEST/DynamicMVC.EntityMetadataLibrary/Interfaces/IEntityPropertyMetadataBuilder.cs</t>
  </si>
  <si>
    <t>IEntityPropertyMetadataBuilder</t>
  </si>
  <si>
    <t>ricardo/GEST/DynamicMVC.EntityMetadataLibrary/Models/EntityMetadata.cs</t>
  </si>
  <si>
    <t>EntityMetadata</t>
  </si>
  <si>
    <t>ricardo/GEST/DynamicMVC.EntityMetadataLibrary/Models/EntityPropertyMetadata.cs</t>
  </si>
  <si>
    <t>EntityPropertyMetadata</t>
  </si>
  <si>
    <t>ricardo/GEST/DynamicMVC.EntityMetadataLibrary/Properties/AssemblyInfo.cs</t>
  </si>
  <si>
    <t>ricardo/GEST/DynamicMVC.EntityMetadataLibrary/UnityConfig.cs</t>
  </si>
  <si>
    <t>ricardo/GEST/DynamicMVC.Shared/Container.cs</t>
  </si>
  <si>
    <t>Container</t>
  </si>
  <si>
    <t>ricardo/GEST/DynamicMVC.Shared/Enums/MessageTypeEnum.cs</t>
  </si>
  <si>
    <t>MessageTypeEnum</t>
  </si>
  <si>
    <t>ricardo/GEST/DynamicMVC.Shared/Enums/SimpleTypeEnum.cs</t>
  </si>
  <si>
    <t>SimpleTypeEnum</t>
  </si>
  <si>
    <t>ricardo/GEST/DynamicMVC.Shared/Extensions/AttributeExtensions.cs</t>
  </si>
  <si>
    <t>AttributeExtensions</t>
  </si>
  <si>
    <t>ricardo/GEST/DynamicMVC.Shared/Extensions/ICollectionExtensions.cs</t>
  </si>
  <si>
    <t>ICollectionExtensions</t>
  </si>
  <si>
    <t>ricardo/GEST/DynamicMVC.Shared/Extensions/StringExtensions.cs</t>
  </si>
  <si>
    <t>StringExtensions</t>
  </si>
  <si>
    <t>ricardo/GEST/DynamicMVC.Shared/Extensions/TypeExtensions.cs</t>
  </si>
  <si>
    <t>TypeExtensions</t>
  </si>
  <si>
    <t>ricardo/GEST/DynamicMVC.Shared/Extensions/UnityExtensions.cs</t>
  </si>
  <si>
    <t>UnityExtensions</t>
  </si>
  <si>
    <t>ricardo/GEST/DynamicMVC.Shared/Interfaces/IApplicationMetadataProvider.cs</t>
  </si>
  <si>
    <t>IApplicationMetadataProvider</t>
  </si>
  <si>
    <t>ricardo/GEST/DynamicMVC.Shared/Interfaces/INamingConventionManager.cs</t>
  </si>
  <si>
    <t>INamingConventionManager</t>
  </si>
  <si>
    <t>ricardo/GEST/DynamicMVC.Shared/Interfaces/IPropertyFilterManager.cs</t>
  </si>
  <si>
    <t>IPropertyFilterManager</t>
  </si>
  <si>
    <t>ricardo/GEST/DynamicMVC.Shared/Interfaces/IPropertyWithPropertyName.cs</t>
  </si>
  <si>
    <t>IPropertyWithPropertyName</t>
  </si>
  <si>
    <t>ricardo/GEST/DynamicMVC.Shared/Interfaces/IValidationManager.cs</t>
  </si>
  <si>
    <t>IValidationManager</t>
  </si>
  <si>
    <t>ricardo/GEST/DynamicMVC.Shared/Managers/NamingConventionManager.cs</t>
  </si>
  <si>
    <t>NamingConventionManager</t>
  </si>
  <si>
    <t>ricardo/GEST/DynamicMVC.Shared/Managers/PropertyFilterManager.cs</t>
  </si>
  <si>
    <t>PropertyFilterManager</t>
  </si>
  <si>
    <t>ricardo/GEST/DynamicMVC.Shared/Managers/ValidationManager.cs</t>
  </si>
  <si>
    <t>ValidationManager</t>
  </si>
  <si>
    <t>ricardo/GEST/DynamicMVC.Shared/Models/ApplicationMetadataProvider.cs</t>
  </si>
  <si>
    <t>ApplicationMetadataProvider</t>
  </si>
  <si>
    <t>ricardo/GEST/DynamicMVC.Shared/Properties/AssemblyInfo.cs</t>
  </si>
  <si>
    <t>ricardo/GEST/DynamicMVC.Shared/UnityConfig.cs</t>
  </si>
  <si>
    <t>ricardo/GEST/NEW-ERA-GEST-3.0/NEW-ERA-GEST/Annotations/DynamicFilterCommesseNoEccezioni.cs</t>
  </si>
  <si>
    <t>DynamicFilterCommesseNoEccezioni</t>
  </si>
  <si>
    <t>ricardo/GEST/NEW-ERA-GEST-3.0/NEW-ERA-GEST/Annotations/DynamicFilterExclude.cs</t>
  </si>
  <si>
    <t>DynamicFilterExclude</t>
  </si>
  <si>
    <t>ricardo/GEST/NEW-ERA-GEST-3.0/NEW-ERA-GEST/Annotations/DynamicFilterFirezones.cs</t>
  </si>
  <si>
    <t>DynamicFilterFirezones</t>
  </si>
  <si>
    <t>ricardo/GEST/NEW-ERA-GEST-3.0/NEW-ERA-GEST/Annotations/DynamicFilterValuesDropDownAttribute.cs</t>
  </si>
  <si>
    <t>DynamicFilterValuesDropDownAttribute</t>
  </si>
  <si>
    <t>ricardo/GEST/NEW-ERA-GEST-3.0/NEW-ERA-GEST/App_Start/BundleConfig.cs</t>
  </si>
  <si>
    <t>BundleConfig</t>
  </si>
  <si>
    <t>ricardo/GEST/NEW-ERA-GEST-3.0/NEW-ERA-GEST/App_Start/FilterConfig.cs</t>
  </si>
  <si>
    <t>FilterConfig</t>
  </si>
  <si>
    <t>ricardo/GEST/NEW-ERA-GEST-3.0/NEW-ERA-GEST/App_Start/IdentityConfig.cs</t>
  </si>
  <si>
    <t>IdentityConfig</t>
  </si>
  <si>
    <t>ricardo/GEST/NEW-ERA-GEST-3.0/NEW-ERA-GEST/App_Start/RouteConfig.cs</t>
  </si>
  <si>
    <t>RouteConfig</t>
  </si>
  <si>
    <t>ricardo/GEST/NEW-ERA-GEST-3.0/NEW-ERA-GEST/App_Start/Startup.Auth.cs</t>
  </si>
  <si>
    <t>Startup.Auth</t>
  </si>
  <si>
    <t>ricardo/GEST/NEW-ERA-GEST-3.0/NEW-ERA-GEST/App_Start/UnityConfig.cs</t>
  </si>
  <si>
    <t>ricardo/GEST/NEW-ERA-GEST-3.0/NEW-ERA-GEST/App_Start/UnityMvcActivator.cs</t>
  </si>
  <si>
    <t>UnityMvcActivator</t>
  </si>
  <si>
    <t>ricardo/GEST/NEW-ERA-GEST-3.0/NEW-ERA-GEST/Controllers/AccountController.cs</t>
  </si>
  <si>
    <t>AccountController</t>
  </si>
  <si>
    <t>ricardo/GEST/NEW-ERA-GEST-3.0/NEW-ERA-GEST/Controllers/ArmatoreController.cs</t>
  </si>
  <si>
    <t>ArmatoreController</t>
  </si>
  <si>
    <t>ricardo/GEST/NEW-ERA-GEST-3.0/NEW-ERA-GEST/Controllers/ArticoliComplementoController.cs</t>
  </si>
  <si>
    <t>ArticoliComplementoController</t>
  </si>
  <si>
    <t>ricardo/GEST/NEW-ERA-GEST-3.0/NEW-ERA-GEST/Controllers/ArticoliOrdineController.cs</t>
  </si>
  <si>
    <t>ArticoliOrdineController</t>
  </si>
  <si>
    <t>ricardo/GEST/NEW-ERA-GEST-3.0/NEW-ERA-GEST/Controllers/ArticoloController.cs</t>
  </si>
  <si>
    <t>ArticoloController</t>
  </si>
  <si>
    <t>ricardo/GEST/NEW-ERA-GEST-3.0/NEW-ERA-GEST/Controllers/AspNetUsersController.cs</t>
  </si>
  <si>
    <t>AspNetUsersController</t>
  </si>
  <si>
    <t>ricardo/GEST/NEW-ERA-GEST-3.0/NEW-ERA-GEST/Controllers/AttributoComplementoController.cs</t>
  </si>
  <si>
    <t>AttributoComplementoController</t>
  </si>
  <si>
    <t>ricardo/GEST/NEW-ERA-GEST-3.0/NEW-ERA-GEST/Controllers/AttributoTemplateSchedaController.cs</t>
  </si>
  <si>
    <t>AttributoTemplateSchedaController</t>
  </si>
  <si>
    <t>ricardo/GEST/NEW-ERA-GEST-3.0/NEW-ERA-GEST/Controllers/BaseController.cs</t>
  </si>
  <si>
    <t>BaseController</t>
  </si>
  <si>
    <t>ricardo/GEST/NEW-ERA-GEST-3.0/NEW-ERA-GEST/Controllers/CabineController.cs</t>
  </si>
  <si>
    <t>CabineController</t>
  </si>
  <si>
    <t>ricardo/GEST/NEW-ERA-GEST-3.0/NEW-ERA-GEST/Controllers/CommessaController.cs</t>
  </si>
  <si>
    <t>CommessaController</t>
  </si>
  <si>
    <t>ricardo/GEST/NEW-ERA-GEST-3.0/NEW-ERA-GEST/Controllers/CompimentiKitController.cs</t>
  </si>
  <si>
    <t>CompimentiKitController</t>
  </si>
  <si>
    <t>ricardo/GEST/NEW-ERA-GEST-3.0/NEW-ERA-GEST/Controllers/ComplementiOrdineController.cs</t>
  </si>
  <si>
    <t>ComplementiOrdineController</t>
  </si>
  <si>
    <t>ricardo/GEST/NEW-ERA-GEST-3.0/NEW-ERA-GEST/Controllers/ComplementoController.cs</t>
  </si>
  <si>
    <t>ComplementoController</t>
  </si>
  <si>
    <t>ricardo/GEST/NEW-ERA-GEST-3.0/NEW-ERA-GEST/Controllers/DynamicController.cs</t>
  </si>
  <si>
    <t>DynamicController</t>
  </si>
  <si>
    <t>ricardo/GEST/NEW-ERA-GEST-3.0/NEW-ERA-GEST/Controllers/EccezioneController.cs</t>
  </si>
  <si>
    <t>EccezioneController</t>
  </si>
  <si>
    <t>ricardo/GEST/NEW-ERA-GEST-3.0/NEW-ERA-GEST/Controllers/FamigliaNaveController.cs</t>
  </si>
  <si>
    <t>FamigliaNaveController</t>
  </si>
  <si>
    <t>ricardo/GEST/NEW-ERA-GEST-3.0/NEW-ERA-GEST/Controllers/GruppoComplementoController.cs</t>
  </si>
  <si>
    <t>GruppoComplementoController</t>
  </si>
  <si>
    <t>ricardo/GEST/NEW-ERA-GEST-3.0/NEW-ERA-GEST/Controllers/GruppoMisuraController.cs</t>
  </si>
  <si>
    <t>GruppoMisuraController</t>
  </si>
  <si>
    <t>ricardo/GEST/NEW-ERA-GEST-3.0/NEW-ERA-GEST/Controllers/GruppoMisureOrdineController.cs</t>
  </si>
  <si>
    <t>GruppoMisureOrdineController</t>
  </si>
  <si>
    <t>ricardo/GEST/NEW-ERA-GEST-3.0/NEW-ERA-GEST/Controllers/HomeController.cs</t>
  </si>
  <si>
    <t>HomeController</t>
  </si>
  <si>
    <t>ricardo/GEST/NEW-ERA-GEST-3.0/NEW-ERA-GEST/Controllers/ImportArticoliController.cs</t>
  </si>
  <si>
    <t>ImportArticoliController</t>
  </si>
  <si>
    <t>ricardo/GEST/NEW-ERA-GEST-3.0/NEW-ERA-GEST/Controllers/ImportController.cs</t>
  </si>
  <si>
    <t>ImportController</t>
  </si>
  <si>
    <t>ricardo/GEST/NEW-ERA-GEST-3.0/NEW-ERA-GEST/Controllers/KitComplementoController.cs</t>
  </si>
  <si>
    <t>KitComplementoController</t>
  </si>
  <si>
    <t>ricardo/GEST/NEW-ERA-GEST-3.0/NEW-ERA-GEST/Controllers/KitController.cs</t>
  </si>
  <si>
    <t>KitController</t>
  </si>
  <si>
    <t>ricardo/GEST/NEW-ERA-GEST-3.0/NEW-ERA-GEST/Controllers/LavoriController.cs</t>
  </si>
  <si>
    <t>LavoriController</t>
  </si>
  <si>
    <t>ricardo/GEST/NEW-ERA-GEST-3.0/NEW-ERA-GEST/Controllers/ManageController.cs</t>
  </si>
  <si>
    <t>ManageController</t>
  </si>
  <si>
    <t>ricardo/GEST/NEW-ERA-GEST-3.0/NEW-ERA-GEST/Controllers/MaterialiController.cs</t>
  </si>
  <si>
    <t>MaterialiController</t>
  </si>
  <si>
    <t>ricardo/GEST/NEW-ERA-GEST-3.0/NEW-ERA-GEST/Controllers/MisuraComplementoController.cs</t>
  </si>
  <si>
    <t>MisuraComplementoController</t>
  </si>
  <si>
    <t>ricardo/GEST/NEW-ERA-GEST-3.0/NEW-ERA-GEST/Controllers/MisuraTemplateController.cs</t>
  </si>
  <si>
    <t>MisuraTemplateController</t>
  </si>
  <si>
    <t>ricardo/GEST/NEW-ERA-GEST-3.0/NEW-ERA-GEST/Controllers/MisuraTemplateSchedaController.cs</t>
  </si>
  <si>
    <t>MisuraTemplateSchedaController</t>
  </si>
  <si>
    <t>ricardo/GEST/NEW-ERA-GEST-3.0/NEW-ERA-GEST/Controllers/MisureEccezioneController.cs</t>
  </si>
  <si>
    <t>MisureEccezioneController</t>
  </si>
  <si>
    <t>ricardo/GEST/NEW-ERA-GEST-3.0/NEW-ERA-GEST/Controllers/MisureOrdineController.cs</t>
  </si>
  <si>
    <t>MisureOrdineController</t>
  </si>
  <si>
    <t>ricardo/GEST/NEW-ERA-GEST-3.0/NEW-ERA-GEST/Controllers/NaveController.cs</t>
  </si>
  <si>
    <t>NaveController</t>
  </si>
  <si>
    <t>ricardo/GEST/NEW-ERA-GEST-3.0/NEW-ERA-GEST/Controllers/OrdineMaterialeController.cs</t>
  </si>
  <si>
    <t>OrdineMaterialeController</t>
  </si>
  <si>
    <t>ricardo/GEST/NEW-ERA-GEST-3.0/NEW-ERA-GEST/Controllers/OrdiniController.cs</t>
  </si>
  <si>
    <t>OrdiniController</t>
  </si>
  <si>
    <t>ricardo/GEST/NEW-ERA-GEST-3.0/NEW-ERA-GEST/Controllers/PackageController.cs</t>
  </si>
  <si>
    <t>PackageController</t>
  </si>
  <si>
    <t>ricardo/GEST/NEW-ERA-GEST-3.0/NEW-ERA-GEST/Controllers/RisoluzioneEccezioniController.cs</t>
  </si>
  <si>
    <t>RisoluzioneEccezioniController</t>
  </si>
  <si>
    <t>ricardo/GEST/NEW-ERA-GEST-3.0/NEW-ERA-GEST/Controllers/SchedaRilievoController.cs</t>
  </si>
  <si>
    <t>SchedaRilievoController</t>
  </si>
  <si>
    <t>ricardo/GEST/NEW-ERA-GEST-3.0/NEW-ERA-GEST/Controllers/TemplateCabinaController.cs</t>
  </si>
  <si>
    <t>TemplateCabinaController</t>
  </si>
  <si>
    <t>ricardo/GEST/NEW-ERA-GEST-3.0/NEW-ERA-GEST/Controllers/TemplateSchedaController.cs</t>
  </si>
  <si>
    <t>TemplateSchedaController</t>
  </si>
  <si>
    <t>ricardo/GEST/NEW-ERA-GEST-3.0/NEW-ERA-GEST/Controllers/ThreeCadController.cs</t>
  </si>
  <si>
    <t>ThreeCadController</t>
  </si>
  <si>
    <t>ricardo/GEST/NEW-ERA-GEST-3.0/NEW-ERA-GEST/Controllers/WizardComplementiController.cs</t>
  </si>
  <si>
    <t>WizardComplementiController</t>
  </si>
  <si>
    <t>ricardo/GEST/NEW-ERA-GEST-3.0/NEW-ERA-GEST/Controllers/WizardController.cs</t>
  </si>
  <si>
    <t>WizardController</t>
  </si>
  <si>
    <t>ricardo/GEST/NEW-ERA-GEST-3.0/NEW-ERA-GEST/DynamicMVC/CorrectQueryStringTypesActionFilter.cs</t>
  </si>
  <si>
    <t>CorrectQueryStringTypesActionFilter</t>
  </si>
  <si>
    <t>ricardo/GEST/NEW-ERA-GEST-3.0/NEW-ERA-GEST/DynamicMVC/DynamicControllerBase.cs</t>
  </si>
  <si>
    <t>DynamicControllerBase</t>
  </si>
  <si>
    <t>ricardo/GEST/NEW-ERA-GEST-3.0/NEW-ERA-GEST/DynamicMVC/DynamicMVCContext.cs</t>
  </si>
  <si>
    <t>DynamicMVCContext</t>
  </si>
  <si>
    <t>ricardo/GEST/NEW-ERA-GEST-3.0/NEW-ERA-GEST/DynamicMVC/DynamicMVCContextOptions.cs</t>
  </si>
  <si>
    <t>DynamicMVCContextOptions</t>
  </si>
  <si>
    <t>ricardo/GEST/NEW-ERA-GEST-3.0/NEW-ERA-GEST/DynamicMVC/DynamicMVCUnityConfig.cs</t>
  </si>
  <si>
    <t>DynamicMVCUnityConfig</t>
  </si>
  <si>
    <t>ricardo/GEST/NEW-ERA-GEST-3.0/NEW-ERA-GEST/DynamicMVC/Extensions/RouteValueExtensions.cs</t>
  </si>
  <si>
    <t>RouteValueExtensions</t>
  </si>
  <si>
    <t>ricardo/GEST/NEW-ERA-GEST-3.0/NEW-ERA-GEST/DynamicMVC/Factories/DynamicFilterFactory.cs</t>
  </si>
  <si>
    <t>DynamicFilterFactory</t>
  </si>
  <si>
    <t>ricardo/GEST/NEW-ERA-GEST-3.0/NEW-ERA-GEST/DynamicMVC/Helpers/Helpers.cs</t>
  </si>
  <si>
    <t>Helpers</t>
  </si>
  <si>
    <t>ricardo/GEST/NEW-ERA-GEST-3.0/NEW-ERA-GEST/DynamicMVC/Interfaces/IDynamicCreateViewModelBuilder.cs</t>
  </si>
  <si>
    <t>IDynamicCreateViewModelBuilder</t>
  </si>
  <si>
    <t>ricardo/GEST/NEW-ERA-GEST-3.0/NEW-ERA-GEST/DynamicMVC/Interfaces/IDynamicDeleteViewModelBuilder.cs</t>
  </si>
  <si>
    <t>IDynamicDeleteViewModelBuilder</t>
  </si>
  <si>
    <t>ricardo/GEST/NEW-ERA-GEST-3.0/NEW-ERA-GEST/DynamicMVC/Interfaces/IDynamicDetailsViewModelBuilder.cs</t>
  </si>
  <si>
    <t>IDynamicDetailsViewModelBuilder</t>
  </si>
  <si>
    <t>ricardo/GEST/NEW-ERA-GEST-3.0/NEW-ERA-GEST/DynamicMVC/Interfaces/IDynamicDisplayName.cs</t>
  </si>
  <si>
    <t>IDynamicDisplayName</t>
  </si>
  <si>
    <t>ricardo/GEST/NEW-ERA-GEST-3.0/NEW-ERA-GEST/DynamicMVC/Interfaces/IDynamicDisplayPartialModelBuilder.cs</t>
  </si>
  <si>
    <t>IDynamicDisplayPartialModelBuilder</t>
  </si>
  <si>
    <t>ricardo/GEST/NEW-ERA-GEST-3.0/NEW-ERA-GEST/DynamicMVC/Interfaces/IDynamicEditorModelBuilder.cs</t>
  </si>
  <si>
    <t>IDynamicEditorModelBuilder</t>
  </si>
  <si>
    <t>ricardo/GEST/NEW-ERA-GEST-3.0/NEW-ERA-GEST/DynamicMVC/Interfaces/IDynamicEditViewModelBuilder.cs</t>
  </si>
  <si>
    <t>IDynamicEditViewModelBuilder</t>
  </si>
  <si>
    <t>ricardo/GEST/NEW-ERA-GEST-3.0/NEW-ERA-GEST/DynamicMVC/Interfaces/IDynamicEntitySearchManager.cs</t>
  </si>
  <si>
    <t>IDynamicEntitySearchManager</t>
  </si>
  <si>
    <t>ricardo/GEST/NEW-ERA-GEST-3.0/NEW-ERA-GEST/DynamicMVC/Interfaces/IDynamicFilter.cs</t>
  </si>
  <si>
    <t>IDynamicFilter</t>
  </si>
  <si>
    <t>ricardo/GEST/NEW-ERA-GEST-3.0/NEW-ERA-GEST/DynamicMVC/Interfaces/IDynamicFilterFactory.cs</t>
  </si>
  <si>
    <t>IDynamicFilterFactory</t>
  </si>
  <si>
    <t>ricardo/GEST/NEW-ERA-GEST-3.0/NEW-ERA-GEST/DynamicMVC/Interfaces/IDynamicFilterManager.cs</t>
  </si>
  <si>
    <t>IDynamicFilterManager</t>
  </si>
  <si>
    <t>ricardo/GEST/NEW-ERA-GEST-3.0/NEW-ERA-GEST/DynamicMVC/Interfaces/IDynamicIndexPageViewModelBuilder.cs</t>
  </si>
  <si>
    <t>IDynamicIndexPageViewModelBuilder</t>
  </si>
  <si>
    <t>ricardo/GEST/NEW-ERA-GEST-3.0/NEW-ERA-GEST/DynamicMVC/Interfaces/IDynamicIndexViewModelBuilder.cs</t>
  </si>
  <si>
    <t>IDynamicIndexViewModelBuilder</t>
  </si>
  <si>
    <t>ricardo/GEST/NEW-ERA-GEST-3.0/NEW-ERA-GEST/DynamicMVC/Interfaces/IDynamicMVCManager.cs</t>
  </si>
  <si>
    <t>IDynamicMVCManager</t>
  </si>
  <si>
    <t>ricardo/GEST/NEW-ERA-GEST-3.0/NEW-ERA-GEST/DynamicMVC/Interfaces/IDynamicPropertyViewModelBuilder.cs</t>
  </si>
  <si>
    <t>IDynamicPropertyViewModelBuilder</t>
  </si>
  <si>
    <t>ricardo/GEST/NEW-ERA-GEST-3.0/NEW-ERA-GEST/DynamicMVC/Interfaces/IPagingManager.cs</t>
  </si>
  <si>
    <t>IPagingManager</t>
  </si>
  <si>
    <t>ricardo/GEST/NEW-ERA-GEST-3.0/NEW-ERA-GEST/DynamicMVC/Interfaces/IRequestManager.cs</t>
  </si>
  <si>
    <t>IRequestManager</t>
  </si>
  <si>
    <t>ricardo/GEST/NEW-ERA-GEST-3.0/NEW-ERA-GEST/DynamicMVC/Interfaces/IReturnUrlManager.cs</t>
  </si>
  <si>
    <t>IReturnUrlManager</t>
  </si>
  <si>
    <t>ricardo/GEST/NEW-ERA-GEST-3.0/NEW-ERA-GEST/DynamicMVC/Interfaces/ISelectListItemManager.cs</t>
  </si>
  <si>
    <t>ISelectListItemManager</t>
  </si>
  <si>
    <t>ricardo/GEST/NEW-ERA-GEST-3.0/NEW-ERA-GEST/DynamicMVC/Interfaces/IUrlManager.cs</t>
  </si>
  <si>
    <t>IUrlManager</t>
  </si>
  <si>
    <t>ricardo/GEST/NEW-ERA-GEST-3.0/NEW-ERA-GEST/DynamicMVC/Managers/DynamicEntitySearchManager.cs</t>
  </si>
  <si>
    <t>DynamicEntitySearchManager</t>
  </si>
  <si>
    <t>ricardo/GEST/NEW-ERA-GEST-3.0/NEW-ERA-GEST/DynamicMVC/Managers/DynamicFilterManager.cs</t>
  </si>
  <si>
    <t>DynamicFilterManager</t>
  </si>
  <si>
    <t>ricardo/GEST/NEW-ERA-GEST-3.0/NEW-ERA-GEST/DynamicMVC/Managers/DynamicMvcManager.cs</t>
  </si>
  <si>
    <t>DynamicMvcManager</t>
  </si>
  <si>
    <t>ricardo/GEST/NEW-ERA-GEST-3.0/NEW-ERA-GEST/DynamicMVC/Managers/PagingManager.cs</t>
  </si>
  <si>
    <t>PagingManager</t>
  </si>
  <si>
    <t>ricardo/GEST/NEW-ERA-GEST-3.0/NEW-ERA-GEST/DynamicMVC/Managers/RequestManager.cs</t>
  </si>
  <si>
    <t>RequestManager</t>
  </si>
  <si>
    <t>ricardo/GEST/NEW-ERA-GEST-3.0/NEW-ERA-GEST/DynamicMVC/Managers/ReturnUrlManager.cs</t>
  </si>
  <si>
    <t>ReturnUrlManager</t>
  </si>
  <si>
    <t>ricardo/GEST/NEW-ERA-GEST-3.0/NEW-ERA-GEST/DynamicMVC/Managers/SelectListItemManager.cs</t>
  </si>
  <si>
    <t>SelectListItemManager</t>
  </si>
  <si>
    <t>ricardo/GEST/NEW-ERA-GEST-3.0/NEW-ERA-GEST/DynamicMVC/Managers/UrlManager.cs</t>
  </si>
  <si>
    <t>UrlManager</t>
  </si>
  <si>
    <t>ricardo/GEST/NEW-ERA-GEST-3.0/NEW-ERA-GEST/DynamicMVC/RouteValueDictionaryWrapper.cs</t>
  </si>
  <si>
    <t>RouteValueDictionaryWrapper</t>
  </si>
  <si>
    <t>ricardo/GEST/NEW-ERA-GEST-3.0/NEW-ERA-GEST/DynamicMVC/Strategies/DynamicDisplayPartialModelBuilders/DynamicDisplayHyperlinkModelBuilder.cs</t>
  </si>
  <si>
    <t>DynamicDisplayHyperlinkModelBuilder</t>
  </si>
  <si>
    <t>ricardo/GEST/NEW-ERA-GEST-3.0/NEW-ERA-GEST/DynamicMVC/Strategies/DynamicDisplayPartialModelBuilders/DynamicDisplayNameModelBuilder.cs</t>
  </si>
  <si>
    <t>DynamicDisplayNameModelBuilder</t>
  </si>
  <si>
    <t>ricardo/GEST/NEW-ERA-GEST-3.0/NEW-ERA-GEST/DynamicMVC/Strategies/DynamicEditorModelBuilders/DynamicEditorAutoCompleteBuilder.cs</t>
  </si>
  <si>
    <t>DynamicEditorAutoCompleteBuilder</t>
  </si>
  <si>
    <t>ricardo/GEST/NEW-ERA-GEST-3.0/NEW-ERA-GEST/DynamicMVC/Strategies/DynamicEditorModelBuilders/DynamicEditorDropDownModelBuilder.cs</t>
  </si>
  <si>
    <t>DynamicEditorDropDownModelBuilder</t>
  </si>
  <si>
    <t>ricardo/GEST/NEW-ERA-GEST-3.0/NEW-ERA-GEST/DynamicMVC/Strategies/DynamicEditorModelBuilders/DynamicEditorHyperlinkBuilder.cs</t>
  </si>
  <si>
    <t>DynamicEditorHyperlinkBuilder</t>
  </si>
  <si>
    <t>ricardo/GEST/NEW-ERA-GEST-3.0/NEW-ERA-GEST/DynamicMVC/Strategies/DynamicEditorModelBuilders/DynamicEditorValorePredefinitoAttributoBuilder.cs</t>
  </si>
  <si>
    <t>DynamicEditorValorePredefinitoAttributoBuilder</t>
  </si>
  <si>
    <t>ricardo/GEST/NEW-ERA-GEST-3.0/NEW-ERA-GEST/DynamicMVC/Strategies/DynamicMethodInvoker/EmptyDynamicMethodInvoker.cs</t>
  </si>
  <si>
    <t>EmptyDynamicMethodInvoker</t>
  </si>
  <si>
    <t>ricardo/GEST/NEW-ERA-GEST-3.0/NEW-ERA-GEST/DynamicMVC/ViewModelBuilders/DynamicCreateViewModelBuilder.cs</t>
  </si>
  <si>
    <t>DynamicCreateViewModelBuilder</t>
  </si>
  <si>
    <t>ricardo/GEST/NEW-ERA-GEST-3.0/NEW-ERA-GEST/DynamicMVC/ViewModelBuilders/DynamicDeleteViewModelBuilder.cs</t>
  </si>
  <si>
    <t>DynamicDeleteViewModelBuilder</t>
  </si>
  <si>
    <t>ricardo/GEST/NEW-ERA-GEST-3.0/NEW-ERA-GEST/DynamicMVC/ViewModelBuilders/DynamicDetailsViewModelBuilder.cs</t>
  </si>
  <si>
    <t>DynamicDetailsViewModelBuilder</t>
  </si>
  <si>
    <t>ricardo/GEST/NEW-ERA-GEST-3.0/NEW-ERA-GEST/DynamicMVC/ViewModelBuilders/DynamicEditViewModelBuilder.cs</t>
  </si>
  <si>
    <t>DynamicEditViewModelBuilder</t>
  </si>
  <si>
    <t>ricardo/GEST/NEW-ERA-GEST-3.0/NEW-ERA-GEST/DynamicMVC/ViewModelBuilders/DynamicIndexPageViewModelBuilder.cs</t>
  </si>
  <si>
    <t>DynamicIndexPageViewModelBuilder</t>
  </si>
  <si>
    <t>ricardo/GEST/NEW-ERA-GEST-3.0/NEW-ERA-GEST/DynamicMVC/ViewModelBuilders/DynamicIndexViewModelBuilder.cs</t>
  </si>
  <si>
    <t>DynamicIndexViewModelBuilder</t>
  </si>
  <si>
    <t>ricardo/GEST/NEW-ERA-GEST-3.0/NEW-ERA-GEST/DynamicMVC/ViewModelBuilders/DynamicPropertyViewModelBuilder.cs</t>
  </si>
  <si>
    <t>DynamicPropertyViewModelBuilder</t>
  </si>
  <si>
    <t>ricardo/GEST/NEW-ERA-GEST-3.0/NEW-ERA-GEST/DynamicMVC/ViewModels/DynamicControls/DynamicEditorViewModel.cs</t>
  </si>
  <si>
    <t>DynamicEditorViewModel</t>
  </si>
  <si>
    <t>ricardo/GEST/NEW-ERA-GEST-3.0/NEW-ERA-GEST/DynamicMVC/ViewModels/DynamicControls/DynamicTableHeaderViewModel.cs</t>
  </si>
  <si>
    <t>DynamicTableHeaderViewModel</t>
  </si>
  <si>
    <t>ricardo/GEST/NEW-ERA-GEST-3.0/NEW-ERA-GEST/DynamicMVC/ViewModels/DynamicControls/MessageViewModel.cs</t>
  </si>
  <si>
    <t>MessageViewModel</t>
  </si>
  <si>
    <t>ricardo/GEST/NEW-ERA-GEST-3.0/NEW-ERA-GEST/DynamicMVC/ViewModels/DynamicCreateViewModel.cs</t>
  </si>
  <si>
    <t>DynamicCreateViewModel</t>
  </si>
  <si>
    <t>ricardo/GEST/NEW-ERA-GEST-3.0/NEW-ERA-GEST/DynamicMVC/ViewModels/DynamicDeleteViewModel.cs</t>
  </si>
  <si>
    <t>DynamicDeleteViewModel</t>
  </si>
  <si>
    <t>ricardo/GEST/NEW-ERA-GEST-3.0/NEW-ERA-GEST/DynamicMVC/ViewModels/DynamicDetailsViewModel.cs</t>
  </si>
  <si>
    <t>DynamicDetailsViewModel</t>
  </si>
  <si>
    <t>ricardo/GEST/NEW-ERA-GEST-3.0/NEW-ERA-GEST/DynamicMVC/ViewModels/DynamicEditorViewModels/DynamicEditorAutoCompleteViewModel.cs</t>
  </si>
  <si>
    <t>DynamicEditorAutoCompleteViewModel</t>
  </si>
  <si>
    <t>ricardo/GEST/NEW-ERA-GEST-3.0/NEW-ERA-GEST/DynamicMVC/ViewModels/DynamicEditorViewModels/DynamicEditorDropDownViewModel.cs</t>
  </si>
  <si>
    <t>DynamicEditorDropDownViewModel</t>
  </si>
  <si>
    <t>ricardo/GEST/NEW-ERA-GEST-3.0/NEW-ERA-GEST/DynamicMVC/ViewModels/DynamicEditorViewModels/DynamicEditorHyperlinkViewModel.cs</t>
  </si>
  <si>
    <t>DynamicEditorHyperlinkViewModel</t>
  </si>
  <si>
    <t>ricardo/GEST/NEW-ERA-GEST-3.0/NEW-ERA-GEST/DynamicMVC/ViewModels/DynamicEditorViewModels/DynamicEditorValorePredefinitoAttributoViewModel.cs</t>
  </si>
  <si>
    <t>DynamicEditorValorePredefinitoAttributoViewModel</t>
  </si>
  <si>
    <t>ricardo/GEST/NEW-ERA-GEST-3.0/NEW-ERA-GEST/DynamicMVC/ViewModels/DynamicEditViewModel.cs</t>
  </si>
  <si>
    <t>DynamicEditViewModel</t>
  </si>
  <si>
    <t>ricardo/GEST/NEW-ERA-GEST-3.0/NEW-ERA-GEST/DynamicMVC/ViewModels/DynamicFilterViewModels/DynamicFilterAutoCompleteViewModel.cs</t>
  </si>
  <si>
    <t>DynamicFilterAutoCompleteViewModel</t>
  </si>
  <si>
    <t>ricardo/GEST/NEW-ERA-GEST-3.0/NEW-ERA-GEST/DynamicMVC/ViewModels/DynamicFilterViewModels/DynamicFilterBaseViewModel.cs</t>
  </si>
  <si>
    <t>DynamicFilterBaseViewModel</t>
  </si>
  <si>
    <t>ricardo/GEST/NEW-ERA-GEST-3.0/NEW-ERA-GEST/DynamicMVC/ViewModels/DynamicFilterViewModels/DynamicFilterBooleanViewModel.cs</t>
  </si>
  <si>
    <t>DynamicFilterBooleanViewModel</t>
  </si>
  <si>
    <t>ricardo/GEST/NEW-ERA-GEST-3.0/NEW-ERA-GEST/DynamicMVC/ViewModels/DynamicFilterViewModels/DynamicFilterCommesseNoEccezioniViewModel.cs</t>
  </si>
  <si>
    <t>DynamicFilterCommesseNoEccezioniViewModel</t>
  </si>
  <si>
    <t>ricardo/GEST/NEW-ERA-GEST-3.0/NEW-ERA-GEST/DynamicMVC/ViewModels/DynamicFilterViewModels/DynamicFilterContainsTextBoxViewModel.cs</t>
  </si>
  <si>
    <t>DynamicFilterContainsTextBoxViewModel</t>
  </si>
  <si>
    <t>ricardo/GEST/NEW-ERA-GEST-3.0/NEW-ERA-GEST/DynamicMVC/ViewModels/DynamicFilterViewModels/DynamicFilterDateRangeViewModel.cs</t>
  </si>
  <si>
    <t>DynamicFilterDateRangeViewModel</t>
  </si>
  <si>
    <t>ricardo/GEST/NEW-ERA-GEST-3.0/NEW-ERA-GEST/DynamicMVC/ViewModels/DynamicFilterViewModels/DynamicFilterDateTimeViewModel.cs</t>
  </si>
  <si>
    <t>DynamicFilterDateTimeViewModel</t>
  </si>
  <si>
    <t>ricardo/GEST/NEW-ERA-GEST-3.0/NEW-ERA-GEST/DynamicMVC/ViewModels/DynamicFilterViewModels/DynamicFilterDropDownViewModel.cs</t>
  </si>
  <si>
    <t>DynamicFilterDropDownViewModel</t>
  </si>
  <si>
    <t>ricardo/GEST/NEW-ERA-GEST-3.0/NEW-ERA-GEST/DynamicMVC/ViewModels/DynamicFilterViewModels/DynamicFilterExactMatchTextBoxViewModel.cs</t>
  </si>
  <si>
    <t>DynamicFilterExactMatchTextBoxViewModel</t>
  </si>
  <si>
    <t>ricardo/GEST/NEW-ERA-GEST-3.0/NEW-ERA-GEST/DynamicMVC/ViewModels/DynamicFilterViewModels/DynamicFilterFirezonesViewModel.cs</t>
  </si>
  <si>
    <t>DynamicFilterFirezonesViewModel</t>
  </si>
  <si>
    <t>ricardo/GEST/NEW-ERA-GEST-3.0/NEW-ERA-GEST/DynamicMVC/ViewModels/DynamicFilterViewModels/DynamicFilterValuesDropDownViewModel.cs</t>
  </si>
  <si>
    <t>DynamicFilterValuesDropDownViewModel</t>
  </si>
  <si>
    <t>ricardo/GEST/NEW-ERA-GEST-3.0/NEW-ERA-GEST/DynamicMVC/ViewModels/DynamicIndexItemViewModel.cs</t>
  </si>
  <si>
    <t>DynamicIndexItemViewModel</t>
  </si>
  <si>
    <t>ricardo/GEST/NEW-ERA-GEST-3.0/NEW-ERA-GEST/DynamicMVC/ViewModels/DynamicIndexMobileItemViewModel.cs</t>
  </si>
  <si>
    <t>DynamicIndexMobileItemViewModel</t>
  </si>
  <si>
    <t>ricardo/GEST/NEW-ERA-GEST-3.0/NEW-ERA-GEST/DynamicMVC/ViewModels/DynamicIndexPageViewModel.cs</t>
  </si>
  <si>
    <t>DynamicIndexPageViewModel</t>
  </si>
  <si>
    <t>ricardo/GEST/NEW-ERA-GEST-3.0/NEW-ERA-GEST/DynamicMVC/ViewModels/DynamicIndexViewModel.cs</t>
  </si>
  <si>
    <t>DynamicIndexViewModel</t>
  </si>
  <si>
    <t>ricardo/GEST/NEW-ERA-GEST-3.0/NEW-ERA-GEST/DynamicMVC/ViewModels/DynamicMenuItemViewModel.cs</t>
  </si>
  <si>
    <t>DynamicMenuItemViewModel</t>
  </si>
  <si>
    <t>ricardo/GEST/NEW-ERA-GEST-3.0/NEW-ERA-GEST/DynamicMVC/ViewModels/DynamicPropertyViewModels/DynamicFilterViewModel.cs</t>
  </si>
  <si>
    <t>DynamicFilterViewModel</t>
  </si>
  <si>
    <t>ricardo/GEST/NEW-ERA-GEST-3.0/NEW-ERA-GEST/DynamicMVC/ViewModels/DynamicPropertyViewModels/DynamicPropertyEditorViewModel.cs</t>
  </si>
  <si>
    <t>DynamicPropertyEditorViewModel</t>
  </si>
  <si>
    <t>ricardo/GEST/NEW-ERA-GEST-3.0/NEW-ERA-GEST/DynamicMVC/ViewModels/DynamicPropertyViewModels/DynamicPropertyIndexViewModel.cs</t>
  </si>
  <si>
    <t>DynamicPropertyIndexViewModel</t>
  </si>
  <si>
    <t>ricardo/GEST/NEW-ERA-GEST-3.0/NEW-ERA-GEST/DynamicMVC/ViewModels/DynamicPropertyViewModels/DynamicPropertyViewModel.cs</t>
  </si>
  <si>
    <t>DynamicPropertyViewModel</t>
  </si>
  <si>
    <t>ricardo/GEST/NEW-ERA-GEST-3.0/NEW-ERA-GEST/DynamicMVC/ViewModels/Partials/DynamicIndexFiltersViewModel.cs</t>
  </si>
  <si>
    <t>DynamicIndexFiltersViewModel</t>
  </si>
  <si>
    <t>ricardo/GEST/NEW-ERA-GEST-3.0/NEW-ERA-GEST/Global.asax.cs</t>
  </si>
  <si>
    <t>Global.asax</t>
  </si>
  <si>
    <t>ricardo/GEST/NEW-ERA-GEST-3.0/NEW-ERA-GEST/Helper/CollectionHelper.cs</t>
  </si>
  <si>
    <t>CollectionHelper</t>
  </si>
  <si>
    <t>ricardo/GEST/NEW-ERA-GEST-3.0/NEW-ERA-GEST/Helper/DynamicFilterAttribute.cs</t>
  </si>
  <si>
    <t>DynamicFilterAttribute</t>
  </si>
  <si>
    <t>ricardo/GEST/NEW-ERA-GEST-3.0/NEW-ERA-GEST/Helper/EntityComparer.cs</t>
  </si>
  <si>
    <t>EntityComparer</t>
  </si>
  <si>
    <t>ricardo/GEST/NEW-ERA-GEST-3.0/NEW-ERA-GEST/Helper/Enum.cs</t>
  </si>
  <si>
    <t>Enum</t>
  </si>
  <si>
    <t>ricardo/GEST/NEW-ERA-GEST-3.0/NEW-ERA-GEST/Helper/FileHelper.cs</t>
  </si>
  <si>
    <t>FileHelper</t>
  </si>
  <si>
    <t>ricardo/GEST/NEW-ERA-GEST-3.0/NEW-ERA-GEST/Helper/FileManager.cs</t>
  </si>
  <si>
    <t>FileManager</t>
  </si>
  <si>
    <t>ricardo/GEST/NEW-ERA-GEST-3.0/NEW-ERA-GEST/Helper/HelperExtension.cs</t>
  </si>
  <si>
    <t>HelperExtension</t>
  </si>
  <si>
    <t>ricardo/GEST/NEW-ERA-GEST-3.0/NEW-ERA-GEST/Helper/NaturalComparer.cs</t>
  </si>
  <si>
    <t>NaturalComparer</t>
  </si>
  <si>
    <t>ricardo/GEST/NEW-ERA-GEST-3.0/NEW-ERA-GEST/Helper/RandomPassword.cs</t>
  </si>
  <si>
    <t>RandomPassword</t>
  </si>
  <si>
    <t>ricardo/GEST/NEW-ERA-GEST-3.0/NEW-ERA-GEST/Helper/STAThreadRouteHandler.cs</t>
  </si>
  <si>
    <t>STAThreadRouteHandler</t>
  </si>
  <si>
    <t>ricardo/GEST/NEW-ERA-GEST-3.0/NEW-ERA-GEST/Invoker/FileAttachMethodInvoker.cs</t>
  </si>
  <si>
    <t>FileAttachMethodInvoker</t>
  </si>
  <si>
    <t>ricardo/GEST/NEW-ERA-GEST-3.0/NEW-ERA-GEST/Invoker/ListValuesMethodInvoker.cs</t>
  </si>
  <si>
    <t>ListValuesMethodInvoker</t>
  </si>
  <si>
    <t>ricardo/GEST/NEW-ERA-GEST-3.0/NEW-ERA-GEST/Migrations/201504250539373_initial.cs</t>
  </si>
  <si>
    <t>201504250539373_initial</t>
  </si>
  <si>
    <t>ricardo/GEST/NEW-ERA-GEST-3.0/NEW-ERA-GEST/Migrations/201504250539373_initial.Designer.cs</t>
  </si>
  <si>
    <t>201504250539373_initial.Designer</t>
  </si>
  <si>
    <t>ricardo/GEST/NEW-ERA-GEST-3.0/NEW-ERA-GEST/Migrations/Configuration.cs</t>
  </si>
  <si>
    <t>Configuration</t>
  </si>
  <si>
    <t>ricardo/GEST/NEW-ERA-GEST-3.0/NEW-ERA-GEST/Models/AccountViewModels.cs</t>
  </si>
  <si>
    <t>AccountViewModels</t>
  </si>
  <si>
    <t>ricardo/GEST/NEW-ERA-GEST-3.0/NEW-ERA-GEST/Models/Armatore.cs</t>
  </si>
  <si>
    <t>Armatore</t>
  </si>
  <si>
    <t>ricardo/GEST/NEW-ERA-GEST-3.0/NEW-ERA-GEST/Models/ArticoliComplemento.cs</t>
  </si>
  <si>
    <t>ArticoliComplemento</t>
  </si>
  <si>
    <t>ricardo/GEST/NEW-ERA-GEST-3.0/NEW-ERA-GEST/Models/ArticoliOrdine.cs</t>
  </si>
  <si>
    <t>ArticoliOrdine</t>
  </si>
  <si>
    <t>ricardo/GEST/NEW-ERA-GEST-3.0/NEW-ERA-GEST/Models/Articolo.cs</t>
  </si>
  <si>
    <t>Articolo</t>
  </si>
  <si>
    <t>ricardo/GEST/NEW-ERA-GEST-3.0/NEW-ERA-GEST/Models/AspNetRoles.cs</t>
  </si>
  <si>
    <t>AspNetRoles</t>
  </si>
  <si>
    <t>ricardo/GEST/NEW-ERA-GEST-3.0/NEW-ERA-GEST/Models/AspNetUsers.cs</t>
  </si>
  <si>
    <t>AspNetUsers</t>
  </si>
  <si>
    <t>ricardo/GEST/NEW-ERA-GEST-3.0/NEW-ERA-GEST/Models/AttributoComplemento.cs</t>
  </si>
  <si>
    <t>AttributoComplemento</t>
  </si>
  <si>
    <t>ricardo/GEST/NEW-ERA-GEST-3.0/NEW-ERA-GEST/Models/AttributoComplementoRilevato.cs</t>
  </si>
  <si>
    <t>AttributoComplementoRilevato</t>
  </si>
  <si>
    <t>ricardo/GEST/NEW-ERA-GEST-3.0/NEW-ERA-GEST/Models/AttributoRilevato.cs</t>
  </si>
  <si>
    <t>AttributoRilevato</t>
  </si>
  <si>
    <t>ricardo/GEST/NEW-ERA-GEST-3.0/NEW-ERA-GEST/Models/AttributoTemplateScheda.cs</t>
  </si>
  <si>
    <t>AttributoTemplateScheda</t>
  </si>
  <si>
    <t>ricardo/GEST/NEW-ERA-GEST-3.0/NEW-ERA-GEST/Models/CabinaView.cs</t>
  </si>
  <si>
    <t>CabinaView</t>
  </si>
  <si>
    <t>ricardo/GEST/NEW-ERA-GEST-3.0/NEW-ERA-GEST/Models/Cabine.cs</t>
  </si>
  <si>
    <t>Cabine</t>
  </si>
  <si>
    <t>ricardo/GEST/NEW-ERA-GEST-3.0/NEW-ERA-GEST/Models/CheckBoxItem.cs</t>
  </si>
  <si>
    <t>CheckBoxItem</t>
  </si>
  <si>
    <t>ricardo/GEST/NEW-ERA-GEST-3.0/NEW-ERA-GEST/Models/Commessa.cs</t>
  </si>
  <si>
    <t>Commessa</t>
  </si>
  <si>
    <t>ricardo/GEST/NEW-ERA-GEST-3.0/NEW-ERA-GEST/Models/ComplementiOrdine.cs</t>
  </si>
  <si>
    <t>ComplementiOrdine</t>
  </si>
  <si>
    <t>ricardo/GEST/NEW-ERA-GEST-3.0/NEW-ERA-GEST/Models/Complemento.cs</t>
  </si>
  <si>
    <t>Complemento</t>
  </si>
  <si>
    <t>ricardo/GEST/NEW-ERA-GEST-3.0/NEW-ERA-GEST/Models/ComponentiKit.cs</t>
  </si>
  <si>
    <t>ComponentiKit</t>
  </si>
  <si>
    <t>ricardo/GEST/NEW-ERA-GEST-3.0/NEW-ERA-GEST/Models/Eccezione.cs</t>
  </si>
  <si>
    <t>Eccezione</t>
  </si>
  <si>
    <t>ricardo/GEST/NEW-ERA-GEST-3.0/NEW-ERA-GEST/Models/EccezioneScheda.cs</t>
  </si>
  <si>
    <t>EccezioneScheda</t>
  </si>
  <si>
    <t>ricardo/GEST/NEW-ERA-GEST-3.0/NEW-ERA-GEST/Models/EccezioneView.cs</t>
  </si>
  <si>
    <t>EccezioneView</t>
  </si>
  <si>
    <t>ricardo/GEST/NEW-ERA-GEST-3.0/NEW-ERA-GEST/Models/FamigliaNave.cs</t>
  </si>
  <si>
    <t>FamigliaNave</t>
  </si>
  <si>
    <t>ricardo/GEST/NEW-ERA-GEST-3.0/NEW-ERA-GEST/Models/GruppoComplemento.cs</t>
  </si>
  <si>
    <t>GruppoComplemento</t>
  </si>
  <si>
    <t>ricardo/GEST/NEW-ERA-GEST-3.0/NEW-ERA-GEST/Models/GruppoEccezioneView.cs</t>
  </si>
  <si>
    <t>GruppoEccezioneView</t>
  </si>
  <si>
    <t>ricardo/GEST/NEW-ERA-GEST-3.0/NEW-ERA-GEST/Models/GruppoMisura.cs</t>
  </si>
  <si>
    <t>GruppoMisura</t>
  </si>
  <si>
    <t>ricardo/GEST/NEW-ERA-GEST-3.0/NEW-ERA-GEST/Models/GruppoMisureOrdine.cs</t>
  </si>
  <si>
    <t>GruppoMisureOrdine</t>
  </si>
  <si>
    <t>ricardo/GEST/NEW-ERA-GEST-3.0/NEW-ERA-GEST/Models/IdentityModels.cs</t>
  </si>
  <si>
    <t>IdentityModels</t>
  </si>
  <si>
    <t>ricardo/GEST/NEW-ERA-GEST-3.0/NEW-ERA-GEST/Models/Kit.cs</t>
  </si>
  <si>
    <t>Kit</t>
  </si>
  <si>
    <t>ricardo/GEST/NEW-ERA-GEST-3.0/NEW-ERA-GEST/Models/KitComplemento.cs</t>
  </si>
  <si>
    <t>KitComplemento</t>
  </si>
  <si>
    <t>ricardo/GEST/NEW-ERA-GEST-3.0/NEW-ERA-GEST/Models/LavoriViewModel.cs</t>
  </si>
  <si>
    <t>LavoriViewModel</t>
  </si>
  <si>
    <t>ricardo/GEST/NEW-ERA-GEST-3.0/NEW-ERA-GEST/Models/ManageViewModels.cs</t>
  </si>
  <si>
    <t>ManageViewModels</t>
  </si>
  <si>
    <t>ricardo/GEST/NEW-ERA-GEST-3.0/NEW-ERA-GEST/Models/Materiali.cs</t>
  </si>
  <si>
    <t>Materiali</t>
  </si>
  <si>
    <t>ricardo/GEST/NEW-ERA-GEST-3.0/NEW-ERA-GEST/Models/Metadata/Armatore.cs</t>
  </si>
  <si>
    <t>ricardo/GEST/NEW-ERA-GEST-3.0/NEW-ERA-GEST/Models/Metadata/ArticoliComplemento.cs</t>
  </si>
  <si>
    <t>ricardo/GEST/NEW-ERA-GEST-3.0/NEW-ERA-GEST/Models/Metadata/ArticoliOrdine.cs</t>
  </si>
  <si>
    <t>ricardo/GEST/NEW-ERA-GEST-3.0/NEW-ERA-GEST/Models/Metadata/Articolo.cs</t>
  </si>
  <si>
    <t>ricardo/GEST/NEW-ERA-GEST-3.0/NEW-ERA-GEST/Models/Metadata/AspNetRoles.cs</t>
  </si>
  <si>
    <t>ricardo/GEST/NEW-ERA-GEST-3.0/NEW-ERA-GEST/Models/Metadata/AspNetUsers.cs</t>
  </si>
  <si>
    <t>ricardo/GEST/NEW-ERA-GEST-3.0/NEW-ERA-GEST/Models/Metadata/AttributoComplemento.cs</t>
  </si>
  <si>
    <t>ricardo/GEST/NEW-ERA-GEST-3.0/NEW-ERA-GEST/Models/Metadata/AttributoComplementoRilevato.cs</t>
  </si>
  <si>
    <t>ricardo/GEST/NEW-ERA-GEST-3.0/NEW-ERA-GEST/Models/Metadata/AttributoRilevato.cs</t>
  </si>
  <si>
    <t>ricardo/GEST/NEW-ERA-GEST-3.0/NEW-ERA-GEST/Models/Metadata/AttributoTemplateScheda.cs</t>
  </si>
  <si>
    <t>ricardo/GEST/NEW-ERA-GEST-3.0/NEW-ERA-GEST/Models/Metadata/Cabine.cs</t>
  </si>
  <si>
    <t>ricardo/GEST/NEW-ERA-GEST-3.0/NEW-ERA-GEST/Models/Metadata/Commessa.cs</t>
  </si>
  <si>
    <t>ricardo/GEST/NEW-ERA-GEST-3.0/NEW-ERA-GEST/Models/Metadata/ComplementiOrdine.cs</t>
  </si>
  <si>
    <t>ricardo/GEST/NEW-ERA-GEST-3.0/NEW-ERA-GEST/Models/Metadata/Complemento.cs</t>
  </si>
  <si>
    <t>ricardo/GEST/NEW-ERA-GEST-3.0/NEW-ERA-GEST/Models/Metadata/ComponentiKit.cs</t>
  </si>
  <si>
    <t>ricardo/GEST/NEW-ERA-GEST-3.0/NEW-ERA-GEST/Models/Metadata/Eccezione.cs</t>
  </si>
  <si>
    <t>ricardo/GEST/NEW-ERA-GEST-3.0/NEW-ERA-GEST/Models/Metadata/FamigliaNave.cs</t>
  </si>
  <si>
    <t>ricardo/GEST/NEW-ERA-GEST-3.0/NEW-ERA-GEST/Models/Metadata/GruppoComplemento.cs</t>
  </si>
  <si>
    <t>ricardo/GEST/NEW-ERA-GEST-3.0/NEW-ERA-GEST/Models/Metadata/GruppoMisura.cs</t>
  </si>
  <si>
    <t>ricardo/GEST/NEW-ERA-GEST-3.0/NEW-ERA-GEST/Models/Metadata/GruppoMisureOrdine.cs</t>
  </si>
  <si>
    <t>ricardo/GEST/NEW-ERA-GEST-3.0/NEW-ERA-GEST/Models/Metadata/Kit.cs</t>
  </si>
  <si>
    <t>ricardo/GEST/NEW-ERA-GEST-3.0/NEW-ERA-GEST/Models/Metadata/KitComplemento.cs</t>
  </si>
  <si>
    <t>ricardo/GEST/NEW-ERA-GEST-3.0/NEW-ERA-GEST/Models/Metadata/Materiali.cs</t>
  </si>
  <si>
    <t>ricardo/GEST/NEW-ERA-GEST-3.0/NEW-ERA-GEST/Models/Metadata/MisuraComplemento.cs</t>
  </si>
  <si>
    <t>MisuraComplemento</t>
  </si>
  <si>
    <t>ricardo/GEST/NEW-ERA-GEST-3.0/NEW-ERA-GEST/Models/Metadata/MisuraComplementoRilevata.cs</t>
  </si>
  <si>
    <t>MisuraComplementoRilevata</t>
  </si>
  <si>
    <t>ricardo/GEST/NEW-ERA-GEST-3.0/NEW-ERA-GEST/Models/Metadata/MisuraRilevata.cs</t>
  </si>
  <si>
    <t>MisuraRilevata</t>
  </si>
  <si>
    <t>ricardo/GEST/NEW-ERA-GEST-3.0/NEW-ERA-GEST/Models/Metadata/MisuraTemplate.cs</t>
  </si>
  <si>
    <t>MisuraTemplate</t>
  </si>
  <si>
    <t>ricardo/GEST/NEW-ERA-GEST-3.0/NEW-ERA-GEST/Models/Metadata/MisuraTemplateScheda.cs</t>
  </si>
  <si>
    <t>MisuraTemplateScheda</t>
  </si>
  <si>
    <t>ricardo/GEST/NEW-ERA-GEST-3.0/NEW-ERA-GEST/Models/Metadata/MisureEccezione.cs</t>
  </si>
  <si>
    <t>MisureEccezione</t>
  </si>
  <si>
    <t>ricardo/GEST/NEW-ERA-GEST-3.0/NEW-ERA-GEST/Models/Metadata/MisureOrdine.cs</t>
  </si>
  <si>
    <t>MisureOrdine</t>
  </si>
  <si>
    <t>ricardo/GEST/NEW-ERA-GEST-3.0/NEW-ERA-GEST/Models/Metadata/Nave.cs</t>
  </si>
  <si>
    <t>Nave</t>
  </si>
  <si>
    <t>ricardo/GEST/NEW-ERA-GEST-3.0/NEW-ERA-GEST/Models/Metadata/OrdineMateriale.cs</t>
  </si>
  <si>
    <t>OrdineMateriale</t>
  </si>
  <si>
    <t>ricardo/GEST/NEW-ERA-GEST-3.0/NEW-ERA-GEST/Models/Metadata/SchedaRilievo.cs</t>
  </si>
  <si>
    <t>SchedaRilievo</t>
  </si>
  <si>
    <t>ricardo/GEST/NEW-ERA-GEST-3.0/NEW-ERA-GEST/Models/Metadata/Tempi.cs</t>
  </si>
  <si>
    <t>Tempi</t>
  </si>
  <si>
    <t>ricardo/GEST/NEW-ERA-GEST-3.0/NEW-ERA-GEST/Models/Metadata/TemplateCabina.cs</t>
  </si>
  <si>
    <t>TemplateCabina</t>
  </si>
  <si>
    <t>ricardo/GEST/NEW-ERA-GEST-3.0/NEW-ERA-GEST/Models/Metadata/TemplateScheda.cs</t>
  </si>
  <si>
    <t>TemplateScheda</t>
  </si>
  <si>
    <t>ricardo/GEST/NEW-ERA-GEST-3.0/NEW-ERA-GEST/Models/Metadata/TipoCabina.cs</t>
  </si>
  <si>
    <t>TipoCabina</t>
  </si>
  <si>
    <t>ricardo/GEST/NEW-ERA-GEST-3.0/NEW-ERA-GEST/Models/Metadata/TipoCabinaTemplate.cs</t>
  </si>
  <si>
    <t>TipoCabinaTemplate</t>
  </si>
  <si>
    <t>ricardo/GEST/NEW-ERA-GEST-3.0/NEW-ERA-GEST/Models/MisuraComplemento.cs</t>
  </si>
  <si>
    <t>ricardo/GEST/NEW-ERA-GEST-3.0/NEW-ERA-GEST/Models/MisuraComplementoRilevata.cs</t>
  </si>
  <si>
    <t>ricardo/GEST/NEW-ERA-GEST-3.0/NEW-ERA-GEST/Models/MisuraRilevata.cs</t>
  </si>
  <si>
    <t>ricardo/GEST/NEW-ERA-GEST-3.0/NEW-ERA-GEST/Models/MisuraTemplate.cs</t>
  </si>
  <si>
    <t>ricardo/GEST/NEW-ERA-GEST-3.0/NEW-ERA-GEST/Models/MisuraTemplateScheda.cs</t>
  </si>
  <si>
    <t>ricardo/GEST/NEW-ERA-GEST-3.0/NEW-ERA-GEST/Models/MisureEccezione.cs</t>
  </si>
  <si>
    <t>ricardo/GEST/NEW-ERA-GEST-3.0/NEW-ERA-GEST/Models/MisureEccezioneScheda.cs</t>
  </si>
  <si>
    <t>MisureEccezioneScheda</t>
  </si>
  <si>
    <t>ricardo/GEST/NEW-ERA-GEST-3.0/NEW-ERA-GEST/Models/MisureOrdine.cs</t>
  </si>
  <si>
    <t>ricardo/GEST/NEW-ERA-GEST-3.0/NEW-ERA-GEST/Models/Nave.cs</t>
  </si>
  <si>
    <t>ricardo/GEST/NEW-ERA-GEST-3.0/NEW-ERA-GEST/Models/new-era-db.Context.cs</t>
  </si>
  <si>
    <t>new-era-db.Context</t>
  </si>
  <si>
    <t>ricardo/GEST/NEW-ERA-GEST-3.0/NEW-ERA-GEST/Models/new-era-db.cs</t>
  </si>
  <si>
    <t>new-era-db</t>
  </si>
  <si>
    <t>ricardo/GEST/NEW-ERA-GEST-3.0/NEW-ERA-GEST/Models/new-era-db.Designer.cs</t>
  </si>
  <si>
    <t>new-era-db.Designer</t>
  </si>
  <si>
    <t>ricardo/GEST/NEW-ERA-GEST-3.0/NEW-ERA-GEST/Models/OrdineMateriale.cs</t>
  </si>
  <si>
    <t>ricardo/GEST/NEW-ERA-GEST-3.0/NEW-ERA-GEST/Models/OrdiniViewModel.cs</t>
  </si>
  <si>
    <t>OrdiniViewModel</t>
  </si>
  <si>
    <t>ricardo/GEST/NEW-ERA-GEST-3.0/NEW-ERA-GEST/Models/SchedaRilievo.cs</t>
  </si>
  <si>
    <t>ricardo/GEST/NEW-ERA-GEST-3.0/NEW-ERA-GEST/Models/Services/AttributoComplementoRilevatoService.cs</t>
  </si>
  <si>
    <t>AttributoComplementoRilevatoService</t>
  </si>
  <si>
    <t>ricardo/GEST/NEW-ERA-GEST-3.0/NEW-ERA-GEST/Models/Services/AttributoComplementoService.cs</t>
  </si>
  <si>
    <t>AttributoComplementoService</t>
  </si>
  <si>
    <t>ricardo/GEST/NEW-ERA-GEST-3.0/NEW-ERA-GEST/Models/Services/AttributoRilevatoService.cs</t>
  </si>
  <si>
    <t>AttributoRilevatoService</t>
  </si>
  <si>
    <t>ricardo/GEST/NEW-ERA-GEST-3.0/NEW-ERA-GEST/Models/Services/AttributoTemplateSchedaService.cs</t>
  </si>
  <si>
    <t>AttributoTemplateSchedaService</t>
  </si>
  <si>
    <t>ricardo/GEST/NEW-ERA-GEST-3.0/NEW-ERA-GEST/Models/Services/CommessaId.cs</t>
  </si>
  <si>
    <t>CommessaId</t>
  </si>
  <si>
    <t>ricardo/GEST/NEW-ERA-GEST-3.0/NEW-ERA-GEST/Models/Services/CommessaService.cs</t>
  </si>
  <si>
    <t>CommessaService</t>
  </si>
  <si>
    <t>ricardo/GEST/NEW-ERA-GEST-3.0/NEW-ERA-GEST/Models/Services/CommessaStream.cs</t>
  </si>
  <si>
    <t>CommessaStream</t>
  </si>
  <si>
    <t>ricardo/GEST/NEW-ERA-GEST-3.0/NEW-ERA-GEST/Models/Services/ComplementoService.cs</t>
  </si>
  <si>
    <t>ComplementoService</t>
  </si>
  <si>
    <t>ricardo/GEST/NEW-ERA-GEST-3.0/NEW-ERA-GEST/Models/Services/EccezioneSchedaService.cs</t>
  </si>
  <si>
    <t>EccezioneSchedaService</t>
  </si>
  <si>
    <t>ricardo/GEST/NEW-ERA-GEST-3.0/NEW-ERA-GEST/Models/Services/EccezioneService.cs</t>
  </si>
  <si>
    <t>EccezioneService</t>
  </si>
  <si>
    <t>ricardo/GEST/NEW-ERA-GEST-3.0/NEW-ERA-GEST/Models/Services/GruppoMisuraService.cs</t>
  </si>
  <si>
    <t>GruppoMisuraService</t>
  </si>
  <si>
    <t>ricardo/GEST/NEW-ERA-GEST-3.0/NEW-ERA-GEST/Models/Services/MisuraComplementoRilevataService.cs</t>
  </si>
  <si>
    <t>MisuraComplementoRilevataService</t>
  </si>
  <si>
    <t>ricardo/GEST/NEW-ERA-GEST-3.0/NEW-ERA-GEST/Models/Services/MisuraComplementoService.cs</t>
  </si>
  <si>
    <t>MisuraComplementoService</t>
  </si>
  <si>
    <t>ricardo/GEST/NEW-ERA-GEST-3.0/NEW-ERA-GEST/Models/Services/MisuraRilevataService.cs</t>
  </si>
  <si>
    <t>MisuraRilevataService</t>
  </si>
  <si>
    <t>ricardo/GEST/NEW-ERA-GEST-3.0/NEW-ERA-GEST/Models/Services/MisuraTemplateSchedaService.cs</t>
  </si>
  <si>
    <t>MisuraTemplateSchedaService</t>
  </si>
  <si>
    <t>ricardo/GEST/NEW-ERA-GEST-3.0/NEW-ERA-GEST/Models/Services/MisureEccezioneSchedaService.cs</t>
  </si>
  <si>
    <t>MisureEccezioneSchedaService</t>
  </si>
  <si>
    <t>ricardo/GEST/NEW-ERA-GEST-3.0/NEW-ERA-GEST/Models/Services/MisureEccezioneService.cs</t>
  </si>
  <si>
    <t>MisureEccezioneService</t>
  </si>
  <si>
    <t>ricardo/GEST/NEW-ERA-GEST-3.0/NEW-ERA-GEST/Models/Services/SchedaRilievoService.cs</t>
  </si>
  <si>
    <t>SchedaRilievoService</t>
  </si>
  <si>
    <t>ricardo/GEST/NEW-ERA-GEST-3.0/NEW-ERA-GEST/Models/Services/SyncDataService.cs</t>
  </si>
  <si>
    <t>SyncDataService</t>
  </si>
  <si>
    <t>ricardo/GEST/NEW-ERA-GEST-3.0/NEW-ERA-GEST/Models/Services/TempiService.cs</t>
  </si>
  <si>
    <t>TempiService</t>
  </si>
  <si>
    <t>ricardo/GEST/NEW-ERA-GEST-3.0/NEW-ERA-GEST/Models/Services/TemplateSchedaService.cs</t>
  </si>
  <si>
    <t>TemplateSchedaService</t>
  </si>
  <si>
    <t>ricardo/GEST/NEW-ERA-GEST-3.0/NEW-ERA-GEST/Models/Services/TipoCabinaService.cs</t>
  </si>
  <si>
    <t>TipoCabinaService</t>
  </si>
  <si>
    <t>ricardo/GEST/NEW-ERA-GEST-3.0/NEW-ERA-GEST/Models/Services/UtenteService.cs</t>
  </si>
  <si>
    <t>UtenteService</t>
  </si>
  <si>
    <t>ricardo/GEST/NEW-ERA-GEST-3.0/NEW-ERA-GEST/Models/Services/ValoriAttributoCService.cs</t>
  </si>
  <si>
    <t>ValoriAttributoCService</t>
  </si>
  <si>
    <t>ricardo/GEST/NEW-ERA-GEST-3.0/NEW-ERA-GEST/Models/Services/ValoriAttributoTSService.cs</t>
  </si>
  <si>
    <t>ValoriAttributoTSService</t>
  </si>
  <si>
    <t>ricardo/GEST/NEW-ERA-GEST-3.0/NEW-ERA-GEST/Models/Tempi.cs</t>
  </si>
  <si>
    <t>ricardo/GEST/NEW-ERA-GEST-3.0/NEW-ERA-GEST/Models/TemplateCabina.cs</t>
  </si>
  <si>
    <t>ricardo/GEST/NEW-ERA-GEST-3.0/NEW-ERA-GEST/Models/TemplateScheda.cs</t>
  </si>
  <si>
    <t>ricardo/GEST/NEW-ERA-GEST-3.0/NEW-ERA-GEST/Models/TipoCabina.cs</t>
  </si>
  <si>
    <t>ricardo/GEST/NEW-ERA-GEST-3.0/NEW-ERA-GEST/Models/ValoriAttributoC.cs</t>
  </si>
  <si>
    <t>ValoriAttributoC</t>
  </si>
  <si>
    <t>ricardo/GEST/NEW-ERA-GEST-3.0/NEW-ERA-GEST/Models/ValoriAttributoTS.cs</t>
  </si>
  <si>
    <t>ValoriAttributoTS</t>
  </si>
  <si>
    <t>ricardo/GEST/NEW-ERA-GEST-3.0/NEW-ERA-GEST/Models/WizardComplementoViewModel.cs</t>
  </si>
  <si>
    <t>WizardComplementoViewModel</t>
  </si>
  <si>
    <t>ricardo/GEST/NEW-ERA-GEST-3.0/NEW-ERA-GEST/Models/WizardViewModel.cs</t>
  </si>
  <si>
    <t>WizardViewModel</t>
  </si>
  <si>
    <t>ricardo/GEST/NEW-ERA-GEST-3.0/NEW-ERA-GEST/Properties/AssemblyInfo.cs</t>
  </si>
  <si>
    <t>ricardo/GEST/NEW-ERA-GEST-3.0/NEW-ERA-GEST/Services/GestService.svc.cs</t>
  </si>
  <si>
    <t>GestService.svc</t>
  </si>
  <si>
    <t>ricardo/GEST/NEW-ERA-GEST-3.0/NEW-ERA-GEST/Services/IGestService.cs</t>
  </si>
  <si>
    <t>IGestService</t>
  </si>
  <si>
    <t>ricardo/GEST/NEW-ERA-GEST-3.0/NEW-ERA-GEST/Startup.cs</t>
  </si>
  <si>
    <t>Startup</t>
  </si>
  <si>
    <t>ricardo/GEST/NEW-ERA-GEST-3.0/packages/DynamicMVC.3.0.0.10/content/Controllers/DynamicController.cs</t>
  </si>
  <si>
    <t>ricardo/GEST/NEW-ERA-GEST-3.0/packages/DynamicMVC.3.0.0.10/content/DynamicMVC/CorrectQueryStringTypesActionFilter.cs</t>
  </si>
  <si>
    <t>ricardo/GEST/NEW-ERA-GEST-3.0/packages/DynamicMVC.3.0.0.10/content/DynamicMVC/DynamicControllerBase.cs</t>
  </si>
  <si>
    <t>ricardo/GEST/NEW-ERA-GEST-3.0/packages/DynamicMVC.3.0.0.10/content/DynamicMVC/DynamicMVCContext.cs</t>
  </si>
  <si>
    <t>ricardo/GEST/NEW-ERA-GEST-3.0/packages/DynamicMVC.3.0.0.10/content/DynamicMVC/DynamicMVCContextOptions.cs</t>
  </si>
  <si>
    <t>ricardo/GEST/NEW-ERA-GEST-3.0/packages/DynamicMVC.3.0.0.10/content/DynamicMVC/DynamicMVCUnityConfig.cs</t>
  </si>
  <si>
    <t>ricardo/GEST/NEW-ERA-GEST-3.0/packages/DynamicMVC.3.0.0.10/content/DynamicMVC/Extensions/RouteValueExtensions.cs</t>
  </si>
  <si>
    <t>ricardo/GEST/NEW-ERA-GEST-3.0/packages/DynamicMVC.3.0.0.10/content/DynamicMVC/Factories/DynamicFilterFactory.cs</t>
  </si>
  <si>
    <t>ricardo/GEST/NEW-ERA-GEST-3.0/packages/DynamicMVC.3.0.0.10/content/DynamicMVC/Helpers/Helpers.cs</t>
  </si>
  <si>
    <t>ricardo/GEST/NEW-ERA-GEST-3.0/packages/DynamicMVC.3.0.0.10/content/DynamicMVC/Interfaces/IDynamicCreateViewModelBuilder.cs</t>
  </si>
  <si>
    <t>ricardo/GEST/NEW-ERA-GEST-3.0/packages/DynamicMVC.3.0.0.10/content/DynamicMVC/Interfaces/IDynamicDeleteViewModelBuilder.cs</t>
  </si>
  <si>
    <t>ricardo/GEST/NEW-ERA-GEST-3.0/packages/DynamicMVC.3.0.0.10/content/DynamicMVC/Interfaces/IDynamicDetailsViewModelBuilder.cs</t>
  </si>
  <si>
    <t>ricardo/GEST/NEW-ERA-GEST-3.0/packages/DynamicMVC.3.0.0.10/content/DynamicMVC/Interfaces/IDynamicDisplayName.cs</t>
  </si>
  <si>
    <t>ricardo/GEST/NEW-ERA-GEST-3.0/packages/DynamicMVC.3.0.0.10/content/DynamicMVC/Interfaces/IDynamicDisplayPartialModelBuilder.cs</t>
  </si>
  <si>
    <t>ricardo/GEST/NEW-ERA-GEST-3.0/packages/DynamicMVC.3.0.0.10/content/DynamicMVC/Interfaces/IDynamicEditorModelBuilder.cs</t>
  </si>
  <si>
    <t>ricardo/GEST/NEW-ERA-GEST-3.0/packages/DynamicMVC.3.0.0.10/content/DynamicMVC/Interfaces/IDynamicEditViewModelBuilder.cs</t>
  </si>
  <si>
    <t>ricardo/GEST/NEW-ERA-GEST-3.0/packages/DynamicMVC.3.0.0.10/content/DynamicMVC/Interfaces/IDynamicEntitySearchManager.cs</t>
  </si>
  <si>
    <t>ricardo/GEST/NEW-ERA-GEST-3.0/packages/DynamicMVC.3.0.0.10/content/DynamicMVC/Interfaces/IDynamicFilter.cs</t>
  </si>
  <si>
    <t>ricardo/GEST/NEW-ERA-GEST-3.0/packages/DynamicMVC.3.0.0.10/content/DynamicMVC/Interfaces/IDynamicFilterFactory.cs</t>
  </si>
  <si>
    <t>ricardo/GEST/NEW-ERA-GEST-3.0/packages/DynamicMVC.3.0.0.10/content/DynamicMVC/Interfaces/IDynamicFilterManager.cs</t>
  </si>
  <si>
    <t>ricardo/GEST/NEW-ERA-GEST-3.0/packages/DynamicMVC.3.0.0.10/content/DynamicMVC/Interfaces/IDynamicIndexPageViewModelBuilder.cs</t>
  </si>
  <si>
    <t>ricardo/GEST/NEW-ERA-GEST-3.0/packages/DynamicMVC.3.0.0.10/content/DynamicMVC/Interfaces/IDynamicIndexViewModelBuilder.cs</t>
  </si>
  <si>
    <t>ricardo/GEST/NEW-ERA-GEST-3.0/packages/DynamicMVC.3.0.0.10/content/DynamicMVC/Interfaces/IDynamicMVCManager.cs</t>
  </si>
  <si>
    <t>ricardo/GEST/NEW-ERA-GEST-3.0/packages/DynamicMVC.3.0.0.10/content/DynamicMVC/Interfaces/IDynamicPropertyViewModelBuilder.cs</t>
  </si>
  <si>
    <t>ricardo/GEST/NEW-ERA-GEST-3.0/packages/DynamicMVC.3.0.0.10/content/DynamicMVC/Interfaces/IPagingManager.cs</t>
  </si>
  <si>
    <t>ricardo/GEST/NEW-ERA-GEST-3.0/packages/DynamicMVC.3.0.0.10/content/DynamicMVC/Interfaces/IRequestManager.cs</t>
  </si>
  <si>
    <t>ricardo/GEST/NEW-ERA-GEST-3.0/packages/DynamicMVC.3.0.0.10/content/DynamicMVC/Interfaces/IReturnUrlManager.cs</t>
  </si>
  <si>
    <t>ricardo/GEST/NEW-ERA-GEST-3.0/packages/DynamicMVC.3.0.0.10/content/DynamicMVC/Interfaces/ISelectListItemManager.cs</t>
  </si>
  <si>
    <t>ricardo/GEST/NEW-ERA-GEST-3.0/packages/DynamicMVC.3.0.0.10/content/DynamicMVC/Interfaces/IUrlManager.cs</t>
  </si>
  <si>
    <t>ricardo/GEST/NEW-ERA-GEST-3.0/packages/DynamicMVC.3.0.0.10/content/DynamicMVC/Managers/DynamicEntitySearchManager.cs</t>
  </si>
  <si>
    <t>ricardo/GEST/NEW-ERA-GEST-3.0/packages/DynamicMVC.3.0.0.10/content/DynamicMVC/Managers/DynamicFilterManager.cs</t>
  </si>
  <si>
    <t>ricardo/GEST/NEW-ERA-GEST-3.0/packages/DynamicMVC.3.0.0.10/content/DynamicMVC/Managers/DynamicMvcManager.cs</t>
  </si>
  <si>
    <t>ricardo/GEST/NEW-ERA-GEST-3.0/packages/DynamicMVC.3.0.0.10/content/DynamicMVC/Managers/PagingManager.cs</t>
  </si>
  <si>
    <t>ricardo/GEST/NEW-ERA-GEST-3.0/packages/DynamicMVC.3.0.0.10/content/DynamicMVC/Managers/RequestManager.cs</t>
  </si>
  <si>
    <t>ricardo/GEST/NEW-ERA-GEST-3.0/packages/DynamicMVC.3.0.0.10/content/DynamicMVC/Managers/ReturnUrlManager.cs</t>
  </si>
  <si>
    <t>ricardo/GEST/NEW-ERA-GEST-3.0/packages/DynamicMVC.3.0.0.10/content/DynamicMVC/Managers/SelectListItemManager.cs</t>
  </si>
  <si>
    <t>ricardo/GEST/NEW-ERA-GEST-3.0/packages/DynamicMVC.3.0.0.10/content/DynamicMVC/Managers/UrlManager.cs</t>
  </si>
  <si>
    <t>ricardo/GEST/NEW-ERA-GEST-3.0/packages/DynamicMVC.3.0.0.10/content/DynamicMVC/RouteValueDictionaryWrapper.cs</t>
  </si>
  <si>
    <t>ricardo/GEST/NEW-ERA-GEST-3.0/packages/DynamicMVC.3.0.0.10/content/DynamicMVC/Strategies/DynamicDisplayPartialModelBuilders/DynamicDisplayHyperlinkModelBuilder.cs</t>
  </si>
  <si>
    <t>ricardo/GEST/NEW-ERA-GEST-3.0/packages/DynamicMVC.3.0.0.10/content/DynamicMVC/Strategies/DynamicEditorModelBuilders/DynamicEditorAutoCompleteBuilder.cs</t>
  </si>
  <si>
    <t>ricardo/GEST/NEW-ERA-GEST-3.0/packages/DynamicMVC.3.0.0.10/content/DynamicMVC/Strategies/DynamicEditorModelBuilders/DynamicEditorDropDownModelBuilder.cs</t>
  </si>
  <si>
    <t>ricardo/GEST/NEW-ERA-GEST-3.0/packages/DynamicMVC.3.0.0.10/content/DynamicMVC/Strategies/DynamicEditorModelBuilders/DynamicEditorHyperlinkBuilder.cs</t>
  </si>
  <si>
    <t>ricardo/GEST/NEW-ERA-GEST-3.0/packages/DynamicMVC.3.0.0.10/content/DynamicMVC/Strategies/DynamicMethodInvoker/EmptyDynamicMethodInvoker.cs</t>
  </si>
  <si>
    <t>ricardo/GEST/NEW-ERA-GEST-3.0/packages/DynamicMVC.3.0.0.10/content/DynamicMVC/ViewModelBuilders/DynamicCreateViewModelBuilder.cs</t>
  </si>
  <si>
    <t>ricardo/GEST/NEW-ERA-GEST-3.0/packages/DynamicMVC.3.0.0.10/content/DynamicMVC/ViewModelBuilders/DynamicDeleteViewModelBuilder.cs</t>
  </si>
  <si>
    <t>ricardo/GEST/NEW-ERA-GEST-3.0/packages/DynamicMVC.3.0.0.10/content/DynamicMVC/ViewModelBuilders/DynamicDetailsViewModelBuilder.cs</t>
  </si>
  <si>
    <t>ricardo/GEST/NEW-ERA-GEST-3.0/packages/DynamicMVC.3.0.0.10/content/DynamicMVC/ViewModelBuilders/DynamicEditViewModelBuilder.cs</t>
  </si>
  <si>
    <t>ricardo/GEST/NEW-ERA-GEST-3.0/packages/DynamicMVC.3.0.0.10/content/DynamicMVC/ViewModelBuilders/DynamicIndexPageViewModelBuilder.cs</t>
  </si>
  <si>
    <t>ricardo/GEST/NEW-ERA-GEST-3.0/packages/DynamicMVC.3.0.0.10/content/DynamicMVC/ViewModelBuilders/DynamicIndexViewModelBuilder.cs</t>
  </si>
  <si>
    <t>ricardo/GEST/NEW-ERA-GEST-3.0/packages/DynamicMVC.3.0.0.10/content/DynamicMVC/ViewModelBuilders/DynamicPropertyViewModelBuilder.cs</t>
  </si>
  <si>
    <t>ricardo/GEST/NEW-ERA-GEST-3.0/packages/DynamicMVC.3.0.0.10/content/DynamicMVC/ViewModels/DynamicControls/DynamicEditorViewModel.cs</t>
  </si>
  <si>
    <t>ricardo/GEST/NEW-ERA-GEST-3.0/packages/DynamicMVC.3.0.0.10/content/DynamicMVC/ViewModels/DynamicControls/DynamicTableHeaderViewModel.cs</t>
  </si>
  <si>
    <t>ricardo/GEST/NEW-ERA-GEST-3.0/packages/DynamicMVC.3.0.0.10/content/DynamicMVC/ViewModels/DynamicControls/MessageViewModel.cs</t>
  </si>
  <si>
    <t>ricardo/GEST/NEW-ERA-GEST-3.0/packages/DynamicMVC.3.0.0.10/content/DynamicMVC/ViewModels/DynamicCreateViewModel.cs</t>
  </si>
  <si>
    <t>ricardo/GEST/NEW-ERA-GEST-3.0/packages/DynamicMVC.3.0.0.10/content/DynamicMVC/ViewModels/DynamicDeleteViewModel.cs</t>
  </si>
  <si>
    <t>ricardo/GEST/NEW-ERA-GEST-3.0/packages/DynamicMVC.3.0.0.10/content/DynamicMVC/ViewModels/DynamicDetailsViewModel.cs</t>
  </si>
  <si>
    <t>ricardo/GEST/NEW-ERA-GEST-3.0/packages/DynamicMVC.3.0.0.10/content/DynamicMVC/ViewModels/DynamicEditorViewModels/DynamicEditorAutoCompleteViewModel.cs</t>
  </si>
  <si>
    <t>ricardo/GEST/NEW-ERA-GEST-3.0/packages/DynamicMVC.3.0.0.10/content/DynamicMVC/ViewModels/DynamicEditorViewModels/DynamicEditorDropDownViewModel.cs</t>
  </si>
  <si>
    <t>ricardo/GEST/NEW-ERA-GEST-3.0/packages/DynamicMVC.3.0.0.10/content/DynamicMVC/ViewModels/DynamicEditorViewModels/DynamicEditorHyperlinkViewModel.cs</t>
  </si>
  <si>
    <t>ricardo/GEST/NEW-ERA-GEST-3.0/packages/DynamicMVC.3.0.0.10/content/DynamicMVC/ViewModels/DynamicEditViewModel.cs</t>
  </si>
  <si>
    <t>ricardo/GEST/NEW-ERA-GEST-3.0/packages/DynamicMVC.3.0.0.10/content/DynamicMVC/ViewModels/DynamicFilterViewModels/DynamicFilterAutoCompleteViewModel.cs</t>
  </si>
  <si>
    <t>ricardo/GEST/NEW-ERA-GEST-3.0/packages/DynamicMVC.3.0.0.10/content/DynamicMVC/ViewModels/DynamicFilterViewModels/DynamicFilterBaseViewModel.cs</t>
  </si>
  <si>
    <t>ricardo/GEST/NEW-ERA-GEST-3.0/packages/DynamicMVC.3.0.0.10/content/DynamicMVC/ViewModels/DynamicFilterViewModels/DynamicFilterBooleanViewModel.cs</t>
  </si>
  <si>
    <t>ricardo/GEST/NEW-ERA-GEST-3.0/packages/DynamicMVC.3.0.0.10/content/DynamicMVC/ViewModels/DynamicFilterViewModels/DynamicFilterContainsTextBoxViewModel.cs</t>
  </si>
  <si>
    <t>ricardo/GEST/NEW-ERA-GEST-3.0/packages/DynamicMVC.3.0.0.10/content/DynamicMVC/ViewModels/DynamicFilterViewModels/DynamicFilterDateRangeViewModel.cs</t>
  </si>
  <si>
    <t>ricardo/GEST/NEW-ERA-GEST-3.0/packages/DynamicMVC.3.0.0.10/content/DynamicMVC/ViewModels/DynamicFilterViewModels/DynamicFilterDateTimeViewModel.cs</t>
  </si>
  <si>
    <t>ricardo/GEST/NEW-ERA-GEST-3.0/packages/DynamicMVC.3.0.0.10/content/DynamicMVC/ViewModels/DynamicFilterViewModels/DynamicFilterDropDownViewModel.cs</t>
  </si>
  <si>
    <t>ricardo/GEST/NEW-ERA-GEST-3.0/packages/DynamicMVC.3.0.0.10/content/DynamicMVC/ViewModels/DynamicFilterViewModels/DynamicFilterExactMatchTextBoxViewModel.cs</t>
  </si>
  <si>
    <t>ricardo/GEST/NEW-ERA-GEST-3.0/packages/DynamicMVC.3.0.0.10/content/DynamicMVC/ViewModels/DynamicIndexItemViewModel.cs</t>
  </si>
  <si>
    <t>ricardo/GEST/NEW-ERA-GEST-3.0/packages/DynamicMVC.3.0.0.10/content/DynamicMVC/ViewModels/DynamicIndexMobileItemViewModel.cs</t>
  </si>
  <si>
    <t>ricardo/GEST/NEW-ERA-GEST-3.0/packages/DynamicMVC.3.0.0.10/content/DynamicMVC/ViewModels/DynamicIndexPageViewModel.cs</t>
  </si>
  <si>
    <t>ricardo/GEST/NEW-ERA-GEST-3.0/packages/DynamicMVC.3.0.0.10/content/DynamicMVC/ViewModels/DynamicIndexViewModel.cs</t>
  </si>
  <si>
    <t>ricardo/GEST/NEW-ERA-GEST-3.0/packages/DynamicMVC.3.0.0.10/content/DynamicMVC/ViewModels/DynamicMenuItemViewModel.cs</t>
  </si>
  <si>
    <t>ricardo/GEST/NEW-ERA-GEST-3.0/packages/DynamicMVC.3.0.0.10/content/DynamicMVC/ViewModels/DynamicPropertyViewModels/DynamicFilterViewModel.cs</t>
  </si>
  <si>
    <t>ricardo/GEST/NEW-ERA-GEST-3.0/packages/DynamicMVC.3.0.0.10/content/DynamicMVC/ViewModels/DynamicPropertyViewModels/DynamicPropertyEditorViewModel.cs</t>
  </si>
  <si>
    <t>ricardo/GEST/NEW-ERA-GEST-3.0/packages/DynamicMVC.3.0.0.10/content/DynamicMVC/ViewModels/DynamicPropertyViewModels/DynamicPropertyIndexViewModel.cs</t>
  </si>
  <si>
    <t>ricardo/GEST/NEW-ERA-GEST-3.0/packages/DynamicMVC.3.0.0.10/content/DynamicMVC/ViewModels/DynamicPropertyViewModels/DynamicPropertyViewModel.cs</t>
  </si>
  <si>
    <t>ricardo/GEST/NEW-ERA-GEST-3.0/packages/DynamicMVC.3.0.0.10/content/DynamicMVC/ViewModels/Partials/DynamicIndexFiltersViewModel.cs</t>
  </si>
  <si>
    <t>ricardo/GEST/ReflectionLibrary/Builders/ReflectedClassBuilder.cs</t>
  </si>
  <si>
    <t>ReflectedClassBuilder</t>
  </si>
  <si>
    <t>ricardo/GEST/ReflectionLibrary/Builders/ReflectedMethodBuilder.cs</t>
  </si>
  <si>
    <t>ReflectedMethodBuilder</t>
  </si>
  <si>
    <t>ricardo/GEST/ReflectionLibrary/Builders/ReflectedPropertyBuilder.cs</t>
  </si>
  <si>
    <t>ReflectedPropertyBuilder</t>
  </si>
  <si>
    <t>ricardo/GEST/ReflectionLibrary/Extensions/EntityWithAttributesExtensions.cs</t>
  </si>
  <si>
    <t>EntityWithAttributesExtensions</t>
  </si>
  <si>
    <t>ricardo/GEST/ReflectionLibrary/Interfaces/IAttributeMergeManager.cs</t>
  </si>
  <si>
    <t>IAttributeMergeManager</t>
  </si>
  <si>
    <t>ricardo/GEST/ReflectionLibrary/Interfaces/ICustomAttributeProviderManager.cs</t>
  </si>
  <si>
    <t>ICustomAttributeProviderManager</t>
  </si>
  <si>
    <t>ricardo/GEST/ReflectionLibrary/Interfaces/IEntityWithAttributes.cs</t>
  </si>
  <si>
    <t>IEntityWithAttributes</t>
  </si>
  <si>
    <t>ricardo/GEST/ReflectionLibrary/Interfaces/IReflectedClass.cs</t>
  </si>
  <si>
    <t>IReflectedClass</t>
  </si>
  <si>
    <t>ricardo/GEST/ReflectionLibrary/Interfaces/IReflectedClassBuilder.cs</t>
  </si>
  <si>
    <t>IReflectedClassBuilder</t>
  </si>
  <si>
    <t>ricardo/GEST/ReflectionLibrary/Interfaces/IReflectedLibraryManager.cs</t>
  </si>
  <si>
    <t>IReflectedLibraryManager</t>
  </si>
  <si>
    <t>ricardo/GEST/ReflectionLibrary/Interfaces/IReflectedMethod.cs</t>
  </si>
  <si>
    <t>IReflectedMethod</t>
  </si>
  <si>
    <t>ricardo/GEST/ReflectionLibrary/Interfaces/IReflectedMethodBuilder.cs</t>
  </si>
  <si>
    <t>IReflectedMethodBuilder</t>
  </si>
  <si>
    <t>ricardo/GEST/ReflectionLibrary/Interfaces/IReflectedProperty.cs</t>
  </si>
  <si>
    <t>IReflectedProperty</t>
  </si>
  <si>
    <t>ricardo/GEST/ReflectionLibrary/Interfaces/IReflectedPropertyBuilder.cs</t>
  </si>
  <si>
    <t>IReflectedPropertyBuilder</t>
  </si>
  <si>
    <t>ricardo/GEST/ReflectionLibrary/Managers/AttributeMergeManager.cs</t>
  </si>
  <si>
    <t>AttributeMergeManager</t>
  </si>
  <si>
    <t>ricardo/GEST/ReflectionLibrary/Managers/CustomAttributeProviderManager.cs</t>
  </si>
  <si>
    <t>CustomAttributeProviderManager</t>
  </si>
  <si>
    <t>ricardo/GEST/ReflectionLibrary/Managers/ReflectionLibraryManager.cs</t>
  </si>
  <si>
    <t>ReflectionLibraryManager</t>
  </si>
  <si>
    <t>ricardo/GEST/ReflectionLibrary/Models/ReflectedClass.cs</t>
  </si>
  <si>
    <t>ReflectedClass</t>
  </si>
  <si>
    <t>ricardo/GEST/ReflectionLibrary/Models/ReflectedMethod.cs</t>
  </si>
  <si>
    <t>ReflectedMethod</t>
  </si>
  <si>
    <t>ricardo/GEST/ReflectionLibrary/Models/ReflectedProperty.cs</t>
  </si>
  <si>
    <t>ReflectedProperty</t>
  </si>
  <si>
    <t>ricardo/GEST/ReflectionLibrary/Properties/AssemblyInfo.cs</t>
  </si>
  <si>
    <t>ricardo/GEST/ReflectionLibrary/UnityConfig.cs</t>
  </si>
  <si>
    <t>ricardo/GEST/WebExtras/Bootstrap/BootstrapStringValueDeciders.cs</t>
  </si>
  <si>
    <t>BootstrapStringValueDeciders</t>
  </si>
  <si>
    <t>ricardo/GEST/WebExtras/Bootstrap/BootstrapUtil.cs</t>
  </si>
  <si>
    <t>BootstrapUtil</t>
  </si>
  <si>
    <t>ricardo/GEST/WebExtras/Bootstrap/ButtonDisplayableComponent.cs</t>
  </si>
  <si>
    <t>ButtonDisplayableComponent</t>
  </si>
  <si>
    <t>ricardo/GEST/WebExtras/Bootstrap/EBootstrapButton.cs</t>
  </si>
  <si>
    <t>EBootstrapButton</t>
  </si>
  <si>
    <t>ricardo/GEST/WebExtras/Bootstrap/EBootstrapIcon.cs</t>
  </si>
  <si>
    <t>EBootstrapIcon</t>
  </si>
  <si>
    <t>ricardo/GEST/WebExtras/Bootstrap/EBootstrapNavbar.cs</t>
  </si>
  <si>
    <t>EBootstrapNavbar</t>
  </si>
  <si>
    <t>ricardo/GEST/WebExtras/Bootstrap/EBootstrapProgressBar.cs</t>
  </si>
  <si>
    <t>EBootstrapProgressBar</t>
  </si>
  <si>
    <t>ricardo/GEST/WebExtras/Bootstrap/EBootstrapVersion.cs</t>
  </si>
  <si>
    <t>EBootstrapVersion</t>
  </si>
  <si>
    <t>ricardo/GEST/WebExtras/Bootstrap/EFontAwesomeIcon.cs</t>
  </si>
  <si>
    <t>EFontAwesomeIcon</t>
  </si>
  <si>
    <t>ricardo/GEST/WebExtras/Bootstrap/EFontAwesomeIconSize.cs</t>
  </si>
  <si>
    <t>EFontAwesomeIconSize</t>
  </si>
  <si>
    <t>ricardo/GEST/WebExtras/Bootstrap/EFontAwesomeVersion.cs</t>
  </si>
  <si>
    <t>EFontAwesomeVersion</t>
  </si>
  <si>
    <t>ricardo/GEST/WebExtras/Bootstrap/IButtonDisplayableComponent.cs</t>
  </si>
  <si>
    <t>IButtonDisplayableComponent</t>
  </si>
  <si>
    <t>ricardo/GEST/WebExtras/Bootstrap/v2/BootstrapConstants.cs</t>
  </si>
  <si>
    <t>BootstrapConstants</t>
  </si>
  <si>
    <t>ricardo/GEST/WebExtras/Bootstrap/v2/EPickerView.cs</t>
  </si>
  <si>
    <t>EPickerView</t>
  </si>
  <si>
    <t>ricardo/GEST/WebExtras/Bootstrap/v2/PickerOptions.cs</t>
  </si>
  <si>
    <t>PickerOptions</t>
  </si>
  <si>
    <t>ricardo/GEST/WebExtras/Bootstrap/v3/BootstrapConstants.cs</t>
  </si>
  <si>
    <t>ricardo/GEST/WebExtras/Bootstrap/v3/DateTimePickerHtmlComponent.cs</t>
  </si>
  <si>
    <t>DateTimePickerHtmlComponent</t>
  </si>
  <si>
    <t>ricardo/GEST/WebExtras/Bootstrap/v3/IconOptions.cs</t>
  </si>
  <si>
    <t>IconOptions</t>
  </si>
  <si>
    <t>ricardo/GEST/WebExtras/Bootstrap/v3/PickerOptions.cs</t>
  </si>
  <si>
    <t>ricardo/GEST/WebExtras/Bootstrap/v3/PositionOptions.cs</t>
  </si>
  <si>
    <t>PositionOptions</t>
  </si>
  <si>
    <t>ricardo/GEST/WebExtras/Core/AssemblyExtensions.cs</t>
  </si>
  <si>
    <t>AssemblyExtensions</t>
  </si>
  <si>
    <t>ricardo/GEST/WebExtras/Core/BootstrapVersionException.cs</t>
  </si>
  <si>
    <t>BootstrapVersionException</t>
  </si>
  <si>
    <t>ricardo/GEST/WebExtras/Core/CssClassList.cs</t>
  </si>
  <si>
    <t>CssClassList</t>
  </si>
  <si>
    <t>ricardo/GEST/WebExtras/Core/DateTimeExtensions.cs</t>
  </si>
  <si>
    <t>DateTimeExtensions</t>
  </si>
  <si>
    <t>ricardo/GEST/WebExtras/Core/DateTimeJsonConverter.cs</t>
  </si>
  <si>
    <t>DateTimeJsonConverter</t>
  </si>
  <si>
    <t>ricardo/GEST/WebExtras/Core/DefaultValueFormatter.cs</t>
  </si>
  <si>
    <t>DefaultValueFormatter</t>
  </si>
  <si>
    <t>ricardo/GEST/WebExtras/Core/DictionaryExtensions.cs</t>
  </si>
  <si>
    <t>DictionaryExtensions</t>
  </si>
  <si>
    <t>ricardo/GEST/WebExtras/Core/DoubleExtensions.cs</t>
  </si>
  <si>
    <t>DoubleExtensions</t>
  </si>
  <si>
    <t>ricardo/GEST/WebExtras/Core/EButton.cs</t>
  </si>
  <si>
    <t>EButton</t>
  </si>
  <si>
    <t>ricardo/GEST/WebExtras/Core/ECSSFramework.cs</t>
  </si>
  <si>
    <t>ECSSFramework</t>
  </si>
  <si>
    <t>ricardo/GEST/WebExtras/Core/EHtmlTag.cs</t>
  </si>
  <si>
    <t>EHtmlTag</t>
  </si>
  <si>
    <t>ricardo/GEST/WebExtras/Core/EList.cs</t>
  </si>
  <si>
    <t>EList</t>
  </si>
  <si>
    <t>ricardo/GEST/WebExtras/Core/EMessage.cs</t>
  </si>
  <si>
    <t>EMessage</t>
  </si>
  <si>
    <t>ricardo/GEST/WebExtras/Core/EnumExtentions.cs</t>
  </si>
  <si>
    <t>EnumExtentions</t>
  </si>
  <si>
    <t>ricardo/GEST/WebExtras/Core/FontAwesomeVersionException.cs</t>
  </si>
  <si>
    <t>FontAwesomeVersionException</t>
  </si>
  <si>
    <t>ricardo/GEST/WebExtras/Core/GumbyThemeException.cs</t>
  </si>
  <si>
    <t>GumbyThemeException</t>
  </si>
  <si>
    <t>ricardo/GEST/WebExtras/Core/InvalidUsageException.cs</t>
  </si>
  <si>
    <t>InvalidUsageException</t>
  </si>
  <si>
    <t>ricardo/GEST/WebExtras/Core/IStringValueDecider.cs</t>
  </si>
  <si>
    <t>IStringValueDecider</t>
  </si>
  <si>
    <t>ricardo/GEST/WebExtras/Core/IValueFormatter.cs</t>
  </si>
  <si>
    <t>IValueFormatter</t>
  </si>
  <si>
    <t>ricardo/GEST/WebExtras/Core/JsFunc.cs</t>
  </si>
  <si>
    <t>JsFunc</t>
  </si>
  <si>
    <t>ricardo/GEST/WebExtras/Core/MessageStringValueDeciders.cs</t>
  </si>
  <si>
    <t>MessageStringValueDeciders</t>
  </si>
  <si>
    <t>ricardo/GEST/WebExtras/Core/NameValueCollectionExtensions.cs</t>
  </si>
  <si>
    <t>NameValueCollectionExtensions</t>
  </si>
  <si>
    <t>ricardo/GEST/WebExtras/Core/NoCssFrameworkException.cs</t>
  </si>
  <si>
    <t>NoCssFrameworkException</t>
  </si>
  <si>
    <t>ricardo/GEST/WebExtras/Core/NoCssThemeException.cs</t>
  </si>
  <si>
    <t>NoCssThemeException</t>
  </si>
  <si>
    <t>ricardo/GEST/WebExtras/Core/ObjectExtensions.cs</t>
  </si>
  <si>
    <t>ObjectExtensions</t>
  </si>
  <si>
    <t>ricardo/GEST/WebExtras/Core/StringExtenstions.cs</t>
  </si>
  <si>
    <t>StringExtenstions</t>
  </si>
  <si>
    <t>ricardo/GEST/WebExtras/Core/StringValueAttribute.cs</t>
  </si>
  <si>
    <t>StringValueAttribute</t>
  </si>
  <si>
    <t>ricardo/GEST/WebExtras/Core/StringValueDeciderArgs.cs</t>
  </si>
  <si>
    <t>StringValueDeciderArgs</t>
  </si>
  <si>
    <t>ricardo/GEST/WebExtras/Core/WebExtrasConstants.cs</t>
  </si>
  <si>
    <t>WebExtrasConstants</t>
  </si>
  <si>
    <t>ricardo/GEST/WebExtras/Core/WebExtrasUtil.cs</t>
  </si>
  <si>
    <t>WebExtrasUtil</t>
  </si>
  <si>
    <t>ricardo/GEST/WebExtras/Gumby/EGumbyButton.cs</t>
  </si>
  <si>
    <t>EGumbyButton</t>
  </si>
  <si>
    <t>ricardo/GEST/WebExtras/Gumby/EGumbyButtonStyle.cs</t>
  </si>
  <si>
    <t>EGumbyButtonStyle</t>
  </si>
  <si>
    <t>ricardo/GEST/WebExtras/Gumby/EGumbyIcon.cs</t>
  </si>
  <si>
    <t>EGumbyIcon</t>
  </si>
  <si>
    <t>ricardo/GEST/WebExtras/Gumby/EGumbyTheme.cs</t>
  </si>
  <si>
    <t>EGumbyTheme</t>
  </si>
  <si>
    <t>ricardo/GEST/WebExtras/Gumby/GumbyStringValueDeciders.cs</t>
  </si>
  <si>
    <t>GumbyStringValueDeciders</t>
  </si>
  <si>
    <t>ricardo/GEST/WebExtras/Gumby/GumbyUtil.cs</t>
  </si>
  <si>
    <t>GumbyUtil</t>
  </si>
  <si>
    <t>ricardo/GEST/WebExtras/Html/AbstractFormComponent.cs</t>
  </si>
  <si>
    <t>AbstractFormComponent</t>
  </si>
  <si>
    <t>ricardo/GEST/WebExtras/Html/EmptyComponent.cs</t>
  </si>
  <si>
    <t>EmptyComponent</t>
  </si>
  <si>
    <t>ricardo/GEST/WebExtras/Html/FormComponent.cs</t>
  </si>
  <si>
    <t>FormComponent</t>
  </si>
  <si>
    <t>ricardo/GEST/WebExtras/Html/HtmlComponent.cs</t>
  </si>
  <si>
    <t>HtmlComponent</t>
  </si>
  <si>
    <t>ricardo/GEST/WebExtras/Html/HtmlComponentList.cs</t>
  </si>
  <si>
    <t>HtmlComponentList</t>
  </si>
  <si>
    <t>ricardo/GEST/WebExtras/Html/IFormComponent.cs</t>
  </si>
  <si>
    <t>IFormComponent</t>
  </si>
  <si>
    <t>ricardo/GEST/WebExtras/Html/IHtmlComponent.cs</t>
  </si>
  <si>
    <t>IHtmlComponent</t>
  </si>
  <si>
    <t>ricardo/GEST/WebExtras/Html/IHtmlRenderer.cs</t>
  </si>
  <si>
    <t>IHtmlRenderer</t>
  </si>
  <si>
    <t>ricardo/GEST/WebExtras/Html/SelectComponent.cs</t>
  </si>
  <si>
    <t>SelectComponent</t>
  </si>
  <si>
    <t>ricardo/GEST/WebExtras/Html/SelectListOption.cs</t>
  </si>
  <si>
    <t>SelectListOption</t>
  </si>
  <si>
    <t>ricardo/GEST/WebExtras/JQDataTables/AASort.cs</t>
  </si>
  <si>
    <t>AASort</t>
  </si>
  <si>
    <t>ricardo/GEST/WebExtras/JQDataTables/AOColumn.cs</t>
  </si>
  <si>
    <t>AOColumn</t>
  </si>
  <si>
    <t>ricardo/GEST/WebExtras/JQDataTables/AOColumnAttribute.cs</t>
  </si>
  <si>
    <t>AOColumnAttribute</t>
  </si>
  <si>
    <t>ricardo/GEST/WebExtras/JQDataTables/Datatable.cs</t>
  </si>
  <si>
    <t>Datatable</t>
  </si>
  <si>
    <t>ricardo/GEST/WebExtras/JQDataTables/DatatableColumn.cs</t>
  </si>
  <si>
    <t>DatatableColumn</t>
  </si>
  <si>
    <t>ricardo/GEST/WebExtras/JQDataTables/DatatableFilters.cs</t>
  </si>
  <si>
    <t>DatatableFilters</t>
  </si>
  <si>
    <t>ricardo/GEST/WebExtras/JQDataTables/DatatableRecords.cs</t>
  </si>
  <si>
    <t>DatatableRecords</t>
  </si>
  <si>
    <t>ricardo/GEST/WebExtras/JQDataTables/DatatableRecordsSortExtension.cs</t>
  </si>
  <si>
    <t>DatatableRecordsSortExtension</t>
  </si>
  <si>
    <t>ricardo/GEST/WebExtras/JQDataTables/DatatableSettings.cs</t>
  </si>
  <si>
    <t>DatatableSettings</t>
  </si>
  <si>
    <t>ricardo/GEST/WebExtras/JQDataTables/EAOColumn.cs</t>
  </si>
  <si>
    <t>EAOColumn</t>
  </si>
  <si>
    <t>ricardo/GEST/WebExtras/JQDataTables/EPagination.cs</t>
  </si>
  <si>
    <t>EPagination</t>
  </si>
  <si>
    <t>ricardo/GEST/WebExtras/JQDataTables/EServerMethod.cs</t>
  </si>
  <si>
    <t>EServerMethod</t>
  </si>
  <si>
    <t>ricardo/GEST/WebExtras/JQDataTables/ESort.cs</t>
  </si>
  <si>
    <t>ESort</t>
  </si>
  <si>
    <t>ricardo/GEST/WebExtras/JQDataTables/OAria.cs</t>
  </si>
  <si>
    <t>OAria</t>
  </si>
  <si>
    <t>ricardo/GEST/WebExtras/JQDataTables/OLanguage.cs</t>
  </si>
  <si>
    <t>OLanguage</t>
  </si>
  <si>
    <t>ricardo/GEST/WebExtras/JQDataTables/OPaginate.cs</t>
  </si>
  <si>
    <t>OPaginate</t>
  </si>
  <si>
    <t>ricardo/GEST/WebExtras/JQDataTables/OSearch.cs</t>
  </si>
  <si>
    <t>OSearch</t>
  </si>
  <si>
    <t>ricardo/GEST/WebExtras/JQDataTables/PaginationType.cs</t>
  </si>
  <si>
    <t>PaginationType</t>
  </si>
  <si>
    <t>ricardo/GEST/WebExtras/JQDataTables/PostbackItem.cs</t>
  </si>
  <si>
    <t>PostbackItem</t>
  </si>
  <si>
    <t>ricardo/GEST/WebExtras/JQDataTables/SortType.cs</t>
  </si>
  <si>
    <t>SortType</t>
  </si>
  <si>
    <t>ricardo/GEST/WebExtras/JQFlot/FlotChart.cs</t>
  </si>
  <si>
    <t>FlotChart</t>
  </si>
  <si>
    <t>ricardo/GEST/WebExtras/JQFlot/FlotOptions.cs</t>
  </si>
  <si>
    <t>FlotOptions</t>
  </si>
  <si>
    <t>ricardo/GEST/WebExtras/JQFlot/FlotSeries.cs</t>
  </si>
  <si>
    <t>FlotSeries</t>
  </si>
  <si>
    <t>ricardo/GEST/WebExtras/JQFlot/Graphs/BarGraph.cs</t>
  </si>
  <si>
    <t>BarGraph</t>
  </si>
  <si>
    <t>ricardo/GEST/WebExtras/JQFlot/Graphs/BaseGraph.cs</t>
  </si>
  <si>
    <t>BaseGraph</t>
  </si>
  <si>
    <t>ricardo/GEST/WebExtras/JQFlot/Graphs/CurvedLineGraph.cs</t>
  </si>
  <si>
    <t>CurvedLineGraph</t>
  </si>
  <si>
    <t>ricardo/GEST/WebExtras/JQFlot/Graphs/DashedLineGraph.cs</t>
  </si>
  <si>
    <t>DashedLineGraph</t>
  </si>
  <si>
    <t>ricardo/GEST/WebExtras/JQFlot/Graphs/LineGraph.cs</t>
  </si>
  <si>
    <t>LineGraph</t>
  </si>
  <si>
    <t>ricardo/GEST/WebExtras/JQFlot/Graphs/PieGraph.cs</t>
  </si>
  <si>
    <t>PieGraph</t>
  </si>
  <si>
    <t>ricardo/GEST/WebExtras/JQFlot/Graphs/PointGraph.cs</t>
  </si>
  <si>
    <t>PointGraph</t>
  </si>
  <si>
    <t>ricardo/GEST/WebExtras/JQFlot/JavascriptHelper.cs</t>
  </si>
  <si>
    <t>JavascriptHelper</t>
  </si>
  <si>
    <t>ricardo/GEST/WebExtras/JQFlot/SubOptions/AxisOptions.cs</t>
  </si>
  <si>
    <t>AxisOptions</t>
  </si>
  <si>
    <t>ricardo/GEST/WebExtras/JQFlot/SubOptions/ColorGradientOptions.cs</t>
  </si>
  <si>
    <t>ColorGradientOptions</t>
  </si>
  <si>
    <t>ricardo/GEST/WebExtras/JQFlot/SubOptions/ColorOptions.cs</t>
  </si>
  <si>
    <t>ColorOptions</t>
  </si>
  <si>
    <t>ricardo/GEST/WebExtras/JQFlot/SubOptions/CurvedLinesOptions.cs</t>
  </si>
  <si>
    <t>CurvedLinesOptions</t>
  </si>
  <si>
    <t>ricardo/GEST/WebExtras/JQFlot/SubOptions/DimensionOptions.cs</t>
  </si>
  <si>
    <t>DimensionOptions</t>
  </si>
  <si>
    <t>ricardo/GEST/WebExtras/JQFlot/SubOptions/ELegendSort.cs</t>
  </si>
  <si>
    <t>ELegendSort</t>
  </si>
  <si>
    <t>ricardo/GEST/WebExtras/JQFlot/SubOptions/FontOptions.cs</t>
  </si>
  <si>
    <t>FontOptions</t>
  </si>
  <si>
    <t>ricardo/GEST/WebExtras/JQFlot/SubOptions/GridOptions.cs</t>
  </si>
  <si>
    <t>GridOptions</t>
  </si>
  <si>
    <t>ricardo/GEST/WebExtras/JQFlot/SubOptions/InteractionOptions.cs</t>
  </si>
  <si>
    <t>InteractionOptions</t>
  </si>
  <si>
    <t>ricardo/GEST/WebExtras/JQFlot/SubOptions/LegendOptions.cs</t>
  </si>
  <si>
    <t>LegendOptions</t>
  </si>
  <si>
    <t>ricardo/GEST/WebExtras/JQFlot/SubOptions/MarkingOptions.cs</t>
  </si>
  <si>
    <t>MarkingOptions</t>
  </si>
  <si>
    <t>ricardo/GEST/WebExtras/JQFlot/SubOptions/MarkingRangeOptions.cs</t>
  </si>
  <si>
    <t>MarkingRangeOptions</t>
  </si>
  <si>
    <t>ricardo/GEST/WebExtras/JQFlot/SubOptions/PieBackgroundOptions.cs</t>
  </si>
  <si>
    <t>PieBackgroundOptions</t>
  </si>
  <si>
    <t>ricardo/GEST/WebExtras/JQFlot/SubOptions/PieCombineOptions.cs</t>
  </si>
  <si>
    <t>PieCombineOptions</t>
  </si>
  <si>
    <t>ricardo/GEST/WebExtras/JQFlot/SubOptions/PieHightlightOptions.cs</t>
  </si>
  <si>
    <t>PieHightlightOptions</t>
  </si>
  <si>
    <t>ricardo/GEST/WebExtras/JQFlot/SubOptions/PieLabelOptions.cs</t>
  </si>
  <si>
    <t>PieLabelOptions</t>
  </si>
  <si>
    <t>ricardo/GEST/WebExtras/JQFlot/SubOptions/PieOffsetOptions.cs</t>
  </si>
  <si>
    <t>PieOffsetOptions</t>
  </si>
  <si>
    <t>ricardo/GEST/WebExtras/JQFlot/SubOptions/PieShadowOptions.cs</t>
  </si>
  <si>
    <t>PieShadowOptions</t>
  </si>
  <si>
    <t>ricardo/GEST/WebExtras/JQFlot/SubOptions/PieStrokeOptions.cs</t>
  </si>
  <si>
    <t>PieStrokeOptions</t>
  </si>
  <si>
    <t>ricardo/GEST/WebExtras/JQFlot/SubOptions/SeriesOptions.cs</t>
  </si>
  <si>
    <t>SeriesOptions</t>
  </si>
  <si>
    <t>ricardo/GEST/WebExtras/JQFlot/SubOptions/ShiftsOptions.cs</t>
  </si>
  <si>
    <t>ShiftsOptions</t>
  </si>
  <si>
    <t>ricardo/GEST/WebExtras/JQFlot/SubOptions/TooltipOptions.cs</t>
  </si>
  <si>
    <t>TooltipOptions</t>
  </si>
  <si>
    <t>ricardo/GEST/WebExtras/JQPlot/JQPlotAxes.cs</t>
  </si>
  <si>
    <t>JQPlotAxes</t>
  </si>
  <si>
    <t>ricardo/GEST/WebExtras/JQPlot/JQPlotChart.cs</t>
  </si>
  <si>
    <t>JQPlotChart</t>
  </si>
  <si>
    <t>ricardo/GEST/WebExtras/JQPlot/JQPlotChartBase.cs</t>
  </si>
  <si>
    <t>JQPlotChartBase</t>
  </si>
  <si>
    <t>ricardo/GEST/WebExtras/JQPlot/JQPlotEnumStringValueJsonConverter.cs</t>
  </si>
  <si>
    <t>JQPlotEnumStringValueJsonConverter</t>
  </si>
  <si>
    <t>ricardo/GEST/WebExtras/JQPlot/JQPlotOptions.cs</t>
  </si>
  <si>
    <t>JQPlotOptions</t>
  </si>
  <si>
    <t>ricardo/GEST/WebExtras/JQPlot/RendererOptions/AxisLabelRendererOptions.cs</t>
  </si>
  <si>
    <t>AxisLabelRendererOptions</t>
  </si>
  <si>
    <t>ricardo/GEST/WebExtras/JQPlot/RendererOptions/AxisTickRendererOptions.cs</t>
  </si>
  <si>
    <t>AxisTickRendererOptions</t>
  </si>
  <si>
    <t>ricardo/GEST/WebExtras/JQPlot/RendererOptions/AxisTickRendererOptionsBase.cs</t>
  </si>
  <si>
    <t>AxisTickRendererOptionsBase</t>
  </si>
  <si>
    <t>ricardo/GEST/WebExtras/JQPlot/RendererOptions/BarRendererOptions.cs</t>
  </si>
  <si>
    <t>BarRendererOptions</t>
  </si>
  <si>
    <t>ricardo/GEST/WebExtras/JQPlot/RendererOptions/BlockRendererOptions.cs</t>
  </si>
  <si>
    <t>BlockRendererOptions</t>
  </si>
  <si>
    <t>ricardo/GEST/WebExtras/JQPlot/RendererOptions/BubbleRendererOptions.cs</t>
  </si>
  <si>
    <t>BubbleRendererOptions</t>
  </si>
  <si>
    <t>ricardo/GEST/WebExtras/JQPlot/RendererOptions/CanvasAxisLabelRendererOptions.cs</t>
  </si>
  <si>
    <t>CanvasAxisLabelRendererOptions</t>
  </si>
  <si>
    <t>ricardo/GEST/WebExtras/JQPlot/RendererOptions/CanvasAxisTickRendererOptions.cs</t>
  </si>
  <si>
    <t>CanvasAxisTickRendererOptions</t>
  </si>
  <si>
    <t>ricardo/GEST/WebExtras/JQPlot/RendererOptions/DonutLegendRendererOptions.cs</t>
  </si>
  <si>
    <t>DonutLegendRendererOptions</t>
  </si>
  <si>
    <t>ricardo/GEST/WebExtras/JQPlot/RendererOptions/DonutRendererOptions.cs</t>
  </si>
  <si>
    <t>DonutRendererOptions</t>
  </si>
  <si>
    <t>ricardo/GEST/WebExtras/JQPlot/RendererOptions/ELabelPosition.cs</t>
  </si>
  <si>
    <t>ELabelPosition</t>
  </si>
  <si>
    <t>ricardo/GEST/WebExtras/JQPlot/RendererOptions/EMarkerStyle.cs</t>
  </si>
  <si>
    <t>EMarkerStyle</t>
  </si>
  <si>
    <t>ricardo/GEST/WebExtras/JQPlot/RendererOptions/EnhancedLegendRendererOptions.cs</t>
  </si>
  <si>
    <t>EnhancedLegendRendererOptions</t>
  </si>
  <si>
    <t>ricardo/GEST/WebExtras/JQPlot/RendererOptions/ETickMarkLocation.cs</t>
  </si>
  <si>
    <t>ETickMarkLocation</t>
  </si>
  <si>
    <t>ricardo/GEST/WebExtras/JQPlot/RendererOptions/FunnelLegendRendererOptions.cs</t>
  </si>
  <si>
    <t>FunnelLegendRendererOptions</t>
  </si>
  <si>
    <t>ricardo/GEST/WebExtras/JQPlot/RendererOptions/FunnelRendererOptions.cs</t>
  </si>
  <si>
    <t>FunnelRendererOptions</t>
  </si>
  <si>
    <t>ricardo/GEST/WebExtras/JQPlot/RendererOptions/IRendererOptions.cs</t>
  </si>
  <si>
    <t>IRendererOptions</t>
  </si>
  <si>
    <t>ricardo/GEST/WebExtras/JQPlot/RendererOptions/LegendRendererOptionsBase.cs</t>
  </si>
  <si>
    <t>LegendRendererOptionsBase</t>
  </si>
  <si>
    <t>ricardo/GEST/WebExtras/JQPlot/RendererOptions/LinearAxisRendererOptions.cs</t>
  </si>
  <si>
    <t>LinearAxisRendererOptions</t>
  </si>
  <si>
    <t>ricardo/GEST/WebExtras/JQPlot/RendererOptions/LineRendererOptions.cs</t>
  </si>
  <si>
    <t>LineRendererOptions</t>
  </si>
  <si>
    <t>ricardo/GEST/WebExtras/JQPlot/RendererOptions/MarkerRendererOptions.cs</t>
  </si>
  <si>
    <t>MarkerRendererOptions</t>
  </si>
  <si>
    <t>ricardo/GEST/WebExtras/JQPlot/RendererOptions/OHLCRendererOptions.cs</t>
  </si>
  <si>
    <t>OHLCRendererOptions</t>
  </si>
  <si>
    <t>ricardo/GEST/WebExtras/JQPlot/RendererOptions/PaddingOptions.cs</t>
  </si>
  <si>
    <t>PaddingOptions</t>
  </si>
  <si>
    <t>ricardo/GEST/WebExtras/JQPlot/RendererOptions/ShadowRendererOptions.cs</t>
  </si>
  <si>
    <t>ShadowRendererOptions</t>
  </si>
  <si>
    <t>ricardo/GEST/WebExtras/JQPlot/RendererOptions/ShapeRendererOptions.cs</t>
  </si>
  <si>
    <t>ShapeRendererOptions</t>
  </si>
  <si>
    <t>ricardo/GEST/WebExtras/JQPlot/SubOptions/AxisOptions.cs</t>
  </si>
  <si>
    <t>ricardo/GEST/WebExtras/JQPlot/SubOptions/CategoryAxisOptions.cs</t>
  </si>
  <si>
    <t>CategoryAxisOptions</t>
  </si>
  <si>
    <t>ricardo/GEST/WebExtras/JQPlot/SubOptions/EJQPlotChartRenderer.cs</t>
  </si>
  <si>
    <t>EJQPlotChartRenderer</t>
  </si>
  <si>
    <t>ricardo/GEST/WebExtras/JQPlot/SubOptions/EJQPlotRenderer.cs</t>
  </si>
  <si>
    <t>EJQPlotRenderer</t>
  </si>
  <si>
    <t>ricardo/GEST/WebExtras/JQPlot/SubOptions/ELegendPlacement.cs</t>
  </si>
  <si>
    <t>ELegendPlacement</t>
  </si>
  <si>
    <t>ricardo/GEST/WebExtras/JQPlot/SubOptions/ELocation.cs</t>
  </si>
  <si>
    <t>ELocation</t>
  </si>
  <si>
    <t>ricardo/GEST/WebExtras/JQPlot/SubOptions/ETickFormatter.cs</t>
  </si>
  <si>
    <t>ETickFormatter</t>
  </si>
  <si>
    <t>ricardo/GEST/WebExtras/JQPlot/SubOptions/GridOptions.cs</t>
  </si>
  <si>
    <t>ricardo/GEST/WebExtras/JQPlot/SubOptions/HighlighterOptions.cs</t>
  </si>
  <si>
    <t>HighlighterOptions</t>
  </si>
  <si>
    <t>ricardo/GEST/WebExtras/JQPlot/SubOptions/IAxisOptions.cs</t>
  </si>
  <si>
    <t>IAxisOptions</t>
  </si>
  <si>
    <t>ricardo/GEST/WebExtras/JQPlot/SubOptions/LegendOptions.cs</t>
  </si>
  <si>
    <t>ricardo/GEST/WebExtras/JQPlot/SubOptions/LogAxisOptions.cs</t>
  </si>
  <si>
    <t>LogAxisOptions</t>
  </si>
  <si>
    <t>ricardo/GEST/WebExtras/JQPlot/SubOptions/PointLabelOptions.cs</t>
  </si>
  <si>
    <t>PointLabelOptions</t>
  </si>
  <si>
    <t>ricardo/GEST/WebExtras/JQPlot/SubOptions/SeriesOptions.cs</t>
  </si>
  <si>
    <t>ricardo/GEST/WebExtras/JQPlot/SubOptions/TitleOptions.cs</t>
  </si>
  <si>
    <t>TitleOptions</t>
  </si>
  <si>
    <t>ricardo/GEST/WebExtras/JQueryUI/EJQueryUIIcon.cs</t>
  </si>
  <si>
    <t>EJQueryUIIcon</t>
  </si>
  <si>
    <t>ricardo/GEST/WebExtras/JQueryUI/EJQueryUIIconType.cs</t>
  </si>
  <si>
    <t>EJQueryUIIconType</t>
  </si>
  <si>
    <t>ricardo/GEST/WebExtras/JsonAssert.cs</t>
  </si>
  <si>
    <t>JsonAssert</t>
  </si>
  <si>
    <t>ricardo/GEST/WebExtras/Properties/AssemblyInfo.cs</t>
  </si>
  <si>
    <t>ricardo/GEST/WebExtras/RssReader.cs</t>
  </si>
  <si>
    <t>RssReader</t>
  </si>
  <si>
    <t>ricardo/INSPECT/Network/AdHocNetwork.cs</t>
  </si>
  <si>
    <t>AdHocNetwork</t>
  </si>
  <si>
    <t>ricardo/INSPECT/Network/ConfigNetwork.cs</t>
  </si>
  <si>
    <t>ConfigNetwork</t>
  </si>
  <si>
    <t>ricardo/INSPECT/Network/INetwork.cs</t>
  </si>
  <si>
    <t>INetwork</t>
  </si>
  <si>
    <t>ricardo/INSPECT/Network/NetworkFactory.cs</t>
  </si>
  <si>
    <t>NetworkFactory</t>
  </si>
  <si>
    <t>ricardo/INSPECT/Network/NetWorkMessage.cs</t>
  </si>
  <si>
    <t>NetWorkMessage</t>
  </si>
  <si>
    <t>ricardo/INSPECT/Network/NetworkType.cs</t>
  </si>
  <si>
    <t>NetworkType</t>
  </si>
  <si>
    <t>ricardo/INSPECT/Network/Properties/AssemblyInfo.cs</t>
  </si>
  <si>
    <t>ricardo/INSPECT/Network/WLanNetwork.cs</t>
  </si>
  <si>
    <t>WLanNetwork</t>
  </si>
  <si>
    <t>ricardo/INSPECT/NewEra.Inspect.Drawing/Draw.cs</t>
  </si>
  <si>
    <t>Draw</t>
  </si>
  <si>
    <t>ricardo/INSPECT/NewEra.Inspect.Drawing/Firezone.cs</t>
  </si>
  <si>
    <t>Firezone</t>
  </si>
  <si>
    <t>ricardo/INSPECT/NewEra.Inspect.Drawing/Properties/AssemblyInfo.cs</t>
  </si>
  <si>
    <t>ricardo/INSPECT/NewEra.Inspect.Drawing/RichRectangle.cs</t>
  </si>
  <si>
    <t>RichRectangle</t>
  </si>
  <si>
    <t>ricardo/INSPECT/NewEra.Inspect.Drawing/Settore.cs</t>
  </si>
  <si>
    <t>Settore</t>
  </si>
  <si>
    <t>ricardo/INSPECT/NewEra.Inspect.GestServices/Properties/AssemblyInfo.cs</t>
  </si>
  <si>
    <t>ricardo/INSPECT/NewEra.Inspect.GestServices/Service References/Client/Reference.cs</t>
  </si>
  <si>
    <t>Reference</t>
  </si>
  <si>
    <t>ricardo/INSPECT/NewEraInspect/App.xaml.cs</t>
  </si>
  <si>
    <t>App.xaml</t>
  </si>
  <si>
    <t>ricardo/INSPECT/NewEraInspect/Cipher/Cipher.cs</t>
  </si>
  <si>
    <t>Cipher</t>
  </si>
  <si>
    <t>ricardo/INSPECT/NewEraInspect/Interfacce/Authentication.xaml.cs</t>
  </si>
  <si>
    <t>Authentication.xaml</t>
  </si>
  <si>
    <t>ricardo/INSPECT/NewEraInspect/Interfacce/ConvalidaCabina.xaml.cs</t>
  </si>
  <si>
    <t>ConvalidaCabina.xaml</t>
  </si>
  <si>
    <t>ricardo/INSPECT/NewEraInspect/Interfacce/DettagliCabina.xaml.cs</t>
  </si>
  <si>
    <t>DettagliCabina.xaml</t>
  </si>
  <si>
    <t>ricardo/INSPECT/NewEraInspect/Interfacce/HomeOperatore.xaml.cs</t>
  </si>
  <si>
    <t>HomeOperatore.xaml</t>
  </si>
  <si>
    <t>ricardo/INSPECT/NewEraInspect/Interfacce/HomeResponsabile.xaml.cs</t>
  </si>
  <si>
    <t>HomeResponsabile.xaml</t>
  </si>
  <si>
    <t>ricardo/INSPECT/NewEraInspect/Interfacce/Legend.xaml.cs</t>
  </si>
  <si>
    <t>Legend.xaml</t>
  </si>
  <si>
    <t>ricardo/INSPECT/NewEraInspect/Interfacce/MisurazioneCabina.xaml.cs</t>
  </si>
  <si>
    <t>MisurazioneCabina.xaml</t>
  </si>
  <si>
    <t>ricardo/INSPECT/NewEraInspect/Interfacce/RequestUser.xaml.cs</t>
  </si>
  <si>
    <t>RequestUser.xaml</t>
  </si>
  <si>
    <t>ricardo/INSPECT/NewEraInspect/Interfacce/RiepilogoSchedaLavorazione.xaml.cs</t>
  </si>
  <si>
    <t>RiepilogoSchedaLavorazione.xaml</t>
  </si>
  <si>
    <t>ricardo/INSPECT/NewEraInspect/Interfacce/TypeException.xaml.cs</t>
  </si>
  <si>
    <t>TypeException.xaml</t>
  </si>
  <si>
    <t>ricardo/INSPECT/NewEraInspect/Interfacce/UserControl/MenuUserControl.xaml.cs</t>
  </si>
  <si>
    <t>MenuUserControl.xaml</t>
  </si>
  <si>
    <t>ricardo/INSPECT/NewEraInspect/Interfacce/UserControl/OperatoreUserControl.xaml.cs</t>
  </si>
  <si>
    <t>OperatoreUserControl.xaml</t>
  </si>
  <si>
    <t>ricardo/INSPECT/NewEraInspect/Interfacce/UserControl/ResponsabileUserControl.xaml.cs</t>
  </si>
  <si>
    <t>ResponsabileUserControl.xaml</t>
  </si>
  <si>
    <t>ricardo/INSPECT/NewEraInspect/Interfacce/Wait.xaml.cs</t>
  </si>
  <si>
    <t>Wait.xaml</t>
  </si>
  <si>
    <t>ricardo/INSPECT/NewEraInspect/Login.xaml.cs</t>
  </si>
  <si>
    <t>Login.xaml</t>
  </si>
  <si>
    <t>ricardo/INSPECT/NewEraInspect/Model/MainWindows/Statistics.cs</t>
  </si>
  <si>
    <t>Statistics</t>
  </si>
  <si>
    <t>ricardo/INSPECT/NewEraInspect/Model/MainWindows/StatisticsMasterDetail.cs</t>
  </si>
  <si>
    <t>StatisticsMasterDetail</t>
  </si>
  <si>
    <t>ricardo/INSPECT/NewEraInspect/Native/GDI.cs</t>
  </si>
  <si>
    <t>GDI</t>
  </si>
  <si>
    <t>ricardo/INSPECT/NewEraInspect/Native/WindowsManagement.cs</t>
  </si>
  <si>
    <t>WindowsManagement</t>
  </si>
  <si>
    <t>ricardo/INSPECT/NewEraInspect/Native/WindowsMessages.cs</t>
  </si>
  <si>
    <t>WindowsMessages</t>
  </si>
  <si>
    <t>ricardo/INSPECT/NewEraInspect/NewEraInspectSettings.Designer.cs</t>
  </si>
  <si>
    <t>NewEraInspectSettings.Designer</t>
  </si>
  <si>
    <t>ricardo/INSPECT/NewEraInspect/Properties/AssemblyInfo.cs</t>
  </si>
  <si>
    <t>ricardo/INSPECT/NewEraInspect/Properties/Resources.Designer.cs</t>
  </si>
  <si>
    <t>Resources.Designer</t>
  </si>
  <si>
    <t>ricardo/INSPECT/NewEraInspect/Properties/Settings.Designer.cs</t>
  </si>
  <si>
    <t>Settings.Designer</t>
  </si>
  <si>
    <t>ricardo/INSPECT/NewEraInspect/Resources/ImgResources.Designer.cs</t>
  </si>
  <si>
    <t>ImgResources.Designer</t>
  </si>
  <si>
    <t>ricardo/INSPECT/NewEraInspect/Service References/Services.Client/Reference.cs</t>
  </si>
  <si>
    <t>ricardo/INSPECT/NewEraInspect/Utils/ApplicationRegistry.cs</t>
  </si>
  <si>
    <t>ApplicationRegistry</t>
  </si>
  <si>
    <t>ricardo/INSPECT/NewEraInspect/Utils/ImageUtils.cs</t>
  </si>
  <si>
    <t>ImageUtils</t>
  </si>
  <si>
    <t>ricardo/INSPECT/NewEraInspect/Utils/RegexUtils.cs</t>
  </si>
  <si>
    <t>RegexUtils</t>
  </si>
  <si>
    <t>ricardo/INSPECT/NewEraInspect/Utils/SingleInstance.cs</t>
  </si>
  <si>
    <t>SingleInstance</t>
  </si>
  <si>
    <t>ricardo/INSPECT/NewEraInspect/Utils/UniformGridPanel.cs</t>
  </si>
  <si>
    <t>UniformGridPanel</t>
  </si>
  <si>
    <t>ricardo/INSPECT/NewEraInspect/Utils/ZoomBorder.cs</t>
  </si>
  <si>
    <t>ZoomBorder</t>
  </si>
  <si>
    <t>ricardo/INSPECT/WcfInspect/IWorkService.cs</t>
  </si>
  <si>
    <t>IWorkService</t>
  </si>
  <si>
    <t>ricardo/INSPECT/WcfInspect/NewEraInspectSettings.Designer.cs</t>
  </si>
  <si>
    <t>ricardo/INSPECT/WcfInspect/Properties/AssemblyInfo.cs</t>
  </si>
  <si>
    <t>ricardo/INSPECT/WcfInspect/WorkService.cs</t>
  </si>
  <si>
    <t>WorkService</t>
  </si>
  <si>
    <t>Type Name</t>
  </si>
  <si>
    <t>Type Rank</t>
  </si>
  <si>
    <t># Lines Of Code</t>
  </si>
  <si>
    <t># IL Instructions</t>
  </si>
  <si>
    <t># Lines Of Comment</t>
  </si>
  <si>
    <t>% Comment</t>
  </si>
  <si>
    <t>Cyclomatic Complexity</t>
  </si>
  <si>
    <t>IL Cyclomatic Complexity</t>
  </si>
  <si>
    <t>% Coverage</t>
  </si>
  <si>
    <t>Afferent Coupling</t>
  </si>
  <si>
    <t>Efferent Coupling</t>
  </si>
  <si>
    <t>Type Namespace</t>
  </si>
  <si>
    <t>ExpressionParser</t>
  </si>
  <si>
    <t>0.28</t>
  </si>
  <si>
    <t>-</t>
  </si>
  <si>
    <t>DynamicMVC.Data</t>
  </si>
  <si>
    <t>0.15</t>
  </si>
  <si>
    <t>13.33</t>
  </si>
  <si>
    <t>NewEra.Inspect.Drawing</t>
  </si>
  <si>
    <t>0.38</t>
  </si>
  <si>
    <t>0.36</t>
  </si>
  <si>
    <t>2.36</t>
  </si>
  <si>
    <t>NewEra.Inspect.Network</t>
  </si>
  <si>
    <t>0.7</t>
  </si>
  <si>
    <t>NewEra.Inspect.GestServices.Client</t>
  </si>
  <si>
    <t>0.24</t>
  </si>
  <si>
    <t>WebExtras.JQDataTables</t>
  </si>
  <si>
    <t>DynamicQueryable</t>
  </si>
  <si>
    <t>0.18</t>
  </si>
  <si>
    <t>ClassFactory</t>
  </si>
  <si>
    <t>0.23</t>
  </si>
  <si>
    <t>0.57</t>
  </si>
  <si>
    <t>0.2</t>
  </si>
  <si>
    <t>DynamicMVC.DynamicEntityMetadataLibrary .Managers</t>
  </si>
  <si>
    <t>0.85</t>
  </si>
  <si>
    <t>WebExtras.Html</t>
  </si>
  <si>
    <t>3.05</t>
  </si>
  <si>
    <t>4.05</t>
  </si>
  <si>
    <t>DynamicMVC.DynamicEntityMetadataLibrary .Models</t>
  </si>
  <si>
    <t>WebExtras.JQPlot.SubOptions</t>
  </si>
  <si>
    <t>0.42</t>
  </si>
  <si>
    <t>DynamicMVC.Shared.Extensions</t>
  </si>
  <si>
    <t>2.78</t>
  </si>
  <si>
    <t>NewEra.Inspect.Sync.Wcf</t>
  </si>
  <si>
    <t>0.54</t>
  </si>
  <si>
    <t>DynamicMVC.ApplicationMetadataLibrary .Models</t>
  </si>
  <si>
    <t>FormComponent&lt;TModel,TValue&gt;</t>
  </si>
  <si>
    <t>0.27</t>
  </si>
  <si>
    <t>0.21</t>
  </si>
  <si>
    <t>Attributo</t>
  </si>
  <si>
    <t>0.25</t>
  </si>
  <si>
    <t>5.26</t>
  </si>
  <si>
    <t>DynamicMVC.EntityMetadataLibrary .Builders</t>
  </si>
  <si>
    <t>WebExtras</t>
  </si>
  <si>
    <t>4.82</t>
  </si>
  <si>
    <t>7.04</t>
  </si>
  <si>
    <t>ReflectionLibrary.Models</t>
  </si>
  <si>
    <t>Utente</t>
  </si>
  <si>
    <t>0.29</t>
  </si>
  <si>
    <t>1.81</t>
  </si>
  <si>
    <t>14.29</t>
  </si>
  <si>
    <t>ReflectionLibrary.Managers</t>
  </si>
  <si>
    <t>0.22</t>
  </si>
  <si>
    <t>WebExtras.Bootstrap</t>
  </si>
  <si>
    <t>WebExtras.JQPlot.RendererOptions</t>
  </si>
  <si>
    <t>0.19</t>
  </si>
  <si>
    <t>DynamicMVC.ApplicationMetadataLibrary .Builders</t>
  </si>
  <si>
    <t>ReflectionLibrary.Builders</t>
  </si>
  <si>
    <t>3.12</t>
  </si>
  <si>
    <t>DynamicMVC.DynamicEntityMetadataLibrary .Builders</t>
  </si>
  <si>
    <t>WebExtras.Bootstrap.v3</t>
  </si>
  <si>
    <t>WebExtras.Core</t>
  </si>
  <si>
    <t>0.41</t>
  </si>
  <si>
    <t>Misura</t>
  </si>
  <si>
    <t>0.26</t>
  </si>
  <si>
    <t>DynamicMVC.Shared.Managers</t>
  </si>
  <si>
    <t>17.86</t>
  </si>
  <si>
    <t>DynamicMVC.DynamicEntityMetadataLibrary .Strategies .DynamicEntityMetadataBuilderHelper</t>
  </si>
  <si>
    <t>13.79</t>
  </si>
  <si>
    <t>1.06</t>
  </si>
  <si>
    <t>DynamicMVC.Annotations</t>
  </si>
  <si>
    <t>DynamicMVC.DynamicEntityMetadataLibrary .Strategies.DynamicEntityMetadataFixups</t>
  </si>
  <si>
    <t>0.35</t>
  </si>
  <si>
    <t>MisuraEccezione</t>
  </si>
  <si>
    <t>GruppoMisure</t>
  </si>
  <si>
    <t>5.6</t>
  </si>
  <si>
    <t>DynamicMVC.EntityMetadataLibrary.Models</t>
  </si>
  <si>
    <t>0.59</t>
  </si>
  <si>
    <t>Signature</t>
  </si>
  <si>
    <t>DynamicMVC.ApplicationMetadataLibrary .Extensions</t>
  </si>
  <si>
    <t>0.17</t>
  </si>
  <si>
    <t>4.76</t>
  </si>
  <si>
    <t>DynamicMVC.ApplicationMetadataLibrary</t>
  </si>
  <si>
    <t>ValoriLista</t>
  </si>
  <si>
    <t>0.37</t>
  </si>
  <si>
    <t>DynamicMVC.ApplicationMetadataLibrary .Managers</t>
  </si>
  <si>
    <t>4.66</t>
  </si>
  <si>
    <t>GestServiceClient</t>
  </si>
  <si>
    <t>WebExtras.JQPlot</t>
  </si>
  <si>
    <t>2.6</t>
  </si>
  <si>
    <t>AbstractFormComponent&lt;TModel,TValue&gt;</t>
  </si>
  <si>
    <t>NewEraInspectSettings</t>
  </si>
  <si>
    <t>NewEra.Inspect</t>
  </si>
  <si>
    <t>FixUpApplicationControllerMetadata</t>
  </si>
  <si>
    <t>DynamicMVC.ApplicationMetadataLibrary .Strategies .ApplicationMetadataSummaryPreValidatePr ocesses</t>
  </si>
  <si>
    <t>DynamicMVC.DynamicEntityMetadataLibrary</t>
  </si>
  <si>
    <t>2.21</t>
  </si>
  <si>
    <t>JsFuncConverter</t>
  </si>
  <si>
    <t>DynamicCollectionEntityPropertyMetadataF ixup</t>
  </si>
  <si>
    <t>10.53</t>
  </si>
  <si>
    <t>&lt;&gt;f__AnonymousType1&lt;&lt;p&gt;j__TPar,&lt;val &gt;j__TPar&gt;</t>
  </si>
  <si>
    <t>1.52</t>
  </si>
  <si>
    <t>ReflectionLibrary</t>
  </si>
  <si>
    <t>DynamicMVC.ApplicationMetadataLibrary .Strategies .ApplicationMetadataProviderValidators</t>
  </si>
  <si>
    <t>4.08</t>
  </si>
  <si>
    <t>0.64</t>
  </si>
  <si>
    <t>1.04</t>
  </si>
  <si>
    <t>DynamicComplexEntityPropertyMetadataFixu p</t>
  </si>
  <si>
    <t>6.67</t>
  </si>
  <si>
    <t>0.86</t>
  </si>
  <si>
    <t>DynamicExpression</t>
  </si>
  <si>
    <t>DynamicClass</t>
  </si>
  <si>
    <t>1.07</t>
  </si>
  <si>
    <t>&lt;&gt;f__AnonymousType0&lt;&lt;value&gt;j__TPar&gt;</t>
  </si>
  <si>
    <t>MessageErrorStringValue</t>
  </si>
  <si>
    <t>8.33</t>
  </si>
  <si>
    <t>BootstrapButtonStringValueDecider</t>
  </si>
  <si>
    <t>1.92</t>
  </si>
  <si>
    <t>WebExtras.Gumby</t>
  </si>
  <si>
    <t>DynamicMVC.Shared.Models</t>
  </si>
  <si>
    <t>DynamicMVC.ApplicationMetadataLibrary .Strategies .ApplicationMetadataSummaryValidators</t>
  </si>
  <si>
    <t>ELegendSortJsonConverter</t>
  </si>
  <si>
    <t>WebExtras.JQFlot.SubOptions</t>
  </si>
  <si>
    <t>EServerMethodJsonConverter</t>
  </si>
  <si>
    <t>EAOColumnTypeJsonConverter</t>
  </si>
  <si>
    <t>DynamicMVC.Shared</t>
  </si>
  <si>
    <t>DynamicMVC.DynamicEntityMetadataLibrary .Strategies .DynamicPropertyMetadataBuilderHelper</t>
  </si>
  <si>
    <t>MessageWarningStringValue</t>
  </si>
  <si>
    <t>MessageSuccessStringValue</t>
  </si>
  <si>
    <t>MessageInfoStringValue</t>
  </si>
  <si>
    <t>26.67</t>
  </si>
  <si>
    <t>44.44</t>
  </si>
  <si>
    <t>1.17</t>
  </si>
  <si>
    <t>DynamicProperty</t>
  </si>
  <si>
    <t>WebExtras.JQFlot.Graphs</t>
  </si>
  <si>
    <t>0.52</t>
  </si>
  <si>
    <t>PostbackItemConverter</t>
  </si>
  <si>
    <t>0.58</t>
  </si>
  <si>
    <t>WebExtras.Bootstrap.v2</t>
  </si>
  <si>
    <t>ReflectionLibrary.Extensions</t>
  </si>
  <si>
    <t>2.29</t>
  </si>
  <si>
    <t>BootstrapIconStringValueDecider</t>
  </si>
  <si>
    <t>0.51</t>
  </si>
  <si>
    <t>1.79</t>
  </si>
  <si>
    <t>StringValueDeciderArgs&lt;T&gt;</t>
  </si>
  <si>
    <t>2.28</t>
  </si>
  <si>
    <t>0.8</t>
  </si>
  <si>
    <t>0.31</t>
  </si>
  <si>
    <t>WebExtras.JQFlot</t>
  </si>
  <si>
    <t>ParseException</t>
  </si>
  <si>
    <t>0.33</t>
  </si>
  <si>
    <t>NewEra.InspectDrawing</t>
  </si>
  <si>
    <t>CollectionExtensions</t>
  </si>
  <si>
    <t>0.47</t>
  </si>
  <si>
    <t>DynamicMVC.ApplicationMetadataLibrary .Strategies.SimpleTypeParsers</t>
  </si>
  <si>
    <t>DynamicMVC.EntityMetadataLibrary</t>
  </si>
  <si>
    <t>DynamicMVC.DynamicEntityMetadataLibrary .Strategies .DynamicEntityMetadataValidators</t>
  </si>
  <si>
    <t>FontAwesomeLargeIconStringValue</t>
  </si>
  <si>
    <t>0.79</t>
  </si>
  <si>
    <t>0.56</t>
  </si>
  <si>
    <t>GumbyIconStringValueDecider</t>
  </si>
  <si>
    <t>0.53</t>
  </si>
  <si>
    <t>0.3</t>
  </si>
  <si>
    <t>1.01</t>
  </si>
  <si>
    <t>0.78</t>
  </si>
  <si>
    <t>0.34</t>
  </si>
  <si>
    <t>CurvedLineOptions</t>
  </si>
  <si>
    <t>0.32</t>
  </si>
  <si>
    <t>WorkService+CustomEventArgs</t>
  </si>
  <si>
    <t>0.66</t>
  </si>
  <si>
    <t>0.43</t>
  </si>
  <si>
    <t>DynamicOrdering</t>
  </si>
  <si>
    <t>ExpressionParser+MethodData</t>
  </si>
  <si>
    <t>5.93</t>
  </si>
  <si>
    <t>DynamicMVC.Shared.Enums</t>
  </si>
  <si>
    <t>5.2</t>
  </si>
  <si>
    <t>ReflectionLibrary.Interfaces</t>
  </si>
  <si>
    <t>5.16</t>
  </si>
  <si>
    <t>DynamicMVC.ApplicationMetadataLibrary .Interfaces</t>
  </si>
  <si>
    <t>2.92</t>
  </si>
  <si>
    <t>1.69</t>
  </si>
  <si>
    <t>DynamicMVC.Annotations.Enums</t>
  </si>
  <si>
    <t>1.63</t>
  </si>
  <si>
    <t>1.51</t>
  </si>
  <si>
    <t>1.41</t>
  </si>
  <si>
    <t>1.29</t>
  </si>
  <si>
    <t>DynamicMVC.Shared.Interfaces</t>
  </si>
  <si>
    <t>1.25</t>
  </si>
  <si>
    <t>ExpressionParser+IArithmeticSignatures</t>
  </si>
  <si>
    <t>1.2</t>
  </si>
  <si>
    <t>1.18</t>
  </si>
  <si>
    <t>IStringValueDecider&lt;T&gt;</t>
  </si>
  <si>
    <t>1.14</t>
  </si>
  <si>
    <t>1.08</t>
  </si>
  <si>
    <t>DynamicMVC.DynamicEntityMetadataLibrary .Interfaces</t>
  </si>
  <si>
    <t>ECssFramework</t>
  </si>
  <si>
    <t>0.97</t>
  </si>
  <si>
    <t>0.93</t>
  </si>
  <si>
    <t>0.88</t>
  </si>
  <si>
    <t>0.83</t>
  </si>
  <si>
    <t>0.75</t>
  </si>
  <si>
    <t>0.74</t>
  </si>
  <si>
    <t>0.73</t>
  </si>
  <si>
    <t>0.67</t>
  </si>
  <si>
    <t>0.65</t>
  </si>
  <si>
    <t>0.55</t>
  </si>
  <si>
    <t>&lt;&gt;A{00000020}&lt;T1,T2,T3,T4,T5,T6,T7,T8&gt;</t>
  </si>
  <si>
    <t>NetWorkMessage+error</t>
  </si>
  <si>
    <t>&lt;&gt;A{00000040}&lt;T1,T2,T3,T4,T5,T6,T7,T8,T9 &gt;</t>
  </si>
  <si>
    <t>0.5</t>
  </si>
  <si>
    <t>0.49</t>
  </si>
  <si>
    <t>DynamicMVC.EntityMetadataLibrary .Interfaces</t>
  </si>
  <si>
    <t>0.46</t>
  </si>
  <si>
    <t>0.45</t>
  </si>
  <si>
    <t>ExpressionParser+IAddSignatures</t>
  </si>
  <si>
    <t>ExpressionParser+TokenId</t>
  </si>
  <si>
    <t>ExpressionParser+IRelationalSignatures</t>
  </si>
  <si>
    <t>0.39</t>
  </si>
  <si>
    <t>DynamicMVC.Data.Interfaces</t>
  </si>
  <si>
    <t>IApplicationEntityMetadataPropertyBuilde r</t>
  </si>
  <si>
    <t>IApplicationControllerMethodMetadataBuil der</t>
  </si>
  <si>
    <t>IApplicationMetadataSummaryPreValidatePr ocess</t>
  </si>
  <si>
    <t>DynamicMethod+&lt;&gt;o__28</t>
  </si>
  <si>
    <t>DynamicMethod+&lt;&gt;o__29</t>
  </si>
  <si>
    <t>IFormComponent&lt;TModel,TValue&gt;</t>
  </si>
  <si>
    <t>StatoCabina</t>
  </si>
  <si>
    <t>DynamicOperation+&lt;&gt;o__14</t>
  </si>
  <si>
    <t>DynamicOperation+&lt;&gt;o__13</t>
  </si>
  <si>
    <t>AzioniRilievo</t>
  </si>
  <si>
    <t>PropertyInfoExtensions+ &lt;GetPropertyInfoValueFunction &gt;o__SiteContainer0</t>
  </si>
  <si>
    <t>PropertyInfoExtensions+ &lt;SetPropertyInfoValueFunction &gt;o__SiteContainer4</t>
  </si>
  <si>
    <t>ReflectedProperty+ &lt;SetPropertyInfoValueFunction &gt;o__SiteContainer4</t>
  </si>
  <si>
    <t>ReflectedProperty+&lt;GetValue &gt;o__SiteContainer0</t>
  </si>
  <si>
    <t>DynamicRepository+&lt;GetFamigliaNave &gt;o__SiteContainer6</t>
  </si>
  <si>
    <t>DynamicRepository+&lt;DeleteItem &gt;o__SiteContainer11</t>
  </si>
  <si>
    <t>Draw+EventHandler</t>
  </si>
  <si>
    <t>ExpressionParser+Token</t>
  </si>
  <si>
    <t>ExpressionParser+IEnumerableSignatures</t>
  </si>
  <si>
    <t>ExpressionParser+ILogicalSignatures</t>
  </si>
  <si>
    <t>ExpressionParser+INotSignatures</t>
  </si>
  <si>
    <t>ExpressionParser+ISubtractSignatures</t>
  </si>
  <si>
    <t>ExpressionParser+INegationSignatures</t>
  </si>
  <si>
    <t>ExpressionParser+IEqualitySignatures</t>
  </si>
  <si>
    <t>Res</t>
  </si>
  <si>
    <t>WebExtras.JQueryUI</t>
  </si>
  <si>
    <t>IGestServiceChannel</t>
  </si>
  <si>
    <t>path</t>
  </si>
  <si>
    <t>name</t>
  </si>
  <si>
    <t>linesOfCode</t>
  </si>
  <si>
    <t>numberOfElements</t>
  </si>
  <si>
    <t>elementsGeneratingTime</t>
  </si>
  <si>
    <t>numberOfRelationships</t>
  </si>
  <si>
    <t>relationshipsGeneratingTime</t>
  </si>
  <si>
    <t>elementsParsingTime</t>
  </si>
  <si>
    <t>ALL</t>
  </si>
  <si>
    <t>#ServingRelationship</t>
  </si>
  <si>
    <t>#RealizationRelationship</t>
  </si>
  <si>
    <t>Connectivity</t>
  </si>
  <si>
    <t>#TriggeringRelationship</t>
  </si>
  <si>
    <t>#AccessRelationship</t>
  </si>
  <si>
    <t>Density</t>
  </si>
  <si>
    <t>#AggregationRelationship</t>
  </si>
  <si>
    <t>#Nodes</t>
  </si>
  <si>
    <t>#CompositionRelationship</t>
  </si>
  <si>
    <t>#Edges</t>
  </si>
  <si>
    <t>#SpecializationRelationship</t>
  </si>
  <si>
    <t>Name</t>
  </si>
  <si>
    <t>Id</t>
  </si>
  <si>
    <t>APPLICATION_STRUCTURE</t>
  </si>
  <si>
    <t>INFORMATION_STRUCTURE</t>
  </si>
  <si>
    <t>ALL_CONNECTED_COMPONENT_1</t>
  </si>
  <si>
    <t>ALL_CONNECTED_COMPONENT_3</t>
  </si>
  <si>
    <t>ALL_CONNECTED_COMPONENT_5</t>
  </si>
  <si>
    <t>ALL_CONNECTED_COMPONENT_7</t>
  </si>
  <si>
    <t>Size</t>
  </si>
  <si>
    <t>%Nodes</t>
  </si>
  <si>
    <t>%Edges</t>
  </si>
  <si>
    <t>relationshipParsingTime</t>
  </si>
  <si>
    <t>#Added Elements</t>
  </si>
  <si>
    <t>#Removed Elements</t>
  </si>
  <si>
    <t>#Duplicated Elements</t>
  </si>
  <si>
    <t>#Duplicated Relationships</t>
  </si>
  <si>
    <t>#Derived Relationships</t>
  </si>
  <si>
    <t>Elements Parsing Time</t>
  </si>
  <si>
    <t>Elements Generation Time</t>
  </si>
  <si>
    <t>Relationships Generation Time</t>
  </si>
  <si>
    <t>Relationships Parsing Time</t>
  </si>
  <si>
    <t>LoC</t>
  </si>
  <si>
    <t>Ele. Parsing Time</t>
  </si>
  <si>
    <t>#Elements</t>
  </si>
  <si>
    <t>Ele. Generation Time</t>
  </si>
  <si>
    <t>Rel. Parsing Time</t>
  </si>
  <si>
    <t>#Relationships</t>
  </si>
  <si>
    <t>Rel. Generation Time</t>
  </si>
  <si>
    <t>Total Time</t>
  </si>
  <si>
    <t>ρ</t>
  </si>
  <si>
    <t>p-value</t>
  </si>
  <si>
    <t>#NodesAndEdges</t>
  </si>
  <si>
    <t>EA View Generation Time2</t>
  </si>
  <si>
    <t>EA View Generation Time (seconds)</t>
  </si>
  <si>
    <t>#Added Relationships</t>
  </si>
  <si>
    <t>#Removed Relationships</t>
  </si>
  <si>
    <t>Precision E</t>
  </si>
  <si>
    <t>Recall E</t>
  </si>
  <si>
    <t>F-measure E</t>
  </si>
  <si>
    <t>Precision R</t>
  </si>
  <si>
    <t>Recall R</t>
  </si>
  <si>
    <t>F-measure R</t>
  </si>
  <si>
    <t>Precision Total</t>
  </si>
  <si>
    <t>Recall Total</t>
  </si>
  <si>
    <t>F-measure Total</t>
  </si>
  <si>
    <t>#AssociationRelationship</t>
  </si>
  <si>
    <t>Elements</t>
  </si>
  <si>
    <t>Relationships</t>
  </si>
  <si>
    <t>Not included</t>
  </si>
  <si>
    <t>Correlaciones</t>
  </si>
  <si>
    <t>Correlación de Pearson</t>
  </si>
  <si>
    <r>
      <t>,999</t>
    </r>
    <r>
      <rPr>
        <vertAlign val="superscript"/>
        <sz val="6"/>
        <color rgb="FF000000"/>
        <rFont val="Arial"/>
        <family val="2"/>
      </rPr>
      <t>**</t>
    </r>
  </si>
  <si>
    <r>
      <t>,935</t>
    </r>
    <r>
      <rPr>
        <vertAlign val="superscript"/>
        <sz val="6"/>
        <color rgb="FF000000"/>
        <rFont val="Arial"/>
        <family val="2"/>
      </rPr>
      <t>**</t>
    </r>
  </si>
  <si>
    <r>
      <t>,945</t>
    </r>
    <r>
      <rPr>
        <vertAlign val="superscript"/>
        <sz val="6"/>
        <color rgb="FF000000"/>
        <rFont val="Arial"/>
        <family val="2"/>
      </rPr>
      <t>**</t>
    </r>
  </si>
  <si>
    <r>
      <t>-,830</t>
    </r>
    <r>
      <rPr>
        <vertAlign val="superscript"/>
        <sz val="6"/>
        <color rgb="FF000000"/>
        <rFont val="Arial"/>
        <family val="2"/>
      </rPr>
      <t>*</t>
    </r>
  </si>
  <si>
    <t>Sig. (bilateral)</t>
  </si>
  <si>
    <t>N</t>
  </si>
  <si>
    <r>
      <t>,949</t>
    </r>
    <r>
      <rPr>
        <vertAlign val="superscript"/>
        <sz val="6"/>
        <color rgb="FF000000"/>
        <rFont val="Arial"/>
        <family val="2"/>
      </rPr>
      <t>**</t>
    </r>
  </si>
  <si>
    <r>
      <t>,964</t>
    </r>
    <r>
      <rPr>
        <vertAlign val="superscript"/>
        <sz val="6"/>
        <color rgb="FF000000"/>
        <rFont val="Arial"/>
        <family val="2"/>
      </rPr>
      <t>**</t>
    </r>
  </si>
  <si>
    <r>
      <t>,940</t>
    </r>
    <r>
      <rPr>
        <vertAlign val="superscript"/>
        <sz val="6"/>
        <color rgb="FF000000"/>
        <rFont val="Arial"/>
        <family val="2"/>
      </rPr>
      <t>**</t>
    </r>
  </si>
  <si>
    <r>
      <t>,950</t>
    </r>
    <r>
      <rPr>
        <vertAlign val="superscript"/>
        <sz val="6"/>
        <color rgb="FF000000"/>
        <rFont val="Arial"/>
        <family val="2"/>
      </rPr>
      <t>**</t>
    </r>
  </si>
  <si>
    <r>
      <t>-,840</t>
    </r>
    <r>
      <rPr>
        <vertAlign val="superscript"/>
        <sz val="6"/>
        <color rgb="FF000000"/>
        <rFont val="Arial"/>
        <family val="2"/>
      </rPr>
      <t>*</t>
    </r>
  </si>
  <si>
    <r>
      <t>,988</t>
    </r>
    <r>
      <rPr>
        <vertAlign val="superscript"/>
        <sz val="6"/>
        <color rgb="FF000000"/>
        <rFont val="Arial"/>
        <family val="2"/>
      </rPr>
      <t>**</t>
    </r>
  </si>
  <si>
    <r>
      <t>,862</t>
    </r>
    <r>
      <rPr>
        <vertAlign val="superscript"/>
        <sz val="6"/>
        <color rgb="FF000000"/>
        <rFont val="Arial"/>
        <family val="2"/>
      </rPr>
      <t>*</t>
    </r>
  </si>
  <si>
    <r>
      <t>,899</t>
    </r>
    <r>
      <rPr>
        <vertAlign val="superscript"/>
        <sz val="6"/>
        <color rgb="FF000000"/>
        <rFont val="Arial"/>
        <family val="2"/>
      </rPr>
      <t>**</t>
    </r>
  </si>
  <si>
    <r>
      <t>,998</t>
    </r>
    <r>
      <rPr>
        <vertAlign val="superscript"/>
        <sz val="6"/>
        <color rgb="FF000000"/>
        <rFont val="Arial"/>
        <family val="2"/>
      </rPr>
      <t>**</t>
    </r>
  </si>
  <si>
    <r>
      <t>,850</t>
    </r>
    <r>
      <rPr>
        <vertAlign val="superscript"/>
        <sz val="6"/>
        <color rgb="FF000000"/>
        <rFont val="Arial"/>
        <family val="2"/>
      </rPr>
      <t>*</t>
    </r>
  </si>
  <si>
    <r>
      <t>,822</t>
    </r>
    <r>
      <rPr>
        <vertAlign val="superscript"/>
        <sz val="6"/>
        <color rgb="FF000000"/>
        <rFont val="Arial"/>
        <family val="2"/>
      </rPr>
      <t>*</t>
    </r>
  </si>
  <si>
    <r>
      <t>,888</t>
    </r>
    <r>
      <rPr>
        <vertAlign val="superscript"/>
        <sz val="6"/>
        <color rgb="FF000000"/>
        <rFont val="Arial"/>
        <family val="2"/>
      </rPr>
      <t>**</t>
    </r>
  </si>
  <si>
    <r>
      <t>,981</t>
    </r>
    <r>
      <rPr>
        <vertAlign val="superscript"/>
        <sz val="6"/>
        <color rgb="FF000000"/>
        <rFont val="Arial"/>
        <family val="2"/>
      </rPr>
      <t>**</t>
    </r>
  </si>
  <si>
    <r>
      <t>-,814</t>
    </r>
    <r>
      <rPr>
        <vertAlign val="superscript"/>
        <sz val="6"/>
        <color rgb="FF000000"/>
        <rFont val="Arial"/>
        <family val="2"/>
      </rPr>
      <t>*</t>
    </r>
  </si>
  <si>
    <r>
      <t>,873</t>
    </r>
    <r>
      <rPr>
        <vertAlign val="superscript"/>
        <sz val="6"/>
        <color rgb="FF000000"/>
        <rFont val="Arial"/>
        <family val="2"/>
      </rPr>
      <t>*</t>
    </r>
  </si>
  <si>
    <r>
      <t>-,794</t>
    </r>
    <r>
      <rPr>
        <vertAlign val="superscript"/>
        <sz val="6"/>
        <color rgb="FF000000"/>
        <rFont val="Arial"/>
        <family val="2"/>
      </rPr>
      <t>*</t>
    </r>
  </si>
  <si>
    <t>**. La correlación es significativa en el nivel 0,01 (bilateral).</t>
  </si>
  <si>
    <t>*. La correlación es significativa en el nivel 0,05 (bilateral).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</si>
</sst>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sz val="6"/>
      <color theme="1"/>
      <name val="Times New Roman"/>
      <family val="1"/>
    </font>
    <font>
      <vertAlign val="superscript"/>
      <sz val="6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0" fillId="0" borderId="0" xfId="0" applyNumberFormat="1"/>
    <xf numFmtId="164" fontId="0" fillId="0" borderId="0" xfId="0" applyNumberFormat="1"/>
    <xf numFmtId="165" fontId="0" fillId="0" borderId="0" xfId="1" applyNumberFormat="1" applyFont="1"/>
    <xf numFmtId="0" fontId="0" fillId="2" borderId="1" xfId="0" applyFont="1" applyFill="1" applyBorder="1"/>
    <xf numFmtId="0" fontId="2" fillId="0" borderId="0" xfId="2" applyFont="1"/>
    <xf numFmtId="0" fontId="5" fillId="0" borderId="0" xfId="0" applyFont="1"/>
    <xf numFmtId="0" fontId="4" fillId="0" borderId="6" xfId="2" applyFont="1" applyBorder="1" applyAlignment="1">
      <alignment horizontal="center" wrapText="1"/>
    </xf>
    <xf numFmtId="0" fontId="4" fillId="0" borderId="7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5" xfId="2" applyFont="1" applyBorder="1" applyAlignment="1">
      <alignment horizontal="right" vertical="top" wrapText="1"/>
    </xf>
    <xf numFmtId="0" fontId="3" fillId="0" borderId="15" xfId="2" applyFont="1" applyBorder="1" applyAlignment="1">
      <alignment horizontal="right" vertical="top" wrapText="1"/>
    </xf>
    <xf numFmtId="0" fontId="3" fillId="0" borderId="20" xfId="2" applyFont="1" applyBorder="1" applyAlignment="1">
      <alignment horizontal="right" vertical="top" wrapText="1"/>
    </xf>
    <xf numFmtId="164" fontId="4" fillId="3" borderId="11" xfId="2" applyNumberFormat="1" applyFont="1" applyFill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/>
    </xf>
    <xf numFmtId="164" fontId="4" fillId="3" borderId="4" xfId="2" applyNumberFormat="1" applyFont="1" applyFill="1" applyBorder="1" applyAlignment="1">
      <alignment horizontal="right" vertical="center"/>
    </xf>
    <xf numFmtId="164" fontId="4" fillId="0" borderId="4" xfId="2" applyNumberFormat="1" applyFont="1" applyBorder="1" applyAlignment="1">
      <alignment horizontal="right" vertical="center"/>
    </xf>
    <xf numFmtId="164" fontId="4" fillId="3" borderId="5" xfId="2" applyNumberFormat="1" applyFont="1" applyFill="1" applyBorder="1" applyAlignment="1">
      <alignment horizontal="left" vertical="center" wrapText="1"/>
    </xf>
    <xf numFmtId="164" fontId="4" fillId="0" borderId="17" xfId="2" applyNumberFormat="1" applyFont="1" applyBorder="1" applyAlignment="1">
      <alignment horizontal="right" vertical="center"/>
    </xf>
    <xf numFmtId="164" fontId="4" fillId="3" borderId="17" xfId="2" applyNumberFormat="1" applyFont="1" applyFill="1" applyBorder="1" applyAlignment="1">
      <alignment horizontal="right" vertical="center"/>
    </xf>
    <xf numFmtId="164" fontId="4" fillId="3" borderId="20" xfId="2" applyNumberFormat="1" applyFont="1" applyFill="1" applyBorder="1" applyAlignment="1">
      <alignment horizontal="left" vertical="center" wrapText="1"/>
    </xf>
    <xf numFmtId="0" fontId="6" fillId="0" borderId="13" xfId="2" applyFont="1" applyBorder="1" applyAlignment="1">
      <alignment horizontal="right" vertical="top" wrapText="1"/>
    </xf>
    <xf numFmtId="0" fontId="6" fillId="0" borderId="17" xfId="2" applyFont="1" applyBorder="1" applyAlignment="1">
      <alignment horizontal="right" vertical="top" wrapText="1"/>
    </xf>
    <xf numFmtId="164" fontId="7" fillId="3" borderId="14" xfId="2" applyNumberFormat="1" applyFont="1" applyFill="1" applyBorder="1" applyAlignment="1">
      <alignment horizontal="left" vertical="center" wrapText="1"/>
    </xf>
    <xf numFmtId="164" fontId="7" fillId="0" borderId="5" xfId="2" applyNumberFormat="1" applyFont="1" applyBorder="1" applyAlignment="1">
      <alignment horizontal="right" vertical="center"/>
    </xf>
    <xf numFmtId="164" fontId="7" fillId="0" borderId="15" xfId="2" applyNumberFormat="1" applyFont="1" applyBorder="1" applyAlignment="1">
      <alignment horizontal="right" vertical="center"/>
    </xf>
    <xf numFmtId="164" fontId="4" fillId="4" borderId="12" xfId="2" applyNumberFormat="1" applyFont="1" applyFill="1" applyBorder="1" applyAlignment="1">
      <alignment horizontal="right" vertical="center"/>
    </xf>
    <xf numFmtId="164" fontId="7" fillId="4" borderId="5" xfId="2" applyNumberFormat="1" applyFont="1" applyFill="1" applyBorder="1" applyAlignment="1">
      <alignment horizontal="right" vertical="center"/>
    </xf>
    <xf numFmtId="164" fontId="4" fillId="4" borderId="4" xfId="2" applyNumberFormat="1" applyFont="1" applyFill="1" applyBorder="1" applyAlignment="1">
      <alignment horizontal="right" vertical="center"/>
    </xf>
    <xf numFmtId="164" fontId="4" fillId="4" borderId="17" xfId="2" applyNumberFormat="1" applyFont="1" applyFill="1" applyBorder="1" applyAlignment="1">
      <alignment horizontal="right" vertical="center"/>
    </xf>
    <xf numFmtId="164" fontId="7" fillId="4" borderId="15" xfId="2" applyNumberFormat="1" applyFont="1" applyFill="1" applyBorder="1" applyAlignment="1">
      <alignment horizontal="right" vertical="center"/>
    </xf>
    <xf numFmtId="164" fontId="4" fillId="4" borderId="13" xfId="2" applyNumberFormat="1" applyFont="1" applyFill="1" applyBorder="1" applyAlignment="1">
      <alignment horizontal="right" vertical="center"/>
    </xf>
    <xf numFmtId="164" fontId="4" fillId="0" borderId="16" xfId="2" applyNumberFormat="1" applyFont="1" applyFill="1" applyBorder="1" applyAlignment="1">
      <alignment horizontal="right" vertical="center"/>
    </xf>
    <xf numFmtId="164" fontId="4" fillId="0" borderId="14" xfId="2" applyNumberFormat="1" applyFont="1" applyFill="1" applyBorder="1" applyAlignment="1">
      <alignment horizontal="right" vertical="center"/>
    </xf>
    <xf numFmtId="164" fontId="4" fillId="0" borderId="18" xfId="2" applyNumberFormat="1" applyFont="1" applyFill="1" applyBorder="1" applyAlignment="1">
      <alignment horizontal="right" vertical="center"/>
    </xf>
    <xf numFmtId="164" fontId="4" fillId="0" borderId="4" xfId="2" applyNumberFormat="1" applyFont="1" applyFill="1" applyBorder="1" applyAlignment="1">
      <alignment horizontal="right" vertical="center"/>
    </xf>
    <xf numFmtId="164" fontId="4" fillId="0" borderId="5" xfId="2" applyNumberFormat="1" applyFont="1" applyFill="1" applyBorder="1" applyAlignment="1">
      <alignment horizontal="right" vertical="center"/>
    </xf>
    <xf numFmtId="164" fontId="4" fillId="0" borderId="19" xfId="2" applyNumberFormat="1" applyFont="1" applyFill="1" applyBorder="1" applyAlignment="1">
      <alignment horizontal="right" vertical="center"/>
    </xf>
    <xf numFmtId="0" fontId="0" fillId="0" borderId="1" xfId="0" applyBorder="1"/>
    <xf numFmtId="0" fontId="0" fillId="2" borderId="0" xfId="0" applyFont="1" applyFill="1" applyBorder="1"/>
    <xf numFmtId="2" fontId="0" fillId="0" borderId="0" xfId="0" applyNumberFormat="1"/>
    <xf numFmtId="2" fontId="0" fillId="5" borderId="0" xfId="0" applyNumberFormat="1" applyFill="1"/>
    <xf numFmtId="0" fontId="4" fillId="0" borderId="10" xfId="2" applyFont="1" applyBorder="1" applyAlignment="1">
      <alignment horizontal="left" vertical="top" wrapText="1"/>
    </xf>
    <xf numFmtId="0" fontId="4" fillId="0" borderId="9" xfId="2" applyFont="1" applyBorder="1" applyAlignment="1">
      <alignment horizontal="left" vertical="top" wrapText="1"/>
    </xf>
    <xf numFmtId="0" fontId="4" fillId="0" borderId="2" xfId="2" applyFont="1" applyBorder="1" applyAlignment="1">
      <alignment horizontal="left" vertical="top" wrapText="1"/>
    </xf>
    <xf numFmtId="0" fontId="4" fillId="0" borderId="0" xfId="2" applyFont="1" applyBorder="1" applyAlignment="1">
      <alignment horizontal="left" wrapText="1"/>
    </xf>
    <xf numFmtId="0" fontId="4" fillId="0" borderId="3" xfId="2" applyFont="1" applyBorder="1" applyAlignment="1">
      <alignment horizontal="left" vertical="top" wrapText="1"/>
    </xf>
    <xf numFmtId="0" fontId="8" fillId="0" borderId="0" xfId="0" applyFont="1"/>
    <xf numFmtId="0" fontId="10" fillId="6" borderId="22" xfId="0" applyFont="1" applyFill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left" vertical="center" wrapText="1"/>
    </xf>
    <xf numFmtId="0" fontId="10" fillId="6" borderId="28" xfId="0" applyFont="1" applyFill="1" applyBorder="1" applyAlignment="1">
      <alignment horizontal="right" vertical="center" wrapText="1"/>
    </xf>
    <xf numFmtId="0" fontId="10" fillId="6" borderId="27" xfId="0" applyFont="1" applyFill="1" applyBorder="1" applyAlignment="1">
      <alignment horizontal="right" vertical="center" wrapText="1"/>
    </xf>
    <xf numFmtId="0" fontId="11" fillId="6" borderId="28" xfId="0" applyFont="1" applyFill="1" applyBorder="1" applyAlignment="1">
      <alignment horizontal="left" vertical="center" wrapText="1"/>
    </xf>
    <xf numFmtId="0" fontId="10" fillId="6" borderId="29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right" vertical="center" wrapText="1"/>
    </xf>
    <xf numFmtId="0" fontId="10" fillId="6" borderId="29" xfId="0" applyFont="1" applyFill="1" applyBorder="1" applyAlignment="1">
      <alignment horizontal="righ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0" fillId="6" borderId="32" xfId="0" applyFont="1" applyFill="1" applyBorder="1" applyAlignment="1">
      <alignment horizontal="left" vertical="center" wrapText="1"/>
    </xf>
    <xf numFmtId="0" fontId="10" fillId="6" borderId="33" xfId="0" applyFont="1" applyFill="1" applyBorder="1" applyAlignment="1">
      <alignment horizontal="right" vertical="center" wrapText="1"/>
    </xf>
    <xf numFmtId="0" fontId="10" fillId="6" borderId="32" xfId="0" applyFont="1" applyFill="1" applyBorder="1" applyAlignment="1">
      <alignment horizontal="right" vertical="center" wrapText="1"/>
    </xf>
    <xf numFmtId="0" fontId="9" fillId="6" borderId="34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10" fillId="6" borderId="35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36" xfId="0" applyFont="1" applyFill="1" applyBorder="1" applyAlignment="1">
      <alignment horizontal="left" vertical="center" wrapText="1"/>
    </xf>
    <xf numFmtId="0" fontId="10" fillId="6" borderId="31" xfId="0" applyFont="1" applyFill="1" applyBorder="1" applyAlignment="1">
      <alignment horizontal="left" vertical="center" wrapText="1"/>
    </xf>
    <xf numFmtId="0" fontId="10" fillId="6" borderId="0" xfId="0" applyFont="1" applyFill="1" applyAlignment="1">
      <alignment horizontal="left" vertical="center" wrapText="1"/>
    </xf>
    <xf numFmtId="0" fontId="10" fillId="6" borderId="37" xfId="0" applyFont="1" applyFill="1" applyBorder="1" applyAlignment="1">
      <alignment horizontal="left" vertical="center" wrapText="1"/>
    </xf>
  </cellXfs>
  <cellStyles count="3">
    <cellStyle name="Normal" xfId="0" builtinId="0"/>
    <cellStyle name="Normal_Hoja2" xfId="2" xr:uid="{E0DA0FC4-EA0E-46E9-8D4F-58D4FD104D96}"/>
    <cellStyle name="Porcentaje" xfId="1" builtinId="5"/>
  </cellStyles>
  <dxfs count="32">
    <dxf>
      <font>
        <b/>
      </font>
    </dxf>
    <dxf>
      <numFmt numFmtId="0" formatCode="General"/>
    </dxf>
    <dxf>
      <font>
        <b/>
      </font>
    </dxf>
    <dxf>
      <numFmt numFmtId="164" formatCode="0.000"/>
    </dxf>
    <dxf>
      <numFmt numFmtId="164" formatCode="0.000"/>
    </dxf>
    <dxf>
      <numFmt numFmtId="0" formatCode="General"/>
    </dxf>
    <dxf>
      <numFmt numFmtId="0" formatCode="General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B6E7E8"/>
      <color rgb="FFDDBA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51041319845762E-2"/>
          <c:y val="5.2403064793619697E-2"/>
          <c:w val="0.96322653344680487"/>
          <c:h val="0.928116796989160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'relationships+elements'!$D$1</c:f>
              <c:strCache>
                <c:ptCount val="1"/>
                <c:pt idx="0">
                  <c:v>relationshipParsingTime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3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7.0388040688234895E-3"/>
                  <c:y val="8.3132460813989936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'relationships+elements'!$C$2:$C$760</c:f>
              <c:numCache>
                <c:formatCode>General</c:formatCode>
                <c:ptCount val="759"/>
                <c:pt idx="0">
                  <c:v>39</c:v>
                </c:pt>
                <c:pt idx="1">
                  <c:v>18</c:v>
                </c:pt>
                <c:pt idx="2">
                  <c:v>22</c:v>
                </c:pt>
                <c:pt idx="3">
                  <c:v>13</c:v>
                </c:pt>
                <c:pt idx="4">
                  <c:v>15</c:v>
                </c:pt>
                <c:pt idx="5">
                  <c:v>24</c:v>
                </c:pt>
                <c:pt idx="6">
                  <c:v>23</c:v>
                </c:pt>
                <c:pt idx="7">
                  <c:v>21</c:v>
                </c:pt>
                <c:pt idx="8">
                  <c:v>39</c:v>
                </c:pt>
                <c:pt idx="9">
                  <c:v>26</c:v>
                </c:pt>
                <c:pt idx="10">
                  <c:v>31</c:v>
                </c:pt>
                <c:pt idx="11">
                  <c:v>8</c:v>
                </c:pt>
                <c:pt idx="12">
                  <c:v>21</c:v>
                </c:pt>
                <c:pt idx="13">
                  <c:v>8</c:v>
                </c:pt>
                <c:pt idx="14">
                  <c:v>32</c:v>
                </c:pt>
                <c:pt idx="15">
                  <c:v>36</c:v>
                </c:pt>
                <c:pt idx="16">
                  <c:v>51</c:v>
                </c:pt>
                <c:pt idx="17">
                  <c:v>37</c:v>
                </c:pt>
                <c:pt idx="18">
                  <c:v>23</c:v>
                </c:pt>
                <c:pt idx="19">
                  <c:v>36</c:v>
                </c:pt>
                <c:pt idx="20">
                  <c:v>51</c:v>
                </c:pt>
                <c:pt idx="21">
                  <c:v>25</c:v>
                </c:pt>
                <c:pt idx="22">
                  <c:v>40</c:v>
                </c:pt>
                <c:pt idx="23">
                  <c:v>20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29</c:v>
                </c:pt>
                <c:pt idx="36">
                  <c:v>14</c:v>
                </c:pt>
                <c:pt idx="37">
                  <c:v>38</c:v>
                </c:pt>
                <c:pt idx="38">
                  <c:v>51</c:v>
                </c:pt>
                <c:pt idx="39">
                  <c:v>23</c:v>
                </c:pt>
                <c:pt idx="40">
                  <c:v>29</c:v>
                </c:pt>
                <c:pt idx="41">
                  <c:v>25</c:v>
                </c:pt>
                <c:pt idx="42">
                  <c:v>40</c:v>
                </c:pt>
                <c:pt idx="43">
                  <c:v>26</c:v>
                </c:pt>
                <c:pt idx="44">
                  <c:v>79</c:v>
                </c:pt>
                <c:pt idx="45">
                  <c:v>43</c:v>
                </c:pt>
                <c:pt idx="46">
                  <c:v>36</c:v>
                </c:pt>
                <c:pt idx="47">
                  <c:v>26</c:v>
                </c:pt>
                <c:pt idx="48">
                  <c:v>31</c:v>
                </c:pt>
                <c:pt idx="49">
                  <c:v>24</c:v>
                </c:pt>
                <c:pt idx="50">
                  <c:v>33</c:v>
                </c:pt>
                <c:pt idx="51">
                  <c:v>22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54</c:v>
                </c:pt>
                <c:pt idx="84">
                  <c:v>16</c:v>
                </c:pt>
                <c:pt idx="85">
                  <c:v>2280</c:v>
                </c:pt>
                <c:pt idx="86">
                  <c:v>201</c:v>
                </c:pt>
                <c:pt idx="87">
                  <c:v>10</c:v>
                </c:pt>
                <c:pt idx="88">
                  <c:v>26</c:v>
                </c:pt>
                <c:pt idx="89">
                  <c:v>36</c:v>
                </c:pt>
                <c:pt idx="90">
                  <c:v>33</c:v>
                </c:pt>
                <c:pt idx="91">
                  <c:v>67</c:v>
                </c:pt>
                <c:pt idx="92">
                  <c:v>53</c:v>
                </c:pt>
                <c:pt idx="93">
                  <c:v>57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9</c:v>
                </c:pt>
                <c:pt idx="99">
                  <c:v>28</c:v>
                </c:pt>
                <c:pt idx="100">
                  <c:v>17</c:v>
                </c:pt>
                <c:pt idx="101">
                  <c:v>15</c:v>
                </c:pt>
                <c:pt idx="102">
                  <c:v>11</c:v>
                </c:pt>
                <c:pt idx="103">
                  <c:v>10</c:v>
                </c:pt>
                <c:pt idx="104">
                  <c:v>13</c:v>
                </c:pt>
                <c:pt idx="105">
                  <c:v>66</c:v>
                </c:pt>
                <c:pt idx="106">
                  <c:v>27</c:v>
                </c:pt>
                <c:pt idx="107">
                  <c:v>101</c:v>
                </c:pt>
                <c:pt idx="108">
                  <c:v>20</c:v>
                </c:pt>
                <c:pt idx="109">
                  <c:v>15</c:v>
                </c:pt>
                <c:pt idx="110">
                  <c:v>89</c:v>
                </c:pt>
                <c:pt idx="111">
                  <c:v>19</c:v>
                </c:pt>
                <c:pt idx="112">
                  <c:v>12</c:v>
                </c:pt>
                <c:pt idx="113">
                  <c:v>43</c:v>
                </c:pt>
                <c:pt idx="114">
                  <c:v>35</c:v>
                </c:pt>
                <c:pt idx="115">
                  <c:v>88</c:v>
                </c:pt>
                <c:pt idx="116">
                  <c:v>36</c:v>
                </c:pt>
                <c:pt idx="117">
                  <c:v>14</c:v>
                </c:pt>
                <c:pt idx="118">
                  <c:v>59</c:v>
                </c:pt>
                <c:pt idx="119">
                  <c:v>28</c:v>
                </c:pt>
                <c:pt idx="120">
                  <c:v>63</c:v>
                </c:pt>
                <c:pt idx="121">
                  <c:v>25</c:v>
                </c:pt>
                <c:pt idx="122">
                  <c:v>56</c:v>
                </c:pt>
                <c:pt idx="123">
                  <c:v>36</c:v>
                </c:pt>
                <c:pt idx="124">
                  <c:v>23</c:v>
                </c:pt>
                <c:pt idx="125">
                  <c:v>44</c:v>
                </c:pt>
                <c:pt idx="126">
                  <c:v>37</c:v>
                </c:pt>
                <c:pt idx="127">
                  <c:v>41</c:v>
                </c:pt>
                <c:pt idx="128">
                  <c:v>16</c:v>
                </c:pt>
                <c:pt idx="129">
                  <c:v>32</c:v>
                </c:pt>
                <c:pt idx="130">
                  <c:v>28</c:v>
                </c:pt>
                <c:pt idx="131">
                  <c:v>30</c:v>
                </c:pt>
                <c:pt idx="132">
                  <c:v>69</c:v>
                </c:pt>
                <c:pt idx="133">
                  <c:v>51</c:v>
                </c:pt>
                <c:pt idx="134">
                  <c:v>28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61</c:v>
                </c:pt>
                <c:pt idx="139">
                  <c:v>39</c:v>
                </c:pt>
                <c:pt idx="140">
                  <c:v>36</c:v>
                </c:pt>
                <c:pt idx="141">
                  <c:v>21</c:v>
                </c:pt>
                <c:pt idx="142">
                  <c:v>39</c:v>
                </c:pt>
                <c:pt idx="143">
                  <c:v>10</c:v>
                </c:pt>
                <c:pt idx="144">
                  <c:v>37</c:v>
                </c:pt>
                <c:pt idx="145">
                  <c:v>24</c:v>
                </c:pt>
                <c:pt idx="146">
                  <c:v>15</c:v>
                </c:pt>
                <c:pt idx="147">
                  <c:v>12</c:v>
                </c:pt>
                <c:pt idx="148">
                  <c:v>64</c:v>
                </c:pt>
                <c:pt idx="149">
                  <c:v>28</c:v>
                </c:pt>
                <c:pt idx="150">
                  <c:v>12</c:v>
                </c:pt>
                <c:pt idx="151">
                  <c:v>14</c:v>
                </c:pt>
                <c:pt idx="152">
                  <c:v>9</c:v>
                </c:pt>
                <c:pt idx="153">
                  <c:v>7</c:v>
                </c:pt>
                <c:pt idx="154">
                  <c:v>7</c:v>
                </c:pt>
                <c:pt idx="155">
                  <c:v>52</c:v>
                </c:pt>
                <c:pt idx="156">
                  <c:v>24</c:v>
                </c:pt>
                <c:pt idx="157">
                  <c:v>23</c:v>
                </c:pt>
                <c:pt idx="158">
                  <c:v>55</c:v>
                </c:pt>
                <c:pt idx="159">
                  <c:v>36</c:v>
                </c:pt>
                <c:pt idx="160">
                  <c:v>39</c:v>
                </c:pt>
                <c:pt idx="161">
                  <c:v>21</c:v>
                </c:pt>
                <c:pt idx="162">
                  <c:v>8</c:v>
                </c:pt>
                <c:pt idx="163">
                  <c:v>21</c:v>
                </c:pt>
                <c:pt idx="164">
                  <c:v>27</c:v>
                </c:pt>
                <c:pt idx="165">
                  <c:v>78</c:v>
                </c:pt>
                <c:pt idx="166">
                  <c:v>13</c:v>
                </c:pt>
                <c:pt idx="167">
                  <c:v>130</c:v>
                </c:pt>
                <c:pt idx="168">
                  <c:v>26</c:v>
                </c:pt>
                <c:pt idx="169">
                  <c:v>68</c:v>
                </c:pt>
                <c:pt idx="170">
                  <c:v>48</c:v>
                </c:pt>
                <c:pt idx="171">
                  <c:v>34</c:v>
                </c:pt>
                <c:pt idx="172">
                  <c:v>468</c:v>
                </c:pt>
                <c:pt idx="173">
                  <c:v>92</c:v>
                </c:pt>
                <c:pt idx="174">
                  <c:v>100</c:v>
                </c:pt>
                <c:pt idx="175">
                  <c:v>116</c:v>
                </c:pt>
                <c:pt idx="176">
                  <c:v>136</c:v>
                </c:pt>
                <c:pt idx="177">
                  <c:v>174</c:v>
                </c:pt>
                <c:pt idx="178">
                  <c:v>67</c:v>
                </c:pt>
                <c:pt idx="179">
                  <c:v>44</c:v>
                </c:pt>
                <c:pt idx="180">
                  <c:v>115</c:v>
                </c:pt>
                <c:pt idx="181">
                  <c:v>35</c:v>
                </c:pt>
                <c:pt idx="182">
                  <c:v>99</c:v>
                </c:pt>
                <c:pt idx="183">
                  <c:v>36</c:v>
                </c:pt>
                <c:pt idx="184">
                  <c:v>128</c:v>
                </c:pt>
                <c:pt idx="185">
                  <c:v>112</c:v>
                </c:pt>
                <c:pt idx="186">
                  <c:v>281</c:v>
                </c:pt>
                <c:pt idx="187">
                  <c:v>72</c:v>
                </c:pt>
                <c:pt idx="188">
                  <c:v>91</c:v>
                </c:pt>
                <c:pt idx="189">
                  <c:v>95</c:v>
                </c:pt>
                <c:pt idx="190">
                  <c:v>54</c:v>
                </c:pt>
                <c:pt idx="191">
                  <c:v>115</c:v>
                </c:pt>
                <c:pt idx="192">
                  <c:v>16</c:v>
                </c:pt>
                <c:pt idx="193">
                  <c:v>294</c:v>
                </c:pt>
                <c:pt idx="194">
                  <c:v>303</c:v>
                </c:pt>
                <c:pt idx="195">
                  <c:v>100</c:v>
                </c:pt>
                <c:pt idx="196">
                  <c:v>75</c:v>
                </c:pt>
                <c:pt idx="197">
                  <c:v>635</c:v>
                </c:pt>
                <c:pt idx="198">
                  <c:v>348</c:v>
                </c:pt>
                <c:pt idx="199">
                  <c:v>42</c:v>
                </c:pt>
                <c:pt idx="200">
                  <c:v>42</c:v>
                </c:pt>
                <c:pt idx="201">
                  <c:v>171</c:v>
                </c:pt>
                <c:pt idx="202">
                  <c:v>139</c:v>
                </c:pt>
                <c:pt idx="203">
                  <c:v>87</c:v>
                </c:pt>
                <c:pt idx="204">
                  <c:v>119</c:v>
                </c:pt>
                <c:pt idx="205">
                  <c:v>97</c:v>
                </c:pt>
                <c:pt idx="206">
                  <c:v>75</c:v>
                </c:pt>
                <c:pt idx="207">
                  <c:v>325</c:v>
                </c:pt>
                <c:pt idx="208">
                  <c:v>310</c:v>
                </c:pt>
                <c:pt idx="209">
                  <c:v>465</c:v>
                </c:pt>
                <c:pt idx="210">
                  <c:v>123</c:v>
                </c:pt>
                <c:pt idx="211">
                  <c:v>124</c:v>
                </c:pt>
                <c:pt idx="212">
                  <c:v>143</c:v>
                </c:pt>
                <c:pt idx="213">
                  <c:v>76</c:v>
                </c:pt>
                <c:pt idx="214">
                  <c:v>183</c:v>
                </c:pt>
                <c:pt idx="215">
                  <c:v>230</c:v>
                </c:pt>
                <c:pt idx="216">
                  <c:v>15</c:v>
                </c:pt>
                <c:pt idx="217">
                  <c:v>269</c:v>
                </c:pt>
                <c:pt idx="218">
                  <c:v>28</c:v>
                </c:pt>
                <c:pt idx="219">
                  <c:v>12</c:v>
                </c:pt>
                <c:pt idx="220">
                  <c:v>46</c:v>
                </c:pt>
                <c:pt idx="221">
                  <c:v>95</c:v>
                </c:pt>
                <c:pt idx="222">
                  <c:v>59</c:v>
                </c:pt>
                <c:pt idx="223">
                  <c:v>74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8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9</c:v>
                </c:pt>
                <c:pt idx="232">
                  <c:v>18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10</c:v>
                </c:pt>
                <c:pt idx="237">
                  <c:v>76</c:v>
                </c:pt>
                <c:pt idx="238">
                  <c:v>13</c:v>
                </c:pt>
                <c:pt idx="239">
                  <c:v>18</c:v>
                </c:pt>
                <c:pt idx="240">
                  <c:v>18</c:v>
                </c:pt>
                <c:pt idx="241">
                  <c:v>19</c:v>
                </c:pt>
                <c:pt idx="242">
                  <c:v>14</c:v>
                </c:pt>
                <c:pt idx="243">
                  <c:v>9</c:v>
                </c:pt>
                <c:pt idx="244">
                  <c:v>40</c:v>
                </c:pt>
                <c:pt idx="245">
                  <c:v>111</c:v>
                </c:pt>
                <c:pt idx="246">
                  <c:v>254</c:v>
                </c:pt>
                <c:pt idx="247">
                  <c:v>86</c:v>
                </c:pt>
                <c:pt idx="248">
                  <c:v>99</c:v>
                </c:pt>
                <c:pt idx="249">
                  <c:v>46</c:v>
                </c:pt>
                <c:pt idx="250">
                  <c:v>111</c:v>
                </c:pt>
                <c:pt idx="251">
                  <c:v>17</c:v>
                </c:pt>
                <c:pt idx="252">
                  <c:v>73</c:v>
                </c:pt>
                <c:pt idx="253">
                  <c:v>66</c:v>
                </c:pt>
                <c:pt idx="254">
                  <c:v>66</c:v>
                </c:pt>
                <c:pt idx="255">
                  <c:v>50</c:v>
                </c:pt>
                <c:pt idx="256">
                  <c:v>40</c:v>
                </c:pt>
                <c:pt idx="257">
                  <c:v>62</c:v>
                </c:pt>
                <c:pt idx="258">
                  <c:v>28</c:v>
                </c:pt>
                <c:pt idx="259">
                  <c:v>34</c:v>
                </c:pt>
                <c:pt idx="260">
                  <c:v>92</c:v>
                </c:pt>
                <c:pt idx="261">
                  <c:v>22</c:v>
                </c:pt>
                <c:pt idx="262">
                  <c:v>90</c:v>
                </c:pt>
                <c:pt idx="263">
                  <c:v>92</c:v>
                </c:pt>
                <c:pt idx="264">
                  <c:v>190</c:v>
                </c:pt>
                <c:pt idx="265">
                  <c:v>37</c:v>
                </c:pt>
                <c:pt idx="266">
                  <c:v>156</c:v>
                </c:pt>
                <c:pt idx="267">
                  <c:v>11</c:v>
                </c:pt>
                <c:pt idx="268">
                  <c:v>29</c:v>
                </c:pt>
                <c:pt idx="269">
                  <c:v>25</c:v>
                </c:pt>
                <c:pt idx="270">
                  <c:v>28</c:v>
                </c:pt>
                <c:pt idx="271">
                  <c:v>21</c:v>
                </c:pt>
                <c:pt idx="272">
                  <c:v>24</c:v>
                </c:pt>
                <c:pt idx="273">
                  <c:v>11</c:v>
                </c:pt>
                <c:pt idx="274">
                  <c:v>26</c:v>
                </c:pt>
                <c:pt idx="275">
                  <c:v>23</c:v>
                </c:pt>
                <c:pt idx="276">
                  <c:v>14</c:v>
                </c:pt>
                <c:pt idx="277">
                  <c:v>28</c:v>
                </c:pt>
                <c:pt idx="278">
                  <c:v>73</c:v>
                </c:pt>
                <c:pt idx="279">
                  <c:v>46</c:v>
                </c:pt>
                <c:pt idx="280">
                  <c:v>59</c:v>
                </c:pt>
                <c:pt idx="281">
                  <c:v>62</c:v>
                </c:pt>
                <c:pt idx="282">
                  <c:v>33</c:v>
                </c:pt>
                <c:pt idx="283">
                  <c:v>74</c:v>
                </c:pt>
                <c:pt idx="284">
                  <c:v>52</c:v>
                </c:pt>
                <c:pt idx="285">
                  <c:v>88</c:v>
                </c:pt>
                <c:pt idx="286">
                  <c:v>33</c:v>
                </c:pt>
                <c:pt idx="287">
                  <c:v>81</c:v>
                </c:pt>
                <c:pt idx="288">
                  <c:v>71</c:v>
                </c:pt>
                <c:pt idx="289">
                  <c:v>23</c:v>
                </c:pt>
                <c:pt idx="290">
                  <c:v>25</c:v>
                </c:pt>
                <c:pt idx="291">
                  <c:v>37</c:v>
                </c:pt>
                <c:pt idx="292">
                  <c:v>20</c:v>
                </c:pt>
                <c:pt idx="293">
                  <c:v>38</c:v>
                </c:pt>
                <c:pt idx="294">
                  <c:v>16</c:v>
                </c:pt>
                <c:pt idx="295">
                  <c:v>19</c:v>
                </c:pt>
                <c:pt idx="296">
                  <c:v>33</c:v>
                </c:pt>
                <c:pt idx="297">
                  <c:v>22</c:v>
                </c:pt>
                <c:pt idx="298">
                  <c:v>33</c:v>
                </c:pt>
                <c:pt idx="299">
                  <c:v>45</c:v>
                </c:pt>
                <c:pt idx="300">
                  <c:v>717</c:v>
                </c:pt>
                <c:pt idx="301">
                  <c:v>12</c:v>
                </c:pt>
                <c:pt idx="302">
                  <c:v>42</c:v>
                </c:pt>
                <c:pt idx="303">
                  <c:v>48</c:v>
                </c:pt>
                <c:pt idx="304">
                  <c:v>59</c:v>
                </c:pt>
                <c:pt idx="305">
                  <c:v>62</c:v>
                </c:pt>
                <c:pt idx="306">
                  <c:v>93</c:v>
                </c:pt>
                <c:pt idx="307">
                  <c:v>369</c:v>
                </c:pt>
                <c:pt idx="308">
                  <c:v>246</c:v>
                </c:pt>
                <c:pt idx="309">
                  <c:v>67</c:v>
                </c:pt>
                <c:pt idx="310">
                  <c:v>33</c:v>
                </c:pt>
                <c:pt idx="311">
                  <c:v>35</c:v>
                </c:pt>
                <c:pt idx="312">
                  <c:v>99</c:v>
                </c:pt>
                <c:pt idx="313">
                  <c:v>29</c:v>
                </c:pt>
                <c:pt idx="314">
                  <c:v>31</c:v>
                </c:pt>
                <c:pt idx="315">
                  <c:v>108</c:v>
                </c:pt>
                <c:pt idx="316">
                  <c:v>31</c:v>
                </c:pt>
                <c:pt idx="317">
                  <c:v>25</c:v>
                </c:pt>
                <c:pt idx="318">
                  <c:v>25</c:v>
                </c:pt>
                <c:pt idx="319">
                  <c:v>48</c:v>
                </c:pt>
                <c:pt idx="320">
                  <c:v>29</c:v>
                </c:pt>
                <c:pt idx="321">
                  <c:v>44</c:v>
                </c:pt>
                <c:pt idx="322">
                  <c:v>38</c:v>
                </c:pt>
                <c:pt idx="323">
                  <c:v>24</c:v>
                </c:pt>
                <c:pt idx="324">
                  <c:v>24</c:v>
                </c:pt>
                <c:pt idx="325">
                  <c:v>38</c:v>
                </c:pt>
                <c:pt idx="326">
                  <c:v>14</c:v>
                </c:pt>
                <c:pt idx="327">
                  <c:v>32</c:v>
                </c:pt>
                <c:pt idx="328">
                  <c:v>13</c:v>
                </c:pt>
                <c:pt idx="329">
                  <c:v>43</c:v>
                </c:pt>
                <c:pt idx="330">
                  <c:v>36</c:v>
                </c:pt>
                <c:pt idx="331">
                  <c:v>38</c:v>
                </c:pt>
                <c:pt idx="332">
                  <c:v>25</c:v>
                </c:pt>
                <c:pt idx="333">
                  <c:v>30</c:v>
                </c:pt>
                <c:pt idx="334">
                  <c:v>35</c:v>
                </c:pt>
                <c:pt idx="335">
                  <c:v>18</c:v>
                </c:pt>
                <c:pt idx="336">
                  <c:v>32</c:v>
                </c:pt>
                <c:pt idx="337">
                  <c:v>32</c:v>
                </c:pt>
                <c:pt idx="338">
                  <c:v>39</c:v>
                </c:pt>
                <c:pt idx="339">
                  <c:v>31</c:v>
                </c:pt>
                <c:pt idx="340">
                  <c:v>37</c:v>
                </c:pt>
                <c:pt idx="341">
                  <c:v>48</c:v>
                </c:pt>
                <c:pt idx="342">
                  <c:v>37</c:v>
                </c:pt>
                <c:pt idx="343">
                  <c:v>25</c:v>
                </c:pt>
                <c:pt idx="344">
                  <c:v>33</c:v>
                </c:pt>
                <c:pt idx="345">
                  <c:v>86</c:v>
                </c:pt>
                <c:pt idx="346">
                  <c:v>32</c:v>
                </c:pt>
                <c:pt idx="347">
                  <c:v>106</c:v>
                </c:pt>
                <c:pt idx="348">
                  <c:v>70</c:v>
                </c:pt>
                <c:pt idx="349">
                  <c:v>65</c:v>
                </c:pt>
                <c:pt idx="350">
                  <c:v>210</c:v>
                </c:pt>
                <c:pt idx="351">
                  <c:v>22</c:v>
                </c:pt>
                <c:pt idx="352">
                  <c:v>82</c:v>
                </c:pt>
                <c:pt idx="353">
                  <c:v>159</c:v>
                </c:pt>
                <c:pt idx="354">
                  <c:v>19</c:v>
                </c:pt>
                <c:pt idx="355">
                  <c:v>19</c:v>
                </c:pt>
                <c:pt idx="356">
                  <c:v>145</c:v>
                </c:pt>
                <c:pt idx="357">
                  <c:v>165</c:v>
                </c:pt>
                <c:pt idx="358">
                  <c:v>67</c:v>
                </c:pt>
                <c:pt idx="359">
                  <c:v>55</c:v>
                </c:pt>
                <c:pt idx="360">
                  <c:v>138</c:v>
                </c:pt>
                <c:pt idx="361">
                  <c:v>41</c:v>
                </c:pt>
                <c:pt idx="362">
                  <c:v>105</c:v>
                </c:pt>
                <c:pt idx="363">
                  <c:v>106</c:v>
                </c:pt>
                <c:pt idx="364">
                  <c:v>95</c:v>
                </c:pt>
                <c:pt idx="365">
                  <c:v>44</c:v>
                </c:pt>
                <c:pt idx="366">
                  <c:v>70</c:v>
                </c:pt>
                <c:pt idx="367">
                  <c:v>106</c:v>
                </c:pt>
                <c:pt idx="368">
                  <c:v>58</c:v>
                </c:pt>
                <c:pt idx="369">
                  <c:v>45</c:v>
                </c:pt>
                <c:pt idx="370">
                  <c:v>41</c:v>
                </c:pt>
                <c:pt idx="371">
                  <c:v>19</c:v>
                </c:pt>
                <c:pt idx="372">
                  <c:v>19</c:v>
                </c:pt>
                <c:pt idx="373">
                  <c:v>36</c:v>
                </c:pt>
                <c:pt idx="374">
                  <c:v>40</c:v>
                </c:pt>
                <c:pt idx="375">
                  <c:v>35</c:v>
                </c:pt>
                <c:pt idx="376">
                  <c:v>53</c:v>
                </c:pt>
                <c:pt idx="377">
                  <c:v>177</c:v>
                </c:pt>
                <c:pt idx="378">
                  <c:v>99</c:v>
                </c:pt>
                <c:pt idx="379">
                  <c:v>108</c:v>
                </c:pt>
                <c:pt idx="380">
                  <c:v>22</c:v>
                </c:pt>
                <c:pt idx="381">
                  <c:v>167</c:v>
                </c:pt>
                <c:pt idx="382">
                  <c:v>202</c:v>
                </c:pt>
                <c:pt idx="383">
                  <c:v>23</c:v>
                </c:pt>
                <c:pt idx="384">
                  <c:v>30</c:v>
                </c:pt>
                <c:pt idx="385">
                  <c:v>33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39</c:v>
                </c:pt>
                <c:pt idx="390">
                  <c:v>23</c:v>
                </c:pt>
                <c:pt idx="391">
                  <c:v>24</c:v>
                </c:pt>
                <c:pt idx="392">
                  <c:v>24</c:v>
                </c:pt>
                <c:pt idx="393">
                  <c:v>46</c:v>
                </c:pt>
                <c:pt idx="394">
                  <c:v>70</c:v>
                </c:pt>
                <c:pt idx="395">
                  <c:v>9</c:v>
                </c:pt>
                <c:pt idx="396">
                  <c:v>10</c:v>
                </c:pt>
                <c:pt idx="397">
                  <c:v>32</c:v>
                </c:pt>
                <c:pt idx="398">
                  <c:v>72</c:v>
                </c:pt>
                <c:pt idx="399">
                  <c:v>60</c:v>
                </c:pt>
                <c:pt idx="400">
                  <c:v>27</c:v>
                </c:pt>
                <c:pt idx="401">
                  <c:v>45</c:v>
                </c:pt>
                <c:pt idx="402">
                  <c:v>28</c:v>
                </c:pt>
                <c:pt idx="403">
                  <c:v>46</c:v>
                </c:pt>
                <c:pt idx="404">
                  <c:v>14</c:v>
                </c:pt>
                <c:pt idx="405">
                  <c:v>77</c:v>
                </c:pt>
                <c:pt idx="406">
                  <c:v>24</c:v>
                </c:pt>
                <c:pt idx="407">
                  <c:v>45</c:v>
                </c:pt>
                <c:pt idx="408">
                  <c:v>59</c:v>
                </c:pt>
                <c:pt idx="409">
                  <c:v>53</c:v>
                </c:pt>
                <c:pt idx="410">
                  <c:v>33</c:v>
                </c:pt>
                <c:pt idx="411">
                  <c:v>28</c:v>
                </c:pt>
                <c:pt idx="412">
                  <c:v>39</c:v>
                </c:pt>
                <c:pt idx="413">
                  <c:v>27</c:v>
                </c:pt>
                <c:pt idx="414">
                  <c:v>34</c:v>
                </c:pt>
                <c:pt idx="415">
                  <c:v>34</c:v>
                </c:pt>
                <c:pt idx="416">
                  <c:v>29</c:v>
                </c:pt>
                <c:pt idx="417">
                  <c:v>109</c:v>
                </c:pt>
                <c:pt idx="418">
                  <c:v>29</c:v>
                </c:pt>
                <c:pt idx="419">
                  <c:v>31</c:v>
                </c:pt>
                <c:pt idx="420">
                  <c:v>60</c:v>
                </c:pt>
                <c:pt idx="421">
                  <c:v>25</c:v>
                </c:pt>
                <c:pt idx="422">
                  <c:v>36</c:v>
                </c:pt>
                <c:pt idx="423">
                  <c:v>23</c:v>
                </c:pt>
                <c:pt idx="424">
                  <c:v>25</c:v>
                </c:pt>
                <c:pt idx="425">
                  <c:v>24</c:v>
                </c:pt>
                <c:pt idx="426">
                  <c:v>41</c:v>
                </c:pt>
                <c:pt idx="427">
                  <c:v>45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37</c:v>
                </c:pt>
                <c:pt idx="432">
                  <c:v>81</c:v>
                </c:pt>
                <c:pt idx="433">
                  <c:v>36</c:v>
                </c:pt>
                <c:pt idx="434">
                  <c:v>249</c:v>
                </c:pt>
                <c:pt idx="435">
                  <c:v>21</c:v>
                </c:pt>
                <c:pt idx="436">
                  <c:v>14</c:v>
                </c:pt>
                <c:pt idx="437">
                  <c:v>164</c:v>
                </c:pt>
                <c:pt idx="438">
                  <c:v>15</c:v>
                </c:pt>
                <c:pt idx="439">
                  <c:v>114</c:v>
                </c:pt>
                <c:pt idx="440">
                  <c:v>28</c:v>
                </c:pt>
                <c:pt idx="441">
                  <c:v>12</c:v>
                </c:pt>
                <c:pt idx="442">
                  <c:v>46</c:v>
                </c:pt>
                <c:pt idx="443">
                  <c:v>95</c:v>
                </c:pt>
                <c:pt idx="444">
                  <c:v>62</c:v>
                </c:pt>
                <c:pt idx="445">
                  <c:v>74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8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18</c:v>
                </c:pt>
                <c:pt idx="455">
                  <c:v>12</c:v>
                </c:pt>
                <c:pt idx="456">
                  <c:v>13</c:v>
                </c:pt>
                <c:pt idx="457">
                  <c:v>10</c:v>
                </c:pt>
                <c:pt idx="458">
                  <c:v>10</c:v>
                </c:pt>
                <c:pt idx="459">
                  <c:v>71</c:v>
                </c:pt>
                <c:pt idx="460">
                  <c:v>13</c:v>
                </c:pt>
                <c:pt idx="461">
                  <c:v>18</c:v>
                </c:pt>
                <c:pt idx="462">
                  <c:v>18</c:v>
                </c:pt>
                <c:pt idx="463">
                  <c:v>19</c:v>
                </c:pt>
                <c:pt idx="464">
                  <c:v>12</c:v>
                </c:pt>
                <c:pt idx="465">
                  <c:v>9</c:v>
                </c:pt>
                <c:pt idx="466">
                  <c:v>40</c:v>
                </c:pt>
                <c:pt idx="467">
                  <c:v>110</c:v>
                </c:pt>
                <c:pt idx="468">
                  <c:v>232</c:v>
                </c:pt>
                <c:pt idx="469">
                  <c:v>86</c:v>
                </c:pt>
                <c:pt idx="470">
                  <c:v>98</c:v>
                </c:pt>
                <c:pt idx="471">
                  <c:v>46</c:v>
                </c:pt>
                <c:pt idx="472">
                  <c:v>70</c:v>
                </c:pt>
                <c:pt idx="473">
                  <c:v>17</c:v>
                </c:pt>
                <c:pt idx="474">
                  <c:v>57</c:v>
                </c:pt>
                <c:pt idx="475">
                  <c:v>60</c:v>
                </c:pt>
                <c:pt idx="476">
                  <c:v>50</c:v>
                </c:pt>
                <c:pt idx="477">
                  <c:v>40</c:v>
                </c:pt>
                <c:pt idx="478">
                  <c:v>62</c:v>
                </c:pt>
                <c:pt idx="479">
                  <c:v>34</c:v>
                </c:pt>
                <c:pt idx="480">
                  <c:v>92</c:v>
                </c:pt>
                <c:pt idx="481">
                  <c:v>18</c:v>
                </c:pt>
                <c:pt idx="482">
                  <c:v>90</c:v>
                </c:pt>
                <c:pt idx="483">
                  <c:v>92</c:v>
                </c:pt>
                <c:pt idx="484">
                  <c:v>189</c:v>
                </c:pt>
                <c:pt idx="485">
                  <c:v>37</c:v>
                </c:pt>
                <c:pt idx="486">
                  <c:v>145</c:v>
                </c:pt>
                <c:pt idx="487">
                  <c:v>11</c:v>
                </c:pt>
                <c:pt idx="488">
                  <c:v>29</c:v>
                </c:pt>
                <c:pt idx="489">
                  <c:v>25</c:v>
                </c:pt>
                <c:pt idx="490">
                  <c:v>28</c:v>
                </c:pt>
                <c:pt idx="491">
                  <c:v>15</c:v>
                </c:pt>
                <c:pt idx="492">
                  <c:v>24</c:v>
                </c:pt>
                <c:pt idx="493">
                  <c:v>11</c:v>
                </c:pt>
                <c:pt idx="494">
                  <c:v>26</c:v>
                </c:pt>
                <c:pt idx="495">
                  <c:v>23</c:v>
                </c:pt>
                <c:pt idx="496">
                  <c:v>30</c:v>
                </c:pt>
                <c:pt idx="497">
                  <c:v>73</c:v>
                </c:pt>
                <c:pt idx="498">
                  <c:v>42</c:v>
                </c:pt>
                <c:pt idx="499">
                  <c:v>59</c:v>
                </c:pt>
                <c:pt idx="500">
                  <c:v>33</c:v>
                </c:pt>
                <c:pt idx="501">
                  <c:v>74</c:v>
                </c:pt>
                <c:pt idx="502">
                  <c:v>52</c:v>
                </c:pt>
                <c:pt idx="503">
                  <c:v>53</c:v>
                </c:pt>
                <c:pt idx="504">
                  <c:v>33</c:v>
                </c:pt>
                <c:pt idx="505">
                  <c:v>23</c:v>
                </c:pt>
                <c:pt idx="506">
                  <c:v>25</c:v>
                </c:pt>
                <c:pt idx="507">
                  <c:v>37</c:v>
                </c:pt>
                <c:pt idx="508">
                  <c:v>20</c:v>
                </c:pt>
                <c:pt idx="509">
                  <c:v>32</c:v>
                </c:pt>
                <c:pt idx="510">
                  <c:v>16</c:v>
                </c:pt>
                <c:pt idx="511">
                  <c:v>18</c:v>
                </c:pt>
                <c:pt idx="512">
                  <c:v>27</c:v>
                </c:pt>
                <c:pt idx="513">
                  <c:v>20</c:v>
                </c:pt>
                <c:pt idx="514">
                  <c:v>33</c:v>
                </c:pt>
                <c:pt idx="515">
                  <c:v>35</c:v>
                </c:pt>
                <c:pt idx="516">
                  <c:v>59</c:v>
                </c:pt>
                <c:pt idx="517">
                  <c:v>35</c:v>
                </c:pt>
                <c:pt idx="518">
                  <c:v>19</c:v>
                </c:pt>
                <c:pt idx="519">
                  <c:v>13</c:v>
                </c:pt>
                <c:pt idx="520">
                  <c:v>12</c:v>
                </c:pt>
                <c:pt idx="521">
                  <c:v>10</c:v>
                </c:pt>
                <c:pt idx="522">
                  <c:v>20</c:v>
                </c:pt>
                <c:pt idx="523">
                  <c:v>13</c:v>
                </c:pt>
                <c:pt idx="524">
                  <c:v>11</c:v>
                </c:pt>
                <c:pt idx="525">
                  <c:v>26</c:v>
                </c:pt>
                <c:pt idx="526">
                  <c:v>11</c:v>
                </c:pt>
                <c:pt idx="527">
                  <c:v>27</c:v>
                </c:pt>
                <c:pt idx="528">
                  <c:v>13</c:v>
                </c:pt>
                <c:pt idx="529">
                  <c:v>38</c:v>
                </c:pt>
                <c:pt idx="530">
                  <c:v>21</c:v>
                </c:pt>
                <c:pt idx="531">
                  <c:v>34</c:v>
                </c:pt>
                <c:pt idx="532">
                  <c:v>35</c:v>
                </c:pt>
                <c:pt idx="533">
                  <c:v>30</c:v>
                </c:pt>
                <c:pt idx="534">
                  <c:v>46</c:v>
                </c:pt>
                <c:pt idx="535">
                  <c:v>36</c:v>
                </c:pt>
                <c:pt idx="536">
                  <c:v>49</c:v>
                </c:pt>
                <c:pt idx="537">
                  <c:v>121</c:v>
                </c:pt>
                <c:pt idx="538">
                  <c:v>113</c:v>
                </c:pt>
                <c:pt idx="539">
                  <c:v>81</c:v>
                </c:pt>
                <c:pt idx="540">
                  <c:v>68</c:v>
                </c:pt>
                <c:pt idx="541">
                  <c:v>171</c:v>
                </c:pt>
                <c:pt idx="542">
                  <c:v>49</c:v>
                </c:pt>
                <c:pt idx="543">
                  <c:v>48</c:v>
                </c:pt>
                <c:pt idx="544">
                  <c:v>31</c:v>
                </c:pt>
                <c:pt idx="545">
                  <c:v>532</c:v>
                </c:pt>
                <c:pt idx="546">
                  <c:v>38</c:v>
                </c:pt>
                <c:pt idx="547">
                  <c:v>31</c:v>
                </c:pt>
                <c:pt idx="548">
                  <c:v>28</c:v>
                </c:pt>
                <c:pt idx="549">
                  <c:v>32</c:v>
                </c:pt>
                <c:pt idx="550">
                  <c:v>40</c:v>
                </c:pt>
                <c:pt idx="551">
                  <c:v>185</c:v>
                </c:pt>
                <c:pt idx="552">
                  <c:v>32</c:v>
                </c:pt>
                <c:pt idx="553">
                  <c:v>90</c:v>
                </c:pt>
                <c:pt idx="554">
                  <c:v>68</c:v>
                </c:pt>
                <c:pt idx="555">
                  <c:v>262</c:v>
                </c:pt>
                <c:pt idx="556">
                  <c:v>38</c:v>
                </c:pt>
                <c:pt idx="557">
                  <c:v>43</c:v>
                </c:pt>
                <c:pt idx="558">
                  <c:v>51</c:v>
                </c:pt>
                <c:pt idx="559">
                  <c:v>71</c:v>
                </c:pt>
                <c:pt idx="560">
                  <c:v>65</c:v>
                </c:pt>
                <c:pt idx="561">
                  <c:v>83</c:v>
                </c:pt>
                <c:pt idx="562">
                  <c:v>59</c:v>
                </c:pt>
                <c:pt idx="563">
                  <c:v>74</c:v>
                </c:pt>
                <c:pt idx="564">
                  <c:v>44</c:v>
                </c:pt>
                <c:pt idx="565">
                  <c:v>48</c:v>
                </c:pt>
                <c:pt idx="566">
                  <c:v>45</c:v>
                </c:pt>
                <c:pt idx="567">
                  <c:v>113</c:v>
                </c:pt>
                <c:pt idx="568">
                  <c:v>38</c:v>
                </c:pt>
                <c:pt idx="569">
                  <c:v>48</c:v>
                </c:pt>
                <c:pt idx="570">
                  <c:v>96</c:v>
                </c:pt>
                <c:pt idx="571">
                  <c:v>51</c:v>
                </c:pt>
                <c:pt idx="572">
                  <c:v>50</c:v>
                </c:pt>
                <c:pt idx="573">
                  <c:v>47</c:v>
                </c:pt>
                <c:pt idx="574">
                  <c:v>35</c:v>
                </c:pt>
                <c:pt idx="575">
                  <c:v>35</c:v>
                </c:pt>
                <c:pt idx="576">
                  <c:v>125</c:v>
                </c:pt>
                <c:pt idx="577">
                  <c:v>194</c:v>
                </c:pt>
                <c:pt idx="578">
                  <c:v>57</c:v>
                </c:pt>
                <c:pt idx="579">
                  <c:v>49</c:v>
                </c:pt>
                <c:pt idx="580">
                  <c:v>76</c:v>
                </c:pt>
                <c:pt idx="581">
                  <c:v>86</c:v>
                </c:pt>
                <c:pt idx="582">
                  <c:v>112</c:v>
                </c:pt>
                <c:pt idx="583">
                  <c:v>90</c:v>
                </c:pt>
                <c:pt idx="584">
                  <c:v>50</c:v>
                </c:pt>
                <c:pt idx="585">
                  <c:v>81</c:v>
                </c:pt>
                <c:pt idx="586">
                  <c:v>109</c:v>
                </c:pt>
                <c:pt idx="587">
                  <c:v>35</c:v>
                </c:pt>
                <c:pt idx="588">
                  <c:v>37</c:v>
                </c:pt>
                <c:pt idx="589">
                  <c:v>314</c:v>
                </c:pt>
                <c:pt idx="590">
                  <c:v>31</c:v>
                </c:pt>
                <c:pt idx="591">
                  <c:v>38</c:v>
                </c:pt>
                <c:pt idx="592">
                  <c:v>50</c:v>
                </c:pt>
                <c:pt idx="593">
                  <c:v>108</c:v>
                </c:pt>
                <c:pt idx="594">
                  <c:v>47</c:v>
                </c:pt>
                <c:pt idx="595">
                  <c:v>171</c:v>
                </c:pt>
                <c:pt idx="596">
                  <c:v>185</c:v>
                </c:pt>
                <c:pt idx="597">
                  <c:v>60</c:v>
                </c:pt>
                <c:pt idx="598">
                  <c:v>54</c:v>
                </c:pt>
                <c:pt idx="599">
                  <c:v>62</c:v>
                </c:pt>
                <c:pt idx="600">
                  <c:v>20</c:v>
                </c:pt>
                <c:pt idx="601">
                  <c:v>86</c:v>
                </c:pt>
                <c:pt idx="602">
                  <c:v>63</c:v>
                </c:pt>
                <c:pt idx="603">
                  <c:v>65</c:v>
                </c:pt>
                <c:pt idx="604">
                  <c:v>270</c:v>
                </c:pt>
                <c:pt idx="605">
                  <c:v>99</c:v>
                </c:pt>
                <c:pt idx="606">
                  <c:v>148</c:v>
                </c:pt>
                <c:pt idx="607">
                  <c:v>77</c:v>
                </c:pt>
                <c:pt idx="608">
                  <c:v>93</c:v>
                </c:pt>
                <c:pt idx="609">
                  <c:v>192</c:v>
                </c:pt>
                <c:pt idx="610">
                  <c:v>175</c:v>
                </c:pt>
                <c:pt idx="611">
                  <c:v>706</c:v>
                </c:pt>
                <c:pt idx="612">
                  <c:v>93</c:v>
                </c:pt>
                <c:pt idx="613">
                  <c:v>102</c:v>
                </c:pt>
                <c:pt idx="614">
                  <c:v>85</c:v>
                </c:pt>
                <c:pt idx="615">
                  <c:v>42</c:v>
                </c:pt>
                <c:pt idx="616">
                  <c:v>46</c:v>
                </c:pt>
                <c:pt idx="617">
                  <c:v>122</c:v>
                </c:pt>
                <c:pt idx="618">
                  <c:v>52</c:v>
                </c:pt>
                <c:pt idx="619">
                  <c:v>50</c:v>
                </c:pt>
                <c:pt idx="620">
                  <c:v>71</c:v>
                </c:pt>
                <c:pt idx="621">
                  <c:v>134</c:v>
                </c:pt>
                <c:pt idx="622">
                  <c:v>42</c:v>
                </c:pt>
                <c:pt idx="623">
                  <c:v>50</c:v>
                </c:pt>
                <c:pt idx="624">
                  <c:v>96</c:v>
                </c:pt>
                <c:pt idx="625">
                  <c:v>121</c:v>
                </c:pt>
                <c:pt idx="626">
                  <c:v>49</c:v>
                </c:pt>
                <c:pt idx="627">
                  <c:v>40</c:v>
                </c:pt>
                <c:pt idx="628">
                  <c:v>45</c:v>
                </c:pt>
                <c:pt idx="629">
                  <c:v>54</c:v>
                </c:pt>
                <c:pt idx="630">
                  <c:v>40</c:v>
                </c:pt>
                <c:pt idx="631">
                  <c:v>90</c:v>
                </c:pt>
                <c:pt idx="632">
                  <c:v>40</c:v>
                </c:pt>
                <c:pt idx="633">
                  <c:v>59</c:v>
                </c:pt>
                <c:pt idx="634">
                  <c:v>242</c:v>
                </c:pt>
                <c:pt idx="635">
                  <c:v>34</c:v>
                </c:pt>
                <c:pt idx="636">
                  <c:v>39</c:v>
                </c:pt>
                <c:pt idx="637">
                  <c:v>39</c:v>
                </c:pt>
                <c:pt idx="638">
                  <c:v>49</c:v>
                </c:pt>
                <c:pt idx="639">
                  <c:v>88</c:v>
                </c:pt>
                <c:pt idx="640">
                  <c:v>65</c:v>
                </c:pt>
                <c:pt idx="641">
                  <c:v>109</c:v>
                </c:pt>
                <c:pt idx="642">
                  <c:v>35</c:v>
                </c:pt>
                <c:pt idx="643">
                  <c:v>76</c:v>
                </c:pt>
                <c:pt idx="644">
                  <c:v>49</c:v>
                </c:pt>
                <c:pt idx="645">
                  <c:v>39</c:v>
                </c:pt>
                <c:pt idx="646">
                  <c:v>42</c:v>
                </c:pt>
                <c:pt idx="647">
                  <c:v>49</c:v>
                </c:pt>
                <c:pt idx="648">
                  <c:v>36</c:v>
                </c:pt>
                <c:pt idx="649">
                  <c:v>61</c:v>
                </c:pt>
                <c:pt idx="650">
                  <c:v>39</c:v>
                </c:pt>
                <c:pt idx="651">
                  <c:v>45</c:v>
                </c:pt>
                <c:pt idx="652">
                  <c:v>41</c:v>
                </c:pt>
                <c:pt idx="653">
                  <c:v>55</c:v>
                </c:pt>
                <c:pt idx="654">
                  <c:v>23</c:v>
                </c:pt>
                <c:pt idx="655">
                  <c:v>43</c:v>
                </c:pt>
                <c:pt idx="656">
                  <c:v>50</c:v>
                </c:pt>
                <c:pt idx="657">
                  <c:v>35</c:v>
                </c:pt>
                <c:pt idx="658">
                  <c:v>50</c:v>
                </c:pt>
                <c:pt idx="659">
                  <c:v>105</c:v>
                </c:pt>
                <c:pt idx="660">
                  <c:v>113</c:v>
                </c:pt>
                <c:pt idx="661">
                  <c:v>51</c:v>
                </c:pt>
                <c:pt idx="662">
                  <c:v>47</c:v>
                </c:pt>
                <c:pt idx="663">
                  <c:v>101</c:v>
                </c:pt>
                <c:pt idx="664">
                  <c:v>107</c:v>
                </c:pt>
                <c:pt idx="665">
                  <c:v>61</c:v>
                </c:pt>
                <c:pt idx="666">
                  <c:v>109</c:v>
                </c:pt>
                <c:pt idx="667">
                  <c:v>100</c:v>
                </c:pt>
                <c:pt idx="668">
                  <c:v>76</c:v>
                </c:pt>
                <c:pt idx="669">
                  <c:v>36</c:v>
                </c:pt>
                <c:pt idx="670">
                  <c:v>154</c:v>
                </c:pt>
                <c:pt idx="671">
                  <c:v>38</c:v>
                </c:pt>
                <c:pt idx="672">
                  <c:v>40</c:v>
                </c:pt>
                <c:pt idx="673">
                  <c:v>49</c:v>
                </c:pt>
                <c:pt idx="674">
                  <c:v>35</c:v>
                </c:pt>
                <c:pt idx="675">
                  <c:v>36</c:v>
                </c:pt>
                <c:pt idx="676">
                  <c:v>125</c:v>
                </c:pt>
                <c:pt idx="677">
                  <c:v>32</c:v>
                </c:pt>
                <c:pt idx="678">
                  <c:v>39</c:v>
                </c:pt>
                <c:pt idx="679">
                  <c:v>65</c:v>
                </c:pt>
                <c:pt idx="680">
                  <c:v>54</c:v>
                </c:pt>
                <c:pt idx="681">
                  <c:v>100</c:v>
                </c:pt>
                <c:pt idx="682">
                  <c:v>101</c:v>
                </c:pt>
                <c:pt idx="683">
                  <c:v>52</c:v>
                </c:pt>
                <c:pt idx="684">
                  <c:v>104</c:v>
                </c:pt>
                <c:pt idx="685">
                  <c:v>104</c:v>
                </c:pt>
                <c:pt idx="686">
                  <c:v>199</c:v>
                </c:pt>
                <c:pt idx="687">
                  <c:v>55</c:v>
                </c:pt>
                <c:pt idx="688">
                  <c:v>127</c:v>
                </c:pt>
                <c:pt idx="689">
                  <c:v>138</c:v>
                </c:pt>
                <c:pt idx="690">
                  <c:v>35</c:v>
                </c:pt>
                <c:pt idx="691">
                  <c:v>55</c:v>
                </c:pt>
                <c:pt idx="692">
                  <c:v>32</c:v>
                </c:pt>
                <c:pt idx="693">
                  <c:v>107</c:v>
                </c:pt>
                <c:pt idx="694">
                  <c:v>125</c:v>
                </c:pt>
                <c:pt idx="695">
                  <c:v>36</c:v>
                </c:pt>
                <c:pt idx="696">
                  <c:v>152</c:v>
                </c:pt>
                <c:pt idx="697">
                  <c:v>61</c:v>
                </c:pt>
                <c:pt idx="698">
                  <c:v>106</c:v>
                </c:pt>
                <c:pt idx="699">
                  <c:v>200</c:v>
                </c:pt>
                <c:pt idx="700">
                  <c:v>81</c:v>
                </c:pt>
                <c:pt idx="701">
                  <c:v>222</c:v>
                </c:pt>
                <c:pt idx="702">
                  <c:v>44</c:v>
                </c:pt>
                <c:pt idx="703">
                  <c:v>47</c:v>
                </c:pt>
                <c:pt idx="704">
                  <c:v>35</c:v>
                </c:pt>
                <c:pt idx="705">
                  <c:v>137</c:v>
                </c:pt>
                <c:pt idx="706">
                  <c:v>250</c:v>
                </c:pt>
                <c:pt idx="707">
                  <c:v>30</c:v>
                </c:pt>
                <c:pt idx="708">
                  <c:v>15</c:v>
                </c:pt>
                <c:pt idx="709">
                  <c:v>26</c:v>
                </c:pt>
                <c:pt idx="710">
                  <c:v>17</c:v>
                </c:pt>
                <c:pt idx="711">
                  <c:v>13</c:v>
                </c:pt>
                <c:pt idx="712">
                  <c:v>36</c:v>
                </c:pt>
                <c:pt idx="713">
                  <c:v>90</c:v>
                </c:pt>
                <c:pt idx="714">
                  <c:v>369</c:v>
                </c:pt>
                <c:pt idx="715">
                  <c:v>17</c:v>
                </c:pt>
                <c:pt idx="716">
                  <c:v>36</c:v>
                </c:pt>
                <c:pt idx="717">
                  <c:v>76</c:v>
                </c:pt>
                <c:pt idx="718">
                  <c:v>16</c:v>
                </c:pt>
                <c:pt idx="719">
                  <c:v>36</c:v>
                </c:pt>
                <c:pt idx="720">
                  <c:v>2698</c:v>
                </c:pt>
                <c:pt idx="721">
                  <c:v>37</c:v>
                </c:pt>
                <c:pt idx="722">
                  <c:v>89</c:v>
                </c:pt>
                <c:pt idx="723">
                  <c:v>73</c:v>
                </c:pt>
                <c:pt idx="724">
                  <c:v>1257</c:v>
                </c:pt>
                <c:pt idx="725">
                  <c:v>869</c:v>
                </c:pt>
                <c:pt idx="726">
                  <c:v>956</c:v>
                </c:pt>
                <c:pt idx="727">
                  <c:v>2490</c:v>
                </c:pt>
                <c:pt idx="728">
                  <c:v>40</c:v>
                </c:pt>
                <c:pt idx="729">
                  <c:v>1768</c:v>
                </c:pt>
                <c:pt idx="730">
                  <c:v>64</c:v>
                </c:pt>
                <c:pt idx="731">
                  <c:v>33</c:v>
                </c:pt>
                <c:pt idx="732">
                  <c:v>93</c:v>
                </c:pt>
                <c:pt idx="733">
                  <c:v>118</c:v>
                </c:pt>
                <c:pt idx="734">
                  <c:v>349</c:v>
                </c:pt>
                <c:pt idx="735">
                  <c:v>253</c:v>
                </c:pt>
                <c:pt idx="736">
                  <c:v>74</c:v>
                </c:pt>
                <c:pt idx="737">
                  <c:v>19</c:v>
                </c:pt>
                <c:pt idx="738">
                  <c:v>26</c:v>
                </c:pt>
                <c:pt idx="739">
                  <c:v>26</c:v>
                </c:pt>
                <c:pt idx="740">
                  <c:v>74</c:v>
                </c:pt>
                <c:pt idx="741">
                  <c:v>218</c:v>
                </c:pt>
                <c:pt idx="742">
                  <c:v>1008</c:v>
                </c:pt>
                <c:pt idx="743">
                  <c:v>98</c:v>
                </c:pt>
                <c:pt idx="744">
                  <c:v>57</c:v>
                </c:pt>
                <c:pt idx="745">
                  <c:v>63</c:v>
                </c:pt>
                <c:pt idx="746">
                  <c:v>26</c:v>
                </c:pt>
                <c:pt idx="747">
                  <c:v>93</c:v>
                </c:pt>
                <c:pt idx="748">
                  <c:v>74</c:v>
                </c:pt>
                <c:pt idx="749">
                  <c:v>51</c:v>
                </c:pt>
                <c:pt idx="750">
                  <c:v>96</c:v>
                </c:pt>
                <c:pt idx="751">
                  <c:v>38</c:v>
                </c:pt>
                <c:pt idx="752">
                  <c:v>217</c:v>
                </c:pt>
                <c:pt idx="753">
                  <c:v>552</c:v>
                </c:pt>
                <c:pt idx="754">
                  <c:v>174</c:v>
                </c:pt>
                <c:pt idx="755">
                  <c:v>21</c:v>
                </c:pt>
                <c:pt idx="756">
                  <c:v>98</c:v>
                </c:pt>
                <c:pt idx="757">
                  <c:v>36</c:v>
                </c:pt>
                <c:pt idx="758">
                  <c:v>91</c:v>
                </c:pt>
              </c:numCache>
            </c:numRef>
          </c:xVal>
          <c:yVal>
            <c:numRef>
              <c:f>'relationships+elements'!$D$2:$D$760</c:f>
              <c:numCache>
                <c:formatCode>General</c:formatCode>
                <c:ptCount val="759"/>
                <c:pt idx="0">
                  <c:v>8451316</c:v>
                </c:pt>
                <c:pt idx="1">
                  <c:v>8216533</c:v>
                </c:pt>
                <c:pt idx="2">
                  <c:v>3510192</c:v>
                </c:pt>
                <c:pt idx="3">
                  <c:v>6359229</c:v>
                </c:pt>
                <c:pt idx="4">
                  <c:v>3645758</c:v>
                </c:pt>
                <c:pt idx="5">
                  <c:v>7469421</c:v>
                </c:pt>
                <c:pt idx="6">
                  <c:v>6942549</c:v>
                </c:pt>
                <c:pt idx="7">
                  <c:v>8455165</c:v>
                </c:pt>
                <c:pt idx="8">
                  <c:v>9596576</c:v>
                </c:pt>
                <c:pt idx="9">
                  <c:v>3624803</c:v>
                </c:pt>
                <c:pt idx="10">
                  <c:v>8367068</c:v>
                </c:pt>
                <c:pt idx="11">
                  <c:v>3053029</c:v>
                </c:pt>
                <c:pt idx="12">
                  <c:v>9787311</c:v>
                </c:pt>
                <c:pt idx="13">
                  <c:v>3250177</c:v>
                </c:pt>
                <c:pt idx="14">
                  <c:v>3355380</c:v>
                </c:pt>
                <c:pt idx="15">
                  <c:v>32346962</c:v>
                </c:pt>
                <c:pt idx="16">
                  <c:v>6422094</c:v>
                </c:pt>
                <c:pt idx="17">
                  <c:v>4474126</c:v>
                </c:pt>
                <c:pt idx="18">
                  <c:v>4702494</c:v>
                </c:pt>
                <c:pt idx="19">
                  <c:v>3989165</c:v>
                </c:pt>
                <c:pt idx="20">
                  <c:v>11332000</c:v>
                </c:pt>
                <c:pt idx="21">
                  <c:v>3701781</c:v>
                </c:pt>
                <c:pt idx="22">
                  <c:v>4231645</c:v>
                </c:pt>
                <c:pt idx="23">
                  <c:v>9722735</c:v>
                </c:pt>
                <c:pt idx="24">
                  <c:v>4804275</c:v>
                </c:pt>
                <c:pt idx="25">
                  <c:v>3690662</c:v>
                </c:pt>
                <c:pt idx="26">
                  <c:v>8377759</c:v>
                </c:pt>
                <c:pt idx="27">
                  <c:v>7046897</c:v>
                </c:pt>
                <c:pt idx="28">
                  <c:v>7706342</c:v>
                </c:pt>
                <c:pt idx="29">
                  <c:v>3283962</c:v>
                </c:pt>
                <c:pt idx="30">
                  <c:v>9794152</c:v>
                </c:pt>
                <c:pt idx="31">
                  <c:v>7449321</c:v>
                </c:pt>
                <c:pt idx="32">
                  <c:v>17333708</c:v>
                </c:pt>
                <c:pt idx="33">
                  <c:v>7788023</c:v>
                </c:pt>
                <c:pt idx="34">
                  <c:v>4850035</c:v>
                </c:pt>
                <c:pt idx="35">
                  <c:v>12096646</c:v>
                </c:pt>
                <c:pt idx="36">
                  <c:v>5744260</c:v>
                </c:pt>
                <c:pt idx="37">
                  <c:v>5153241</c:v>
                </c:pt>
                <c:pt idx="38">
                  <c:v>11464145</c:v>
                </c:pt>
                <c:pt idx="39">
                  <c:v>12134708</c:v>
                </c:pt>
                <c:pt idx="40">
                  <c:v>15846324</c:v>
                </c:pt>
                <c:pt idx="41">
                  <c:v>10344117</c:v>
                </c:pt>
                <c:pt idx="42">
                  <c:v>8836205</c:v>
                </c:pt>
                <c:pt idx="43">
                  <c:v>3155666</c:v>
                </c:pt>
                <c:pt idx="44">
                  <c:v>6957089</c:v>
                </c:pt>
                <c:pt idx="45">
                  <c:v>4805558</c:v>
                </c:pt>
                <c:pt idx="46">
                  <c:v>3565787</c:v>
                </c:pt>
                <c:pt idx="47">
                  <c:v>3403706</c:v>
                </c:pt>
                <c:pt idx="48">
                  <c:v>10916746</c:v>
                </c:pt>
                <c:pt idx="49">
                  <c:v>10402278</c:v>
                </c:pt>
                <c:pt idx="50">
                  <c:v>11602705</c:v>
                </c:pt>
                <c:pt idx="51">
                  <c:v>11200709</c:v>
                </c:pt>
                <c:pt idx="52">
                  <c:v>4560939</c:v>
                </c:pt>
                <c:pt idx="53">
                  <c:v>3048324</c:v>
                </c:pt>
                <c:pt idx="54">
                  <c:v>9146683</c:v>
                </c:pt>
                <c:pt idx="55">
                  <c:v>3281396</c:v>
                </c:pt>
                <c:pt idx="56">
                  <c:v>9972485</c:v>
                </c:pt>
                <c:pt idx="57">
                  <c:v>3056450</c:v>
                </c:pt>
                <c:pt idx="58">
                  <c:v>3634639</c:v>
                </c:pt>
                <c:pt idx="59">
                  <c:v>9058158</c:v>
                </c:pt>
                <c:pt idx="60">
                  <c:v>3437490</c:v>
                </c:pt>
                <c:pt idx="61">
                  <c:v>3295936</c:v>
                </c:pt>
                <c:pt idx="62">
                  <c:v>8751530</c:v>
                </c:pt>
                <c:pt idx="63">
                  <c:v>2973057</c:v>
                </c:pt>
                <c:pt idx="64">
                  <c:v>4378331</c:v>
                </c:pt>
                <c:pt idx="65">
                  <c:v>3510619</c:v>
                </c:pt>
                <c:pt idx="66">
                  <c:v>3392587</c:v>
                </c:pt>
                <c:pt idx="67">
                  <c:v>3435779</c:v>
                </c:pt>
                <c:pt idx="68">
                  <c:v>3561938</c:v>
                </c:pt>
                <c:pt idx="69">
                  <c:v>21655161</c:v>
                </c:pt>
                <c:pt idx="70">
                  <c:v>10690945</c:v>
                </c:pt>
                <c:pt idx="71">
                  <c:v>14571058</c:v>
                </c:pt>
                <c:pt idx="72">
                  <c:v>13422376</c:v>
                </c:pt>
                <c:pt idx="73">
                  <c:v>23352096</c:v>
                </c:pt>
                <c:pt idx="74">
                  <c:v>3254881</c:v>
                </c:pt>
                <c:pt idx="75">
                  <c:v>8778045</c:v>
                </c:pt>
                <c:pt idx="76">
                  <c:v>3608979</c:v>
                </c:pt>
                <c:pt idx="77">
                  <c:v>3329721</c:v>
                </c:pt>
                <c:pt idx="78">
                  <c:v>3120170</c:v>
                </c:pt>
                <c:pt idx="79">
                  <c:v>3539699</c:v>
                </c:pt>
                <c:pt idx="80">
                  <c:v>12331001</c:v>
                </c:pt>
                <c:pt idx="81">
                  <c:v>10025941</c:v>
                </c:pt>
                <c:pt idx="82">
                  <c:v>3289522</c:v>
                </c:pt>
                <c:pt idx="83">
                  <c:v>4028509</c:v>
                </c:pt>
                <c:pt idx="84">
                  <c:v>8089521</c:v>
                </c:pt>
                <c:pt idx="85">
                  <c:v>126383143</c:v>
                </c:pt>
                <c:pt idx="86">
                  <c:v>16351813</c:v>
                </c:pt>
                <c:pt idx="87">
                  <c:v>3374197</c:v>
                </c:pt>
                <c:pt idx="88">
                  <c:v>5838345</c:v>
                </c:pt>
                <c:pt idx="89">
                  <c:v>31820518</c:v>
                </c:pt>
                <c:pt idx="90">
                  <c:v>3534995</c:v>
                </c:pt>
                <c:pt idx="91">
                  <c:v>15576902</c:v>
                </c:pt>
                <c:pt idx="92">
                  <c:v>10404416</c:v>
                </c:pt>
                <c:pt idx="93">
                  <c:v>4898787</c:v>
                </c:pt>
                <c:pt idx="94">
                  <c:v>7176476</c:v>
                </c:pt>
                <c:pt idx="95">
                  <c:v>3271988</c:v>
                </c:pt>
                <c:pt idx="96">
                  <c:v>3558089</c:v>
                </c:pt>
                <c:pt idx="97">
                  <c:v>12383603</c:v>
                </c:pt>
                <c:pt idx="98">
                  <c:v>6553384</c:v>
                </c:pt>
                <c:pt idx="99">
                  <c:v>3534568</c:v>
                </c:pt>
                <c:pt idx="100">
                  <c:v>8968351</c:v>
                </c:pt>
                <c:pt idx="101">
                  <c:v>3076122</c:v>
                </c:pt>
                <c:pt idx="102">
                  <c:v>6915608</c:v>
                </c:pt>
                <c:pt idx="103">
                  <c:v>2845188</c:v>
                </c:pt>
                <c:pt idx="104">
                  <c:v>3440056</c:v>
                </c:pt>
                <c:pt idx="105">
                  <c:v>6645329</c:v>
                </c:pt>
                <c:pt idx="106">
                  <c:v>9260439</c:v>
                </c:pt>
                <c:pt idx="107">
                  <c:v>5329008</c:v>
                </c:pt>
                <c:pt idx="108">
                  <c:v>4055451</c:v>
                </c:pt>
                <c:pt idx="109">
                  <c:v>3161652</c:v>
                </c:pt>
                <c:pt idx="110">
                  <c:v>12088521</c:v>
                </c:pt>
                <c:pt idx="111">
                  <c:v>3093655</c:v>
                </c:pt>
                <c:pt idx="112">
                  <c:v>3421239</c:v>
                </c:pt>
                <c:pt idx="113">
                  <c:v>11911900</c:v>
                </c:pt>
                <c:pt idx="114">
                  <c:v>3780469</c:v>
                </c:pt>
                <c:pt idx="115">
                  <c:v>14912754</c:v>
                </c:pt>
                <c:pt idx="116">
                  <c:v>13289376</c:v>
                </c:pt>
                <c:pt idx="117">
                  <c:v>7336847</c:v>
                </c:pt>
                <c:pt idx="118">
                  <c:v>4736278</c:v>
                </c:pt>
                <c:pt idx="119">
                  <c:v>3516179</c:v>
                </c:pt>
                <c:pt idx="120">
                  <c:v>11167780</c:v>
                </c:pt>
                <c:pt idx="121">
                  <c:v>10646041</c:v>
                </c:pt>
                <c:pt idx="122">
                  <c:v>9449891</c:v>
                </c:pt>
                <c:pt idx="123">
                  <c:v>9440054</c:v>
                </c:pt>
                <c:pt idx="124">
                  <c:v>9714181</c:v>
                </c:pt>
                <c:pt idx="125">
                  <c:v>10622948</c:v>
                </c:pt>
                <c:pt idx="126">
                  <c:v>3431075</c:v>
                </c:pt>
                <c:pt idx="127">
                  <c:v>9793298</c:v>
                </c:pt>
                <c:pt idx="128">
                  <c:v>12609405</c:v>
                </c:pt>
                <c:pt idx="129">
                  <c:v>8954238</c:v>
                </c:pt>
                <c:pt idx="130">
                  <c:v>3641481</c:v>
                </c:pt>
                <c:pt idx="131">
                  <c:v>14473980</c:v>
                </c:pt>
                <c:pt idx="132">
                  <c:v>15660723</c:v>
                </c:pt>
                <c:pt idx="133">
                  <c:v>3763790</c:v>
                </c:pt>
                <c:pt idx="134">
                  <c:v>10090090</c:v>
                </c:pt>
                <c:pt idx="135">
                  <c:v>6966071</c:v>
                </c:pt>
                <c:pt idx="136">
                  <c:v>7692229</c:v>
                </c:pt>
                <c:pt idx="137">
                  <c:v>7205129</c:v>
                </c:pt>
                <c:pt idx="138">
                  <c:v>6042336</c:v>
                </c:pt>
                <c:pt idx="139">
                  <c:v>10634922</c:v>
                </c:pt>
                <c:pt idx="140">
                  <c:v>6267283</c:v>
                </c:pt>
                <c:pt idx="141">
                  <c:v>3206129</c:v>
                </c:pt>
                <c:pt idx="142">
                  <c:v>11556946</c:v>
                </c:pt>
                <c:pt idx="143">
                  <c:v>6336563</c:v>
                </c:pt>
                <c:pt idx="144">
                  <c:v>8136562</c:v>
                </c:pt>
                <c:pt idx="145">
                  <c:v>9193726</c:v>
                </c:pt>
                <c:pt idx="146">
                  <c:v>3422522</c:v>
                </c:pt>
                <c:pt idx="147">
                  <c:v>9458016</c:v>
                </c:pt>
                <c:pt idx="148">
                  <c:v>13669562</c:v>
                </c:pt>
                <c:pt idx="149">
                  <c:v>19392867</c:v>
                </c:pt>
                <c:pt idx="150">
                  <c:v>8786170</c:v>
                </c:pt>
                <c:pt idx="151">
                  <c:v>7837204</c:v>
                </c:pt>
                <c:pt idx="152">
                  <c:v>4553242</c:v>
                </c:pt>
                <c:pt idx="153">
                  <c:v>6879684</c:v>
                </c:pt>
                <c:pt idx="154">
                  <c:v>6571345</c:v>
                </c:pt>
                <c:pt idx="155">
                  <c:v>3906199</c:v>
                </c:pt>
                <c:pt idx="156">
                  <c:v>5883248</c:v>
                </c:pt>
                <c:pt idx="157">
                  <c:v>12130859</c:v>
                </c:pt>
                <c:pt idx="158">
                  <c:v>15416960</c:v>
                </c:pt>
                <c:pt idx="159">
                  <c:v>12682106</c:v>
                </c:pt>
                <c:pt idx="160">
                  <c:v>11076690</c:v>
                </c:pt>
                <c:pt idx="161">
                  <c:v>9032927</c:v>
                </c:pt>
                <c:pt idx="162">
                  <c:v>3787312</c:v>
                </c:pt>
                <c:pt idx="163">
                  <c:v>5583035</c:v>
                </c:pt>
                <c:pt idx="164">
                  <c:v>3775337</c:v>
                </c:pt>
                <c:pt idx="165">
                  <c:v>5530006</c:v>
                </c:pt>
                <c:pt idx="166">
                  <c:v>11331144</c:v>
                </c:pt>
                <c:pt idx="167">
                  <c:v>16770487</c:v>
                </c:pt>
                <c:pt idx="168">
                  <c:v>4332145</c:v>
                </c:pt>
                <c:pt idx="169">
                  <c:v>18534136</c:v>
                </c:pt>
                <c:pt idx="170">
                  <c:v>5929007</c:v>
                </c:pt>
                <c:pt idx="171">
                  <c:v>4578046</c:v>
                </c:pt>
                <c:pt idx="172">
                  <c:v>26882387</c:v>
                </c:pt>
                <c:pt idx="173">
                  <c:v>16400565</c:v>
                </c:pt>
                <c:pt idx="174">
                  <c:v>15297216</c:v>
                </c:pt>
                <c:pt idx="175">
                  <c:v>7151673</c:v>
                </c:pt>
                <c:pt idx="176">
                  <c:v>9833069</c:v>
                </c:pt>
                <c:pt idx="177">
                  <c:v>25210257</c:v>
                </c:pt>
                <c:pt idx="178">
                  <c:v>13669134</c:v>
                </c:pt>
                <c:pt idx="179">
                  <c:v>14724158</c:v>
                </c:pt>
                <c:pt idx="180">
                  <c:v>18033779</c:v>
                </c:pt>
                <c:pt idx="181">
                  <c:v>13120880</c:v>
                </c:pt>
                <c:pt idx="182">
                  <c:v>17784029</c:v>
                </c:pt>
                <c:pt idx="183">
                  <c:v>13930003</c:v>
                </c:pt>
                <c:pt idx="184">
                  <c:v>6443476</c:v>
                </c:pt>
                <c:pt idx="185">
                  <c:v>8015964</c:v>
                </c:pt>
                <c:pt idx="186">
                  <c:v>25250456</c:v>
                </c:pt>
                <c:pt idx="187">
                  <c:v>5204560</c:v>
                </c:pt>
                <c:pt idx="188">
                  <c:v>10203418</c:v>
                </c:pt>
                <c:pt idx="189">
                  <c:v>6041481</c:v>
                </c:pt>
                <c:pt idx="190">
                  <c:v>5432500</c:v>
                </c:pt>
                <c:pt idx="191">
                  <c:v>5485102</c:v>
                </c:pt>
                <c:pt idx="192">
                  <c:v>15447323</c:v>
                </c:pt>
                <c:pt idx="193">
                  <c:v>24807834</c:v>
                </c:pt>
                <c:pt idx="194">
                  <c:v>27798852</c:v>
                </c:pt>
                <c:pt idx="195">
                  <c:v>15561079</c:v>
                </c:pt>
                <c:pt idx="196">
                  <c:v>15889091</c:v>
                </c:pt>
                <c:pt idx="197">
                  <c:v>43029354</c:v>
                </c:pt>
                <c:pt idx="198">
                  <c:v>27346393</c:v>
                </c:pt>
                <c:pt idx="199">
                  <c:v>5700640</c:v>
                </c:pt>
                <c:pt idx="200">
                  <c:v>16199996</c:v>
                </c:pt>
                <c:pt idx="201">
                  <c:v>19888946</c:v>
                </c:pt>
                <c:pt idx="202">
                  <c:v>7998858</c:v>
                </c:pt>
                <c:pt idx="203">
                  <c:v>6351103</c:v>
                </c:pt>
                <c:pt idx="204">
                  <c:v>10287667</c:v>
                </c:pt>
                <c:pt idx="205">
                  <c:v>6568352</c:v>
                </c:pt>
                <c:pt idx="206">
                  <c:v>5765643</c:v>
                </c:pt>
                <c:pt idx="207">
                  <c:v>33690654</c:v>
                </c:pt>
                <c:pt idx="208">
                  <c:v>58844887</c:v>
                </c:pt>
                <c:pt idx="209">
                  <c:v>39922440</c:v>
                </c:pt>
                <c:pt idx="210">
                  <c:v>13596005</c:v>
                </c:pt>
                <c:pt idx="211">
                  <c:v>21195004</c:v>
                </c:pt>
                <c:pt idx="212">
                  <c:v>7424089</c:v>
                </c:pt>
                <c:pt idx="213">
                  <c:v>7735849</c:v>
                </c:pt>
                <c:pt idx="214">
                  <c:v>21076117</c:v>
                </c:pt>
                <c:pt idx="215">
                  <c:v>24108618</c:v>
                </c:pt>
                <c:pt idx="216">
                  <c:v>3254026</c:v>
                </c:pt>
                <c:pt idx="217">
                  <c:v>19424513</c:v>
                </c:pt>
                <c:pt idx="218">
                  <c:v>4951816</c:v>
                </c:pt>
                <c:pt idx="219">
                  <c:v>4831645</c:v>
                </c:pt>
                <c:pt idx="220">
                  <c:v>4937703</c:v>
                </c:pt>
                <c:pt idx="221">
                  <c:v>7396292</c:v>
                </c:pt>
                <c:pt idx="222">
                  <c:v>5180184</c:v>
                </c:pt>
                <c:pt idx="223">
                  <c:v>9038487</c:v>
                </c:pt>
                <c:pt idx="224">
                  <c:v>6591017</c:v>
                </c:pt>
                <c:pt idx="225">
                  <c:v>3915608</c:v>
                </c:pt>
                <c:pt idx="226">
                  <c:v>5289236</c:v>
                </c:pt>
                <c:pt idx="227">
                  <c:v>4154667</c:v>
                </c:pt>
                <c:pt idx="228">
                  <c:v>12378043</c:v>
                </c:pt>
                <c:pt idx="229">
                  <c:v>3960940</c:v>
                </c:pt>
                <c:pt idx="230">
                  <c:v>10161080</c:v>
                </c:pt>
                <c:pt idx="231">
                  <c:v>4267568</c:v>
                </c:pt>
                <c:pt idx="232">
                  <c:v>3384461</c:v>
                </c:pt>
                <c:pt idx="233">
                  <c:v>3877974</c:v>
                </c:pt>
                <c:pt idx="234">
                  <c:v>3557233</c:v>
                </c:pt>
                <c:pt idx="235">
                  <c:v>7224375</c:v>
                </c:pt>
                <c:pt idx="236">
                  <c:v>9210831</c:v>
                </c:pt>
                <c:pt idx="237">
                  <c:v>5199001</c:v>
                </c:pt>
                <c:pt idx="238">
                  <c:v>6930147</c:v>
                </c:pt>
                <c:pt idx="239">
                  <c:v>4738844</c:v>
                </c:pt>
                <c:pt idx="240">
                  <c:v>4636635</c:v>
                </c:pt>
                <c:pt idx="241">
                  <c:v>6499072</c:v>
                </c:pt>
                <c:pt idx="242">
                  <c:v>7959513</c:v>
                </c:pt>
                <c:pt idx="243">
                  <c:v>15419953</c:v>
                </c:pt>
                <c:pt idx="244">
                  <c:v>3757804</c:v>
                </c:pt>
                <c:pt idx="245">
                  <c:v>8991444</c:v>
                </c:pt>
                <c:pt idx="246">
                  <c:v>21782174</c:v>
                </c:pt>
                <c:pt idx="247">
                  <c:v>24177042</c:v>
                </c:pt>
                <c:pt idx="248">
                  <c:v>4683676</c:v>
                </c:pt>
                <c:pt idx="249">
                  <c:v>16463431</c:v>
                </c:pt>
                <c:pt idx="250">
                  <c:v>16413823</c:v>
                </c:pt>
                <c:pt idx="251">
                  <c:v>4675124</c:v>
                </c:pt>
                <c:pt idx="252">
                  <c:v>5255879</c:v>
                </c:pt>
                <c:pt idx="253">
                  <c:v>21288661</c:v>
                </c:pt>
                <c:pt idx="254">
                  <c:v>20311897</c:v>
                </c:pt>
                <c:pt idx="255">
                  <c:v>5255024</c:v>
                </c:pt>
                <c:pt idx="256">
                  <c:v>3931004</c:v>
                </c:pt>
                <c:pt idx="257">
                  <c:v>15822376</c:v>
                </c:pt>
                <c:pt idx="258">
                  <c:v>7038344</c:v>
                </c:pt>
                <c:pt idx="259">
                  <c:v>14493652</c:v>
                </c:pt>
                <c:pt idx="260">
                  <c:v>4861581</c:v>
                </c:pt>
                <c:pt idx="261">
                  <c:v>4540840</c:v>
                </c:pt>
                <c:pt idx="262">
                  <c:v>18761648</c:v>
                </c:pt>
                <c:pt idx="263">
                  <c:v>9327153</c:v>
                </c:pt>
                <c:pt idx="264">
                  <c:v>21874121</c:v>
                </c:pt>
                <c:pt idx="265">
                  <c:v>4357803</c:v>
                </c:pt>
                <c:pt idx="266">
                  <c:v>22867563</c:v>
                </c:pt>
                <c:pt idx="267">
                  <c:v>4053313</c:v>
                </c:pt>
                <c:pt idx="268">
                  <c:v>4661866</c:v>
                </c:pt>
                <c:pt idx="269">
                  <c:v>3860441</c:v>
                </c:pt>
                <c:pt idx="270">
                  <c:v>3844617</c:v>
                </c:pt>
                <c:pt idx="271">
                  <c:v>5835351</c:v>
                </c:pt>
                <c:pt idx="272">
                  <c:v>3532002</c:v>
                </c:pt>
                <c:pt idx="273">
                  <c:v>3951959</c:v>
                </c:pt>
                <c:pt idx="274">
                  <c:v>3614112</c:v>
                </c:pt>
                <c:pt idx="275">
                  <c:v>3819386</c:v>
                </c:pt>
                <c:pt idx="276">
                  <c:v>14826368</c:v>
                </c:pt>
                <c:pt idx="277">
                  <c:v>11949533</c:v>
                </c:pt>
                <c:pt idx="278">
                  <c:v>4625088</c:v>
                </c:pt>
                <c:pt idx="279">
                  <c:v>5200711</c:v>
                </c:pt>
                <c:pt idx="280">
                  <c:v>4051175</c:v>
                </c:pt>
                <c:pt idx="281">
                  <c:v>4992443</c:v>
                </c:pt>
                <c:pt idx="282">
                  <c:v>4319315</c:v>
                </c:pt>
                <c:pt idx="283">
                  <c:v>7839770</c:v>
                </c:pt>
                <c:pt idx="284">
                  <c:v>14367494</c:v>
                </c:pt>
                <c:pt idx="285">
                  <c:v>17518455</c:v>
                </c:pt>
                <c:pt idx="286">
                  <c:v>5278545</c:v>
                </c:pt>
                <c:pt idx="287">
                  <c:v>6997290</c:v>
                </c:pt>
                <c:pt idx="288">
                  <c:v>4386457</c:v>
                </c:pt>
                <c:pt idx="289">
                  <c:v>3998146</c:v>
                </c:pt>
                <c:pt idx="290">
                  <c:v>5054025</c:v>
                </c:pt>
                <c:pt idx="291">
                  <c:v>3783891</c:v>
                </c:pt>
                <c:pt idx="292">
                  <c:v>10128151</c:v>
                </c:pt>
                <c:pt idx="293">
                  <c:v>3916036</c:v>
                </c:pt>
                <c:pt idx="294">
                  <c:v>6902777</c:v>
                </c:pt>
                <c:pt idx="295">
                  <c:v>11017674</c:v>
                </c:pt>
                <c:pt idx="296">
                  <c:v>4445046</c:v>
                </c:pt>
                <c:pt idx="297">
                  <c:v>3471275</c:v>
                </c:pt>
                <c:pt idx="298">
                  <c:v>4023805</c:v>
                </c:pt>
                <c:pt idx="299">
                  <c:v>6703063</c:v>
                </c:pt>
                <c:pt idx="300">
                  <c:v>34206833</c:v>
                </c:pt>
                <c:pt idx="301">
                  <c:v>9810831</c:v>
                </c:pt>
                <c:pt idx="302">
                  <c:v>16630644</c:v>
                </c:pt>
                <c:pt idx="303">
                  <c:v>4934710</c:v>
                </c:pt>
                <c:pt idx="304">
                  <c:v>17532568</c:v>
                </c:pt>
                <c:pt idx="305">
                  <c:v>10310760</c:v>
                </c:pt>
                <c:pt idx="306">
                  <c:v>23716030</c:v>
                </c:pt>
                <c:pt idx="307">
                  <c:v>14479968</c:v>
                </c:pt>
                <c:pt idx="308">
                  <c:v>23341832</c:v>
                </c:pt>
                <c:pt idx="309">
                  <c:v>4173912</c:v>
                </c:pt>
                <c:pt idx="310">
                  <c:v>5619386</c:v>
                </c:pt>
                <c:pt idx="311">
                  <c:v>4331716</c:v>
                </c:pt>
                <c:pt idx="312">
                  <c:v>5227653</c:v>
                </c:pt>
                <c:pt idx="313">
                  <c:v>3286956</c:v>
                </c:pt>
                <c:pt idx="314">
                  <c:v>7916748</c:v>
                </c:pt>
                <c:pt idx="315">
                  <c:v>6273697</c:v>
                </c:pt>
                <c:pt idx="316">
                  <c:v>12854023</c:v>
                </c:pt>
                <c:pt idx="317">
                  <c:v>7956092</c:v>
                </c:pt>
                <c:pt idx="318">
                  <c:v>8556520</c:v>
                </c:pt>
                <c:pt idx="319">
                  <c:v>11726297</c:v>
                </c:pt>
                <c:pt idx="320">
                  <c:v>8253312</c:v>
                </c:pt>
                <c:pt idx="321">
                  <c:v>3585031</c:v>
                </c:pt>
                <c:pt idx="322">
                  <c:v>3829650</c:v>
                </c:pt>
                <c:pt idx="323">
                  <c:v>7743975</c:v>
                </c:pt>
                <c:pt idx="324">
                  <c:v>7943262</c:v>
                </c:pt>
                <c:pt idx="325">
                  <c:v>8961509</c:v>
                </c:pt>
                <c:pt idx="326">
                  <c:v>12183033</c:v>
                </c:pt>
                <c:pt idx="327">
                  <c:v>9118458</c:v>
                </c:pt>
                <c:pt idx="328">
                  <c:v>4658018</c:v>
                </c:pt>
                <c:pt idx="329">
                  <c:v>4821381</c:v>
                </c:pt>
                <c:pt idx="330">
                  <c:v>10597289</c:v>
                </c:pt>
                <c:pt idx="331">
                  <c:v>11139555</c:v>
                </c:pt>
                <c:pt idx="332">
                  <c:v>3173199</c:v>
                </c:pt>
                <c:pt idx="333">
                  <c:v>4939842</c:v>
                </c:pt>
                <c:pt idx="334">
                  <c:v>13225227</c:v>
                </c:pt>
                <c:pt idx="335">
                  <c:v>12080823</c:v>
                </c:pt>
                <c:pt idx="336">
                  <c:v>8515892</c:v>
                </c:pt>
                <c:pt idx="337">
                  <c:v>10591729</c:v>
                </c:pt>
                <c:pt idx="338">
                  <c:v>5086955</c:v>
                </c:pt>
                <c:pt idx="339">
                  <c:v>5748964</c:v>
                </c:pt>
                <c:pt idx="340">
                  <c:v>9799285</c:v>
                </c:pt>
                <c:pt idx="341">
                  <c:v>18034207</c:v>
                </c:pt>
                <c:pt idx="342">
                  <c:v>3993869</c:v>
                </c:pt>
                <c:pt idx="343">
                  <c:v>9810404</c:v>
                </c:pt>
                <c:pt idx="344">
                  <c:v>4233356</c:v>
                </c:pt>
                <c:pt idx="345">
                  <c:v>11121165</c:v>
                </c:pt>
                <c:pt idx="346">
                  <c:v>4822236</c:v>
                </c:pt>
                <c:pt idx="347">
                  <c:v>5463291</c:v>
                </c:pt>
                <c:pt idx="348">
                  <c:v>9900639</c:v>
                </c:pt>
                <c:pt idx="349">
                  <c:v>22941120</c:v>
                </c:pt>
                <c:pt idx="350">
                  <c:v>9281822</c:v>
                </c:pt>
                <c:pt idx="351">
                  <c:v>11891800</c:v>
                </c:pt>
                <c:pt idx="352">
                  <c:v>15068849</c:v>
                </c:pt>
                <c:pt idx="353">
                  <c:v>15630787</c:v>
                </c:pt>
                <c:pt idx="354">
                  <c:v>13386454</c:v>
                </c:pt>
                <c:pt idx="355">
                  <c:v>12723161</c:v>
                </c:pt>
                <c:pt idx="356">
                  <c:v>15346824</c:v>
                </c:pt>
                <c:pt idx="357">
                  <c:v>8223804</c:v>
                </c:pt>
                <c:pt idx="358">
                  <c:v>14856304</c:v>
                </c:pt>
                <c:pt idx="359">
                  <c:v>4607127</c:v>
                </c:pt>
                <c:pt idx="360">
                  <c:v>22738411</c:v>
                </c:pt>
                <c:pt idx="361">
                  <c:v>3834354</c:v>
                </c:pt>
                <c:pt idx="362">
                  <c:v>4573342</c:v>
                </c:pt>
                <c:pt idx="363">
                  <c:v>5380326</c:v>
                </c:pt>
                <c:pt idx="364">
                  <c:v>14506910</c:v>
                </c:pt>
                <c:pt idx="365">
                  <c:v>4947539</c:v>
                </c:pt>
                <c:pt idx="366">
                  <c:v>13705912</c:v>
                </c:pt>
                <c:pt idx="367">
                  <c:v>18616246</c:v>
                </c:pt>
                <c:pt idx="368">
                  <c:v>3756521</c:v>
                </c:pt>
                <c:pt idx="369">
                  <c:v>4062722</c:v>
                </c:pt>
                <c:pt idx="370">
                  <c:v>18388305</c:v>
                </c:pt>
                <c:pt idx="371">
                  <c:v>12076547</c:v>
                </c:pt>
                <c:pt idx="372">
                  <c:v>15627793</c:v>
                </c:pt>
                <c:pt idx="373">
                  <c:v>3841197</c:v>
                </c:pt>
                <c:pt idx="374">
                  <c:v>12667565</c:v>
                </c:pt>
                <c:pt idx="375">
                  <c:v>12950674</c:v>
                </c:pt>
                <c:pt idx="376">
                  <c:v>4106770</c:v>
                </c:pt>
                <c:pt idx="377">
                  <c:v>9309620</c:v>
                </c:pt>
                <c:pt idx="378">
                  <c:v>16628933</c:v>
                </c:pt>
                <c:pt idx="379">
                  <c:v>7043903</c:v>
                </c:pt>
                <c:pt idx="380">
                  <c:v>11033924</c:v>
                </c:pt>
                <c:pt idx="381">
                  <c:v>7992871</c:v>
                </c:pt>
                <c:pt idx="382">
                  <c:v>19981320</c:v>
                </c:pt>
                <c:pt idx="383">
                  <c:v>12088948</c:v>
                </c:pt>
                <c:pt idx="384">
                  <c:v>4497219</c:v>
                </c:pt>
                <c:pt idx="385">
                  <c:v>4134995</c:v>
                </c:pt>
                <c:pt idx="386">
                  <c:v>3348110</c:v>
                </c:pt>
                <c:pt idx="387">
                  <c:v>2979471</c:v>
                </c:pt>
                <c:pt idx="388">
                  <c:v>4035352</c:v>
                </c:pt>
                <c:pt idx="389">
                  <c:v>10170062</c:v>
                </c:pt>
                <c:pt idx="390">
                  <c:v>10782890</c:v>
                </c:pt>
                <c:pt idx="391">
                  <c:v>8155379</c:v>
                </c:pt>
                <c:pt idx="392">
                  <c:v>3062865</c:v>
                </c:pt>
                <c:pt idx="393">
                  <c:v>3498644</c:v>
                </c:pt>
                <c:pt idx="394">
                  <c:v>15320309</c:v>
                </c:pt>
                <c:pt idx="395">
                  <c:v>12089804</c:v>
                </c:pt>
                <c:pt idx="396">
                  <c:v>11790018</c:v>
                </c:pt>
                <c:pt idx="397">
                  <c:v>4562650</c:v>
                </c:pt>
                <c:pt idx="398">
                  <c:v>4804703</c:v>
                </c:pt>
                <c:pt idx="399">
                  <c:v>12419953</c:v>
                </c:pt>
                <c:pt idx="400">
                  <c:v>9239484</c:v>
                </c:pt>
                <c:pt idx="401">
                  <c:v>18540551</c:v>
                </c:pt>
                <c:pt idx="402">
                  <c:v>8922164</c:v>
                </c:pt>
                <c:pt idx="403">
                  <c:v>9088950</c:v>
                </c:pt>
                <c:pt idx="404">
                  <c:v>3258730</c:v>
                </c:pt>
                <c:pt idx="405">
                  <c:v>20586880</c:v>
                </c:pt>
                <c:pt idx="406">
                  <c:v>4295366</c:v>
                </c:pt>
                <c:pt idx="407">
                  <c:v>7898786</c:v>
                </c:pt>
                <c:pt idx="408">
                  <c:v>18294221</c:v>
                </c:pt>
                <c:pt idx="409">
                  <c:v>5715607</c:v>
                </c:pt>
                <c:pt idx="410">
                  <c:v>4353527</c:v>
                </c:pt>
                <c:pt idx="411">
                  <c:v>4338131</c:v>
                </c:pt>
                <c:pt idx="412">
                  <c:v>4175622</c:v>
                </c:pt>
                <c:pt idx="413">
                  <c:v>11527438</c:v>
                </c:pt>
                <c:pt idx="414">
                  <c:v>11779327</c:v>
                </c:pt>
                <c:pt idx="415">
                  <c:v>3339985</c:v>
                </c:pt>
                <c:pt idx="416">
                  <c:v>4325729</c:v>
                </c:pt>
                <c:pt idx="417">
                  <c:v>11727580</c:v>
                </c:pt>
                <c:pt idx="418">
                  <c:v>3816392</c:v>
                </c:pt>
                <c:pt idx="419">
                  <c:v>13603275</c:v>
                </c:pt>
                <c:pt idx="420">
                  <c:v>15670131</c:v>
                </c:pt>
                <c:pt idx="421">
                  <c:v>4501495</c:v>
                </c:pt>
                <c:pt idx="422">
                  <c:v>4596435</c:v>
                </c:pt>
                <c:pt idx="423">
                  <c:v>12877544</c:v>
                </c:pt>
                <c:pt idx="424">
                  <c:v>5183178</c:v>
                </c:pt>
                <c:pt idx="425">
                  <c:v>4389022</c:v>
                </c:pt>
                <c:pt idx="426">
                  <c:v>10715321</c:v>
                </c:pt>
                <c:pt idx="427">
                  <c:v>4846613</c:v>
                </c:pt>
                <c:pt idx="428">
                  <c:v>3259158</c:v>
                </c:pt>
                <c:pt idx="429">
                  <c:v>4146114</c:v>
                </c:pt>
                <c:pt idx="430">
                  <c:v>8127154</c:v>
                </c:pt>
                <c:pt idx="431">
                  <c:v>11687381</c:v>
                </c:pt>
                <c:pt idx="432">
                  <c:v>12302776</c:v>
                </c:pt>
                <c:pt idx="433">
                  <c:v>14092940</c:v>
                </c:pt>
                <c:pt idx="434">
                  <c:v>31326576</c:v>
                </c:pt>
                <c:pt idx="435">
                  <c:v>13891942</c:v>
                </c:pt>
                <c:pt idx="436">
                  <c:v>10883818</c:v>
                </c:pt>
                <c:pt idx="437">
                  <c:v>23187876</c:v>
                </c:pt>
                <c:pt idx="438">
                  <c:v>4371489</c:v>
                </c:pt>
                <c:pt idx="439">
                  <c:v>17464571</c:v>
                </c:pt>
                <c:pt idx="440">
                  <c:v>3417390</c:v>
                </c:pt>
                <c:pt idx="441">
                  <c:v>3825374</c:v>
                </c:pt>
                <c:pt idx="442">
                  <c:v>6033356</c:v>
                </c:pt>
                <c:pt idx="443">
                  <c:v>9913041</c:v>
                </c:pt>
                <c:pt idx="444">
                  <c:v>6478544</c:v>
                </c:pt>
                <c:pt idx="445">
                  <c:v>6002991</c:v>
                </c:pt>
                <c:pt idx="446">
                  <c:v>4257305</c:v>
                </c:pt>
                <c:pt idx="447">
                  <c:v>11728436</c:v>
                </c:pt>
                <c:pt idx="448">
                  <c:v>4435637</c:v>
                </c:pt>
                <c:pt idx="449">
                  <c:v>3072701</c:v>
                </c:pt>
                <c:pt idx="450">
                  <c:v>13340267</c:v>
                </c:pt>
                <c:pt idx="451">
                  <c:v>4999286</c:v>
                </c:pt>
                <c:pt idx="452">
                  <c:v>13230787</c:v>
                </c:pt>
                <c:pt idx="453">
                  <c:v>3861724</c:v>
                </c:pt>
                <c:pt idx="454">
                  <c:v>3967783</c:v>
                </c:pt>
                <c:pt idx="455">
                  <c:v>5583034</c:v>
                </c:pt>
                <c:pt idx="456">
                  <c:v>5089094</c:v>
                </c:pt>
                <c:pt idx="457">
                  <c:v>3340413</c:v>
                </c:pt>
                <c:pt idx="458">
                  <c:v>3268994</c:v>
                </c:pt>
                <c:pt idx="459">
                  <c:v>12904059</c:v>
                </c:pt>
                <c:pt idx="460">
                  <c:v>3366927</c:v>
                </c:pt>
                <c:pt idx="461">
                  <c:v>3485815</c:v>
                </c:pt>
                <c:pt idx="462">
                  <c:v>3509763</c:v>
                </c:pt>
                <c:pt idx="463">
                  <c:v>9384887</c:v>
                </c:pt>
                <c:pt idx="464">
                  <c:v>7180326</c:v>
                </c:pt>
                <c:pt idx="465">
                  <c:v>5132714</c:v>
                </c:pt>
                <c:pt idx="466">
                  <c:v>8701066</c:v>
                </c:pt>
                <c:pt idx="467">
                  <c:v>10146113</c:v>
                </c:pt>
                <c:pt idx="468">
                  <c:v>19361648</c:v>
                </c:pt>
                <c:pt idx="469">
                  <c:v>30593149</c:v>
                </c:pt>
                <c:pt idx="470">
                  <c:v>5092514</c:v>
                </c:pt>
                <c:pt idx="471">
                  <c:v>14613395</c:v>
                </c:pt>
                <c:pt idx="472">
                  <c:v>15473410</c:v>
                </c:pt>
                <c:pt idx="473">
                  <c:v>3700498</c:v>
                </c:pt>
                <c:pt idx="474">
                  <c:v>6565786</c:v>
                </c:pt>
                <c:pt idx="475">
                  <c:v>17620665</c:v>
                </c:pt>
                <c:pt idx="476">
                  <c:v>5888808</c:v>
                </c:pt>
                <c:pt idx="477">
                  <c:v>4776477</c:v>
                </c:pt>
                <c:pt idx="478">
                  <c:v>17345683</c:v>
                </c:pt>
                <c:pt idx="479">
                  <c:v>15289946</c:v>
                </c:pt>
                <c:pt idx="480">
                  <c:v>7324873</c:v>
                </c:pt>
                <c:pt idx="481">
                  <c:v>14125442</c:v>
                </c:pt>
                <c:pt idx="482">
                  <c:v>15815962</c:v>
                </c:pt>
                <c:pt idx="483">
                  <c:v>7518601</c:v>
                </c:pt>
                <c:pt idx="484">
                  <c:v>25528004</c:v>
                </c:pt>
                <c:pt idx="485">
                  <c:v>4298787</c:v>
                </c:pt>
                <c:pt idx="486">
                  <c:v>16645184</c:v>
                </c:pt>
                <c:pt idx="487">
                  <c:v>9257018</c:v>
                </c:pt>
                <c:pt idx="488">
                  <c:v>4485673</c:v>
                </c:pt>
                <c:pt idx="489">
                  <c:v>3929721</c:v>
                </c:pt>
                <c:pt idx="490">
                  <c:v>3596150</c:v>
                </c:pt>
                <c:pt idx="491">
                  <c:v>12865143</c:v>
                </c:pt>
                <c:pt idx="492">
                  <c:v>4534425</c:v>
                </c:pt>
                <c:pt idx="493">
                  <c:v>4703348</c:v>
                </c:pt>
                <c:pt idx="494">
                  <c:v>4032786</c:v>
                </c:pt>
                <c:pt idx="495">
                  <c:v>3935708</c:v>
                </c:pt>
                <c:pt idx="496">
                  <c:v>3607269</c:v>
                </c:pt>
                <c:pt idx="497">
                  <c:v>17301634</c:v>
                </c:pt>
                <c:pt idx="498">
                  <c:v>4946257</c:v>
                </c:pt>
                <c:pt idx="499">
                  <c:v>4742693</c:v>
                </c:pt>
                <c:pt idx="500">
                  <c:v>12323732</c:v>
                </c:pt>
                <c:pt idx="501">
                  <c:v>6936563</c:v>
                </c:pt>
                <c:pt idx="502">
                  <c:v>4525016</c:v>
                </c:pt>
                <c:pt idx="503">
                  <c:v>13654594</c:v>
                </c:pt>
                <c:pt idx="504">
                  <c:v>3579471</c:v>
                </c:pt>
                <c:pt idx="505">
                  <c:v>3938274</c:v>
                </c:pt>
                <c:pt idx="506">
                  <c:v>5707054</c:v>
                </c:pt>
                <c:pt idx="507">
                  <c:v>14560794</c:v>
                </c:pt>
                <c:pt idx="508">
                  <c:v>3742408</c:v>
                </c:pt>
                <c:pt idx="509">
                  <c:v>3552957</c:v>
                </c:pt>
                <c:pt idx="510">
                  <c:v>3345545</c:v>
                </c:pt>
                <c:pt idx="511">
                  <c:v>12877116</c:v>
                </c:pt>
                <c:pt idx="512">
                  <c:v>14300352</c:v>
                </c:pt>
                <c:pt idx="513">
                  <c:v>10566070</c:v>
                </c:pt>
                <c:pt idx="514">
                  <c:v>13024657</c:v>
                </c:pt>
                <c:pt idx="515">
                  <c:v>4944546</c:v>
                </c:pt>
                <c:pt idx="516">
                  <c:v>11083960</c:v>
                </c:pt>
                <c:pt idx="517">
                  <c:v>12188593</c:v>
                </c:pt>
                <c:pt idx="518">
                  <c:v>11753667</c:v>
                </c:pt>
                <c:pt idx="519">
                  <c:v>8581751</c:v>
                </c:pt>
                <c:pt idx="520">
                  <c:v>3120598</c:v>
                </c:pt>
                <c:pt idx="521">
                  <c:v>4675551</c:v>
                </c:pt>
                <c:pt idx="522">
                  <c:v>3874981</c:v>
                </c:pt>
                <c:pt idx="523">
                  <c:v>8113469</c:v>
                </c:pt>
                <c:pt idx="524">
                  <c:v>7429649</c:v>
                </c:pt>
                <c:pt idx="525">
                  <c:v>4235494</c:v>
                </c:pt>
                <c:pt idx="526">
                  <c:v>3246756</c:v>
                </c:pt>
                <c:pt idx="527">
                  <c:v>4361225</c:v>
                </c:pt>
                <c:pt idx="528">
                  <c:v>3724019</c:v>
                </c:pt>
                <c:pt idx="529">
                  <c:v>10142264</c:v>
                </c:pt>
                <c:pt idx="530">
                  <c:v>3908338</c:v>
                </c:pt>
                <c:pt idx="531">
                  <c:v>3899785</c:v>
                </c:pt>
                <c:pt idx="532">
                  <c:v>8843476</c:v>
                </c:pt>
                <c:pt idx="533">
                  <c:v>11878543</c:v>
                </c:pt>
                <c:pt idx="534">
                  <c:v>3809550</c:v>
                </c:pt>
                <c:pt idx="535">
                  <c:v>12846754</c:v>
                </c:pt>
                <c:pt idx="536">
                  <c:v>5041623</c:v>
                </c:pt>
                <c:pt idx="537">
                  <c:v>17650600</c:v>
                </c:pt>
                <c:pt idx="538">
                  <c:v>23053593</c:v>
                </c:pt>
                <c:pt idx="539">
                  <c:v>4971061</c:v>
                </c:pt>
                <c:pt idx="540">
                  <c:v>14830644</c:v>
                </c:pt>
                <c:pt idx="541">
                  <c:v>4390305</c:v>
                </c:pt>
                <c:pt idx="542">
                  <c:v>16876545</c:v>
                </c:pt>
                <c:pt idx="543">
                  <c:v>14630502</c:v>
                </c:pt>
                <c:pt idx="544">
                  <c:v>5923020</c:v>
                </c:pt>
                <c:pt idx="545">
                  <c:v>20140835</c:v>
                </c:pt>
                <c:pt idx="546">
                  <c:v>4122165</c:v>
                </c:pt>
                <c:pt idx="547">
                  <c:v>5491944</c:v>
                </c:pt>
                <c:pt idx="548">
                  <c:v>3486243</c:v>
                </c:pt>
                <c:pt idx="549">
                  <c:v>12143261</c:v>
                </c:pt>
                <c:pt idx="550">
                  <c:v>3426371</c:v>
                </c:pt>
                <c:pt idx="551">
                  <c:v>15634208</c:v>
                </c:pt>
                <c:pt idx="552">
                  <c:v>3644903</c:v>
                </c:pt>
                <c:pt idx="553">
                  <c:v>17939267</c:v>
                </c:pt>
                <c:pt idx="554">
                  <c:v>15328435</c:v>
                </c:pt>
                <c:pt idx="555">
                  <c:v>16299212</c:v>
                </c:pt>
                <c:pt idx="556">
                  <c:v>16398855</c:v>
                </c:pt>
                <c:pt idx="557">
                  <c:v>16020808</c:v>
                </c:pt>
                <c:pt idx="558">
                  <c:v>26837911</c:v>
                </c:pt>
                <c:pt idx="559">
                  <c:v>21329289</c:v>
                </c:pt>
                <c:pt idx="560">
                  <c:v>17959368</c:v>
                </c:pt>
                <c:pt idx="561">
                  <c:v>15174052</c:v>
                </c:pt>
                <c:pt idx="562">
                  <c:v>15782177</c:v>
                </c:pt>
                <c:pt idx="563">
                  <c:v>20568063</c:v>
                </c:pt>
                <c:pt idx="564">
                  <c:v>12511045</c:v>
                </c:pt>
                <c:pt idx="565">
                  <c:v>11567210</c:v>
                </c:pt>
                <c:pt idx="566">
                  <c:v>16509190</c:v>
                </c:pt>
                <c:pt idx="567">
                  <c:v>4124304</c:v>
                </c:pt>
                <c:pt idx="568">
                  <c:v>3590591</c:v>
                </c:pt>
                <c:pt idx="569">
                  <c:v>14352098</c:v>
                </c:pt>
                <c:pt idx="570">
                  <c:v>6115038</c:v>
                </c:pt>
                <c:pt idx="571">
                  <c:v>6911758</c:v>
                </c:pt>
                <c:pt idx="572">
                  <c:v>3978046</c:v>
                </c:pt>
                <c:pt idx="573">
                  <c:v>5844332</c:v>
                </c:pt>
                <c:pt idx="574">
                  <c:v>3502494</c:v>
                </c:pt>
                <c:pt idx="575">
                  <c:v>12464858</c:v>
                </c:pt>
                <c:pt idx="576">
                  <c:v>5735280</c:v>
                </c:pt>
                <c:pt idx="577">
                  <c:v>8656163</c:v>
                </c:pt>
                <c:pt idx="578">
                  <c:v>4798288</c:v>
                </c:pt>
                <c:pt idx="579">
                  <c:v>16025085</c:v>
                </c:pt>
                <c:pt idx="580">
                  <c:v>4064005</c:v>
                </c:pt>
                <c:pt idx="581">
                  <c:v>5340982</c:v>
                </c:pt>
                <c:pt idx="582">
                  <c:v>19349674</c:v>
                </c:pt>
                <c:pt idx="583">
                  <c:v>15193723</c:v>
                </c:pt>
                <c:pt idx="584">
                  <c:v>4274839</c:v>
                </c:pt>
                <c:pt idx="585">
                  <c:v>12682534</c:v>
                </c:pt>
                <c:pt idx="586">
                  <c:v>7556234</c:v>
                </c:pt>
                <c:pt idx="587">
                  <c:v>4191018</c:v>
                </c:pt>
                <c:pt idx="588">
                  <c:v>13561792</c:v>
                </c:pt>
                <c:pt idx="589">
                  <c:v>16277401</c:v>
                </c:pt>
                <c:pt idx="590">
                  <c:v>18247607</c:v>
                </c:pt>
                <c:pt idx="591">
                  <c:v>14050602</c:v>
                </c:pt>
                <c:pt idx="592">
                  <c:v>5490662</c:v>
                </c:pt>
                <c:pt idx="593">
                  <c:v>5251175</c:v>
                </c:pt>
                <c:pt idx="594">
                  <c:v>4111902</c:v>
                </c:pt>
                <c:pt idx="595">
                  <c:v>12885242</c:v>
                </c:pt>
                <c:pt idx="596">
                  <c:v>39878392</c:v>
                </c:pt>
                <c:pt idx="597">
                  <c:v>13596433</c:v>
                </c:pt>
                <c:pt idx="598">
                  <c:v>14864001</c:v>
                </c:pt>
                <c:pt idx="599">
                  <c:v>10140553</c:v>
                </c:pt>
                <c:pt idx="600">
                  <c:v>3239914</c:v>
                </c:pt>
                <c:pt idx="601">
                  <c:v>5118602</c:v>
                </c:pt>
                <c:pt idx="602">
                  <c:v>14733994</c:v>
                </c:pt>
                <c:pt idx="603">
                  <c:v>13202134</c:v>
                </c:pt>
                <c:pt idx="604">
                  <c:v>14897786</c:v>
                </c:pt>
                <c:pt idx="605">
                  <c:v>4443334</c:v>
                </c:pt>
                <c:pt idx="606">
                  <c:v>16078969</c:v>
                </c:pt>
                <c:pt idx="607">
                  <c:v>15327151</c:v>
                </c:pt>
                <c:pt idx="608">
                  <c:v>18851028</c:v>
                </c:pt>
                <c:pt idx="609">
                  <c:v>14749390</c:v>
                </c:pt>
                <c:pt idx="610">
                  <c:v>9451173</c:v>
                </c:pt>
                <c:pt idx="611">
                  <c:v>25657584</c:v>
                </c:pt>
                <c:pt idx="612">
                  <c:v>4158944</c:v>
                </c:pt>
                <c:pt idx="613">
                  <c:v>13673410</c:v>
                </c:pt>
                <c:pt idx="614">
                  <c:v>4979613</c:v>
                </c:pt>
                <c:pt idx="615">
                  <c:v>4775195</c:v>
                </c:pt>
                <c:pt idx="616">
                  <c:v>12536703</c:v>
                </c:pt>
                <c:pt idx="617">
                  <c:v>16113609</c:v>
                </c:pt>
                <c:pt idx="618">
                  <c:v>3776192</c:v>
                </c:pt>
                <c:pt idx="619">
                  <c:v>14682248</c:v>
                </c:pt>
                <c:pt idx="620">
                  <c:v>12383176</c:v>
                </c:pt>
                <c:pt idx="621">
                  <c:v>15372483</c:v>
                </c:pt>
                <c:pt idx="622">
                  <c:v>3239914</c:v>
                </c:pt>
                <c:pt idx="623">
                  <c:v>4114896</c:v>
                </c:pt>
                <c:pt idx="624">
                  <c:v>3868138</c:v>
                </c:pt>
                <c:pt idx="625">
                  <c:v>4333428</c:v>
                </c:pt>
                <c:pt idx="626">
                  <c:v>3522166</c:v>
                </c:pt>
                <c:pt idx="627">
                  <c:v>3543976</c:v>
                </c:pt>
                <c:pt idx="628">
                  <c:v>4205986</c:v>
                </c:pt>
                <c:pt idx="629">
                  <c:v>16916745</c:v>
                </c:pt>
                <c:pt idx="630">
                  <c:v>3271988</c:v>
                </c:pt>
                <c:pt idx="631">
                  <c:v>5918316</c:v>
                </c:pt>
                <c:pt idx="632">
                  <c:v>4212829</c:v>
                </c:pt>
                <c:pt idx="633">
                  <c:v>20114748</c:v>
                </c:pt>
                <c:pt idx="634">
                  <c:v>17097215</c:v>
                </c:pt>
                <c:pt idx="635">
                  <c:v>3883534</c:v>
                </c:pt>
                <c:pt idx="636">
                  <c:v>12220239</c:v>
                </c:pt>
                <c:pt idx="637">
                  <c:v>5118601</c:v>
                </c:pt>
                <c:pt idx="638">
                  <c:v>3482821</c:v>
                </c:pt>
                <c:pt idx="639">
                  <c:v>5190448</c:v>
                </c:pt>
                <c:pt idx="640">
                  <c:v>3357091</c:v>
                </c:pt>
                <c:pt idx="641">
                  <c:v>3995152</c:v>
                </c:pt>
                <c:pt idx="642">
                  <c:v>8152813</c:v>
                </c:pt>
                <c:pt idx="643">
                  <c:v>3694083</c:v>
                </c:pt>
                <c:pt idx="644">
                  <c:v>3312188</c:v>
                </c:pt>
                <c:pt idx="645">
                  <c:v>11982891</c:v>
                </c:pt>
                <c:pt idx="646">
                  <c:v>3506343</c:v>
                </c:pt>
                <c:pt idx="647">
                  <c:v>15425085</c:v>
                </c:pt>
                <c:pt idx="648">
                  <c:v>3857875</c:v>
                </c:pt>
                <c:pt idx="649">
                  <c:v>3679115</c:v>
                </c:pt>
                <c:pt idx="650">
                  <c:v>3555951</c:v>
                </c:pt>
                <c:pt idx="651">
                  <c:v>4039200</c:v>
                </c:pt>
                <c:pt idx="652">
                  <c:v>3490519</c:v>
                </c:pt>
                <c:pt idx="653">
                  <c:v>3576906</c:v>
                </c:pt>
                <c:pt idx="654">
                  <c:v>11444045</c:v>
                </c:pt>
                <c:pt idx="655">
                  <c:v>4903919</c:v>
                </c:pt>
                <c:pt idx="656">
                  <c:v>18685526</c:v>
                </c:pt>
                <c:pt idx="657">
                  <c:v>12307052</c:v>
                </c:pt>
                <c:pt idx="658">
                  <c:v>3443904</c:v>
                </c:pt>
                <c:pt idx="659">
                  <c:v>5335850</c:v>
                </c:pt>
                <c:pt idx="660">
                  <c:v>6546969</c:v>
                </c:pt>
                <c:pt idx="661">
                  <c:v>14041194</c:v>
                </c:pt>
                <c:pt idx="662">
                  <c:v>15200139</c:v>
                </c:pt>
                <c:pt idx="663">
                  <c:v>15731285</c:v>
                </c:pt>
                <c:pt idx="664">
                  <c:v>4322736</c:v>
                </c:pt>
                <c:pt idx="665">
                  <c:v>3911331</c:v>
                </c:pt>
                <c:pt idx="666">
                  <c:v>13231215</c:v>
                </c:pt>
                <c:pt idx="667">
                  <c:v>16452312</c:v>
                </c:pt>
                <c:pt idx="668">
                  <c:v>3854454</c:v>
                </c:pt>
                <c:pt idx="669">
                  <c:v>12935705</c:v>
                </c:pt>
                <c:pt idx="670">
                  <c:v>12817672</c:v>
                </c:pt>
                <c:pt idx="671">
                  <c:v>12816390</c:v>
                </c:pt>
                <c:pt idx="672">
                  <c:v>15516176</c:v>
                </c:pt>
                <c:pt idx="673">
                  <c:v>3726585</c:v>
                </c:pt>
                <c:pt idx="674">
                  <c:v>5728437</c:v>
                </c:pt>
                <c:pt idx="675">
                  <c:v>21522588</c:v>
                </c:pt>
                <c:pt idx="676">
                  <c:v>13377045</c:v>
                </c:pt>
                <c:pt idx="677">
                  <c:v>15640195</c:v>
                </c:pt>
                <c:pt idx="678">
                  <c:v>3329721</c:v>
                </c:pt>
                <c:pt idx="679">
                  <c:v>13942833</c:v>
                </c:pt>
                <c:pt idx="680">
                  <c:v>4507910</c:v>
                </c:pt>
                <c:pt idx="681">
                  <c:v>4022522</c:v>
                </c:pt>
                <c:pt idx="682">
                  <c:v>17977329</c:v>
                </c:pt>
                <c:pt idx="683">
                  <c:v>4684104</c:v>
                </c:pt>
                <c:pt idx="684">
                  <c:v>12768064</c:v>
                </c:pt>
                <c:pt idx="685">
                  <c:v>3942123</c:v>
                </c:pt>
                <c:pt idx="686">
                  <c:v>16271842</c:v>
                </c:pt>
                <c:pt idx="687">
                  <c:v>19817100</c:v>
                </c:pt>
                <c:pt idx="688">
                  <c:v>14920880</c:v>
                </c:pt>
                <c:pt idx="689">
                  <c:v>12922020</c:v>
                </c:pt>
                <c:pt idx="690">
                  <c:v>14156661</c:v>
                </c:pt>
                <c:pt idx="691">
                  <c:v>16862005</c:v>
                </c:pt>
                <c:pt idx="692">
                  <c:v>4306057</c:v>
                </c:pt>
                <c:pt idx="693">
                  <c:v>4621666</c:v>
                </c:pt>
                <c:pt idx="694">
                  <c:v>17074550</c:v>
                </c:pt>
                <c:pt idx="695">
                  <c:v>5166499</c:v>
                </c:pt>
                <c:pt idx="696">
                  <c:v>13746966</c:v>
                </c:pt>
                <c:pt idx="697">
                  <c:v>16011827</c:v>
                </c:pt>
                <c:pt idx="698">
                  <c:v>18639767</c:v>
                </c:pt>
                <c:pt idx="699">
                  <c:v>15715035</c:v>
                </c:pt>
                <c:pt idx="700">
                  <c:v>14583033</c:v>
                </c:pt>
                <c:pt idx="701">
                  <c:v>12972056</c:v>
                </c:pt>
                <c:pt idx="702">
                  <c:v>14788734</c:v>
                </c:pt>
                <c:pt idx="703">
                  <c:v>13881250</c:v>
                </c:pt>
                <c:pt idx="704">
                  <c:v>5167782</c:v>
                </c:pt>
                <c:pt idx="705">
                  <c:v>4944118</c:v>
                </c:pt>
                <c:pt idx="706">
                  <c:v>15973339</c:v>
                </c:pt>
                <c:pt idx="707">
                  <c:v>3932287</c:v>
                </c:pt>
                <c:pt idx="708">
                  <c:v>18588875</c:v>
                </c:pt>
                <c:pt idx="709">
                  <c:v>5192585</c:v>
                </c:pt>
                <c:pt idx="710">
                  <c:v>11237061</c:v>
                </c:pt>
                <c:pt idx="711">
                  <c:v>11518457</c:v>
                </c:pt>
                <c:pt idx="712">
                  <c:v>15724015</c:v>
                </c:pt>
                <c:pt idx="713">
                  <c:v>13941123</c:v>
                </c:pt>
                <c:pt idx="714">
                  <c:v>33709898</c:v>
                </c:pt>
                <c:pt idx="715">
                  <c:v>11282392</c:v>
                </c:pt>
                <c:pt idx="716">
                  <c:v>14189590</c:v>
                </c:pt>
                <c:pt idx="717">
                  <c:v>9960938</c:v>
                </c:pt>
                <c:pt idx="718">
                  <c:v>10860296</c:v>
                </c:pt>
                <c:pt idx="719">
                  <c:v>5393584</c:v>
                </c:pt>
                <c:pt idx="720">
                  <c:v>63908321</c:v>
                </c:pt>
                <c:pt idx="721">
                  <c:v>14020239</c:v>
                </c:pt>
                <c:pt idx="722">
                  <c:v>15711186</c:v>
                </c:pt>
                <c:pt idx="723">
                  <c:v>4869279</c:v>
                </c:pt>
                <c:pt idx="724">
                  <c:v>50949523</c:v>
                </c:pt>
                <c:pt idx="725">
                  <c:v>35546675</c:v>
                </c:pt>
                <c:pt idx="726">
                  <c:v>68001834</c:v>
                </c:pt>
                <c:pt idx="727">
                  <c:v>201233870</c:v>
                </c:pt>
                <c:pt idx="728">
                  <c:v>5076264</c:v>
                </c:pt>
                <c:pt idx="729">
                  <c:v>126542231</c:v>
                </c:pt>
                <c:pt idx="730">
                  <c:v>32589869</c:v>
                </c:pt>
                <c:pt idx="731">
                  <c:v>13608834</c:v>
                </c:pt>
                <c:pt idx="732">
                  <c:v>7475835</c:v>
                </c:pt>
                <c:pt idx="733">
                  <c:v>7923163</c:v>
                </c:pt>
                <c:pt idx="734">
                  <c:v>33313462</c:v>
                </c:pt>
                <c:pt idx="735">
                  <c:v>41608684</c:v>
                </c:pt>
                <c:pt idx="736">
                  <c:v>6353669</c:v>
                </c:pt>
                <c:pt idx="737">
                  <c:v>10978757</c:v>
                </c:pt>
                <c:pt idx="738">
                  <c:v>5133141</c:v>
                </c:pt>
                <c:pt idx="739">
                  <c:v>11789590</c:v>
                </c:pt>
                <c:pt idx="740">
                  <c:v>15932283</c:v>
                </c:pt>
                <c:pt idx="741">
                  <c:v>15745399</c:v>
                </c:pt>
                <c:pt idx="742">
                  <c:v>33358793</c:v>
                </c:pt>
                <c:pt idx="743">
                  <c:v>22690086</c:v>
                </c:pt>
                <c:pt idx="744">
                  <c:v>3891660</c:v>
                </c:pt>
                <c:pt idx="745">
                  <c:v>17451741</c:v>
                </c:pt>
                <c:pt idx="746">
                  <c:v>8741267</c:v>
                </c:pt>
                <c:pt idx="747">
                  <c:v>17235348</c:v>
                </c:pt>
                <c:pt idx="748">
                  <c:v>17864855</c:v>
                </c:pt>
                <c:pt idx="749">
                  <c:v>15044900</c:v>
                </c:pt>
                <c:pt idx="750">
                  <c:v>13046469</c:v>
                </c:pt>
                <c:pt idx="751">
                  <c:v>14468420</c:v>
                </c:pt>
                <c:pt idx="752">
                  <c:v>7799571</c:v>
                </c:pt>
                <c:pt idx="753">
                  <c:v>24476828</c:v>
                </c:pt>
                <c:pt idx="754">
                  <c:v>20927293</c:v>
                </c:pt>
                <c:pt idx="755">
                  <c:v>4638345</c:v>
                </c:pt>
                <c:pt idx="756">
                  <c:v>13405271</c:v>
                </c:pt>
                <c:pt idx="757">
                  <c:v>3837347</c:v>
                </c:pt>
                <c:pt idx="758">
                  <c:v>16619952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5FC-424F-BD3D-63C5043ABE3B}"/>
            </c:ext>
          </c:extLst>
        </c:ser>
        <c:ser>
          <c:idx val="1"/>
          <c:order val="1"/>
          <c:tx>
            <c:strRef>
              <c:f>'relationships+elements'!$G$1</c:f>
              <c:strCache>
                <c:ptCount val="1"/>
                <c:pt idx="0">
                  <c:v>elementsParsingTime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squar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trendline>
            <c:spPr>
              <a:ln w="9525" cap="rnd">
                <a:solidFill>
                  <a:schemeClr val="accent2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090503208720344E-2"/>
                  <c:y val="7.057713491518789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2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'relationships+elements'!$C$2:$C$760</c:f>
              <c:numCache>
                <c:formatCode>General</c:formatCode>
                <c:ptCount val="759"/>
                <c:pt idx="0">
                  <c:v>39</c:v>
                </c:pt>
                <c:pt idx="1">
                  <c:v>18</c:v>
                </c:pt>
                <c:pt idx="2">
                  <c:v>22</c:v>
                </c:pt>
                <c:pt idx="3">
                  <c:v>13</c:v>
                </c:pt>
                <c:pt idx="4">
                  <c:v>15</c:v>
                </c:pt>
                <c:pt idx="5">
                  <c:v>24</c:v>
                </c:pt>
                <c:pt idx="6">
                  <c:v>23</c:v>
                </c:pt>
                <c:pt idx="7">
                  <c:v>21</c:v>
                </c:pt>
                <c:pt idx="8">
                  <c:v>39</c:v>
                </c:pt>
                <c:pt idx="9">
                  <c:v>26</c:v>
                </c:pt>
                <c:pt idx="10">
                  <c:v>31</c:v>
                </c:pt>
                <c:pt idx="11">
                  <c:v>8</c:v>
                </c:pt>
                <c:pt idx="12">
                  <c:v>21</c:v>
                </c:pt>
                <c:pt idx="13">
                  <c:v>8</c:v>
                </c:pt>
                <c:pt idx="14">
                  <c:v>32</c:v>
                </c:pt>
                <c:pt idx="15">
                  <c:v>36</c:v>
                </c:pt>
                <c:pt idx="16">
                  <c:v>51</c:v>
                </c:pt>
                <c:pt idx="17">
                  <c:v>37</c:v>
                </c:pt>
                <c:pt idx="18">
                  <c:v>23</c:v>
                </c:pt>
                <c:pt idx="19">
                  <c:v>36</c:v>
                </c:pt>
                <c:pt idx="20">
                  <c:v>51</c:v>
                </c:pt>
                <c:pt idx="21">
                  <c:v>25</c:v>
                </c:pt>
                <c:pt idx="22">
                  <c:v>40</c:v>
                </c:pt>
                <c:pt idx="23">
                  <c:v>20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29</c:v>
                </c:pt>
                <c:pt idx="36">
                  <c:v>14</c:v>
                </c:pt>
                <c:pt idx="37">
                  <c:v>38</c:v>
                </c:pt>
                <c:pt idx="38">
                  <c:v>51</c:v>
                </c:pt>
                <c:pt idx="39">
                  <c:v>23</c:v>
                </c:pt>
                <c:pt idx="40">
                  <c:v>29</c:v>
                </c:pt>
                <c:pt idx="41">
                  <c:v>25</c:v>
                </c:pt>
                <c:pt idx="42">
                  <c:v>40</c:v>
                </c:pt>
                <c:pt idx="43">
                  <c:v>26</c:v>
                </c:pt>
                <c:pt idx="44">
                  <c:v>79</c:v>
                </c:pt>
                <c:pt idx="45">
                  <c:v>43</c:v>
                </c:pt>
                <c:pt idx="46">
                  <c:v>36</c:v>
                </c:pt>
                <c:pt idx="47">
                  <c:v>26</c:v>
                </c:pt>
                <c:pt idx="48">
                  <c:v>31</c:v>
                </c:pt>
                <c:pt idx="49">
                  <c:v>24</c:v>
                </c:pt>
                <c:pt idx="50">
                  <c:v>33</c:v>
                </c:pt>
                <c:pt idx="51">
                  <c:v>22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54</c:v>
                </c:pt>
                <c:pt idx="84">
                  <c:v>16</c:v>
                </c:pt>
                <c:pt idx="85">
                  <c:v>2280</c:v>
                </c:pt>
                <c:pt idx="86">
                  <c:v>201</c:v>
                </c:pt>
                <c:pt idx="87">
                  <c:v>10</c:v>
                </c:pt>
                <c:pt idx="88">
                  <c:v>26</c:v>
                </c:pt>
                <c:pt idx="89">
                  <c:v>36</c:v>
                </c:pt>
                <c:pt idx="90">
                  <c:v>33</c:v>
                </c:pt>
                <c:pt idx="91">
                  <c:v>67</c:v>
                </c:pt>
                <c:pt idx="92">
                  <c:v>53</c:v>
                </c:pt>
                <c:pt idx="93">
                  <c:v>57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9</c:v>
                </c:pt>
                <c:pt idx="99">
                  <c:v>28</c:v>
                </c:pt>
                <c:pt idx="100">
                  <c:v>17</c:v>
                </c:pt>
                <c:pt idx="101">
                  <c:v>15</c:v>
                </c:pt>
                <c:pt idx="102">
                  <c:v>11</c:v>
                </c:pt>
                <c:pt idx="103">
                  <c:v>10</c:v>
                </c:pt>
                <c:pt idx="104">
                  <c:v>13</c:v>
                </c:pt>
                <c:pt idx="105">
                  <c:v>66</c:v>
                </c:pt>
                <c:pt idx="106">
                  <c:v>27</c:v>
                </c:pt>
                <c:pt idx="107">
                  <c:v>101</c:v>
                </c:pt>
                <c:pt idx="108">
                  <c:v>20</c:v>
                </c:pt>
                <c:pt idx="109">
                  <c:v>15</c:v>
                </c:pt>
                <c:pt idx="110">
                  <c:v>89</c:v>
                </c:pt>
                <c:pt idx="111">
                  <c:v>19</c:v>
                </c:pt>
                <c:pt idx="112">
                  <c:v>12</c:v>
                </c:pt>
                <c:pt idx="113">
                  <c:v>43</c:v>
                </c:pt>
                <c:pt idx="114">
                  <c:v>35</c:v>
                </c:pt>
                <c:pt idx="115">
                  <c:v>88</c:v>
                </c:pt>
                <c:pt idx="116">
                  <c:v>36</c:v>
                </c:pt>
                <c:pt idx="117">
                  <c:v>14</c:v>
                </c:pt>
                <c:pt idx="118">
                  <c:v>59</c:v>
                </c:pt>
                <c:pt idx="119">
                  <c:v>28</c:v>
                </c:pt>
                <c:pt idx="120">
                  <c:v>63</c:v>
                </c:pt>
                <c:pt idx="121">
                  <c:v>25</c:v>
                </c:pt>
                <c:pt idx="122">
                  <c:v>56</c:v>
                </c:pt>
                <c:pt idx="123">
                  <c:v>36</c:v>
                </c:pt>
                <c:pt idx="124">
                  <c:v>23</c:v>
                </c:pt>
                <c:pt idx="125">
                  <c:v>44</c:v>
                </c:pt>
                <c:pt idx="126">
                  <c:v>37</c:v>
                </c:pt>
                <c:pt idx="127">
                  <c:v>41</c:v>
                </c:pt>
                <c:pt idx="128">
                  <c:v>16</c:v>
                </c:pt>
                <c:pt idx="129">
                  <c:v>32</c:v>
                </c:pt>
                <c:pt idx="130">
                  <c:v>28</c:v>
                </c:pt>
                <c:pt idx="131">
                  <c:v>30</c:v>
                </c:pt>
                <c:pt idx="132">
                  <c:v>69</c:v>
                </c:pt>
                <c:pt idx="133">
                  <c:v>51</c:v>
                </c:pt>
                <c:pt idx="134">
                  <c:v>28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61</c:v>
                </c:pt>
                <c:pt idx="139">
                  <c:v>39</c:v>
                </c:pt>
                <c:pt idx="140">
                  <c:v>36</c:v>
                </c:pt>
                <c:pt idx="141">
                  <c:v>21</c:v>
                </c:pt>
                <c:pt idx="142">
                  <c:v>39</c:v>
                </c:pt>
                <c:pt idx="143">
                  <c:v>10</c:v>
                </c:pt>
                <c:pt idx="144">
                  <c:v>37</c:v>
                </c:pt>
                <c:pt idx="145">
                  <c:v>24</c:v>
                </c:pt>
                <c:pt idx="146">
                  <c:v>15</c:v>
                </c:pt>
                <c:pt idx="147">
                  <c:v>12</c:v>
                </c:pt>
                <c:pt idx="148">
                  <c:v>64</c:v>
                </c:pt>
                <c:pt idx="149">
                  <c:v>28</c:v>
                </c:pt>
                <c:pt idx="150">
                  <c:v>12</c:v>
                </c:pt>
                <c:pt idx="151">
                  <c:v>14</c:v>
                </c:pt>
                <c:pt idx="152">
                  <c:v>9</c:v>
                </c:pt>
                <c:pt idx="153">
                  <c:v>7</c:v>
                </c:pt>
                <c:pt idx="154">
                  <c:v>7</c:v>
                </c:pt>
                <c:pt idx="155">
                  <c:v>52</c:v>
                </c:pt>
                <c:pt idx="156">
                  <c:v>24</c:v>
                </c:pt>
                <c:pt idx="157">
                  <c:v>23</c:v>
                </c:pt>
                <c:pt idx="158">
                  <c:v>55</c:v>
                </c:pt>
                <c:pt idx="159">
                  <c:v>36</c:v>
                </c:pt>
                <c:pt idx="160">
                  <c:v>39</c:v>
                </c:pt>
                <c:pt idx="161">
                  <c:v>21</c:v>
                </c:pt>
                <c:pt idx="162">
                  <c:v>8</c:v>
                </c:pt>
                <c:pt idx="163">
                  <c:v>21</c:v>
                </c:pt>
                <c:pt idx="164">
                  <c:v>27</c:v>
                </c:pt>
                <c:pt idx="165">
                  <c:v>78</c:v>
                </c:pt>
                <c:pt idx="166">
                  <c:v>13</c:v>
                </c:pt>
                <c:pt idx="167">
                  <c:v>130</c:v>
                </c:pt>
                <c:pt idx="168">
                  <c:v>26</c:v>
                </c:pt>
                <c:pt idx="169">
                  <c:v>68</c:v>
                </c:pt>
                <c:pt idx="170">
                  <c:v>48</c:v>
                </c:pt>
                <c:pt idx="171">
                  <c:v>34</c:v>
                </c:pt>
                <c:pt idx="172">
                  <c:v>468</c:v>
                </c:pt>
                <c:pt idx="173">
                  <c:v>92</c:v>
                </c:pt>
                <c:pt idx="174">
                  <c:v>100</c:v>
                </c:pt>
                <c:pt idx="175">
                  <c:v>116</c:v>
                </c:pt>
                <c:pt idx="176">
                  <c:v>136</c:v>
                </c:pt>
                <c:pt idx="177">
                  <c:v>174</c:v>
                </c:pt>
                <c:pt idx="178">
                  <c:v>67</c:v>
                </c:pt>
                <c:pt idx="179">
                  <c:v>44</c:v>
                </c:pt>
                <c:pt idx="180">
                  <c:v>115</c:v>
                </c:pt>
                <c:pt idx="181">
                  <c:v>35</c:v>
                </c:pt>
                <c:pt idx="182">
                  <c:v>99</c:v>
                </c:pt>
                <c:pt idx="183">
                  <c:v>36</c:v>
                </c:pt>
                <c:pt idx="184">
                  <c:v>128</c:v>
                </c:pt>
                <c:pt idx="185">
                  <c:v>112</c:v>
                </c:pt>
                <c:pt idx="186">
                  <c:v>281</c:v>
                </c:pt>
                <c:pt idx="187">
                  <c:v>72</c:v>
                </c:pt>
                <c:pt idx="188">
                  <c:v>91</c:v>
                </c:pt>
                <c:pt idx="189">
                  <c:v>95</c:v>
                </c:pt>
                <c:pt idx="190">
                  <c:v>54</c:v>
                </c:pt>
                <c:pt idx="191">
                  <c:v>115</c:v>
                </c:pt>
                <c:pt idx="192">
                  <c:v>16</c:v>
                </c:pt>
                <c:pt idx="193">
                  <c:v>294</c:v>
                </c:pt>
                <c:pt idx="194">
                  <c:v>303</c:v>
                </c:pt>
                <c:pt idx="195">
                  <c:v>100</c:v>
                </c:pt>
                <c:pt idx="196">
                  <c:v>75</c:v>
                </c:pt>
                <c:pt idx="197">
                  <c:v>635</c:v>
                </c:pt>
                <c:pt idx="198">
                  <c:v>348</c:v>
                </c:pt>
                <c:pt idx="199">
                  <c:v>42</c:v>
                </c:pt>
                <c:pt idx="200">
                  <c:v>42</c:v>
                </c:pt>
                <c:pt idx="201">
                  <c:v>171</c:v>
                </c:pt>
                <c:pt idx="202">
                  <c:v>139</c:v>
                </c:pt>
                <c:pt idx="203">
                  <c:v>87</c:v>
                </c:pt>
                <c:pt idx="204">
                  <c:v>119</c:v>
                </c:pt>
                <c:pt idx="205">
                  <c:v>97</c:v>
                </c:pt>
                <c:pt idx="206">
                  <c:v>75</c:v>
                </c:pt>
                <c:pt idx="207">
                  <c:v>325</c:v>
                </c:pt>
                <c:pt idx="208">
                  <c:v>310</c:v>
                </c:pt>
                <c:pt idx="209">
                  <c:v>465</c:v>
                </c:pt>
                <c:pt idx="210">
                  <c:v>123</c:v>
                </c:pt>
                <c:pt idx="211">
                  <c:v>124</c:v>
                </c:pt>
                <c:pt idx="212">
                  <c:v>143</c:v>
                </c:pt>
                <c:pt idx="213">
                  <c:v>76</c:v>
                </c:pt>
                <c:pt idx="214">
                  <c:v>183</c:v>
                </c:pt>
                <c:pt idx="215">
                  <c:v>230</c:v>
                </c:pt>
                <c:pt idx="216">
                  <c:v>15</c:v>
                </c:pt>
                <c:pt idx="217">
                  <c:v>269</c:v>
                </c:pt>
                <c:pt idx="218">
                  <c:v>28</c:v>
                </c:pt>
                <c:pt idx="219">
                  <c:v>12</c:v>
                </c:pt>
                <c:pt idx="220">
                  <c:v>46</c:v>
                </c:pt>
                <c:pt idx="221">
                  <c:v>95</c:v>
                </c:pt>
                <c:pt idx="222">
                  <c:v>59</c:v>
                </c:pt>
                <c:pt idx="223">
                  <c:v>74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8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9</c:v>
                </c:pt>
                <c:pt idx="232">
                  <c:v>18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10</c:v>
                </c:pt>
                <c:pt idx="237">
                  <c:v>76</c:v>
                </c:pt>
                <c:pt idx="238">
                  <c:v>13</c:v>
                </c:pt>
                <c:pt idx="239">
                  <c:v>18</c:v>
                </c:pt>
                <c:pt idx="240">
                  <c:v>18</c:v>
                </c:pt>
                <c:pt idx="241">
                  <c:v>19</c:v>
                </c:pt>
                <c:pt idx="242">
                  <c:v>14</c:v>
                </c:pt>
                <c:pt idx="243">
                  <c:v>9</c:v>
                </c:pt>
                <c:pt idx="244">
                  <c:v>40</c:v>
                </c:pt>
                <c:pt idx="245">
                  <c:v>111</c:v>
                </c:pt>
                <c:pt idx="246">
                  <c:v>254</c:v>
                </c:pt>
                <c:pt idx="247">
                  <c:v>86</c:v>
                </c:pt>
                <c:pt idx="248">
                  <c:v>99</c:v>
                </c:pt>
                <c:pt idx="249">
                  <c:v>46</c:v>
                </c:pt>
                <c:pt idx="250">
                  <c:v>111</c:v>
                </c:pt>
                <c:pt idx="251">
                  <c:v>17</c:v>
                </c:pt>
                <c:pt idx="252">
                  <c:v>73</c:v>
                </c:pt>
                <c:pt idx="253">
                  <c:v>66</c:v>
                </c:pt>
                <c:pt idx="254">
                  <c:v>66</c:v>
                </c:pt>
                <c:pt idx="255">
                  <c:v>50</c:v>
                </c:pt>
                <c:pt idx="256">
                  <c:v>40</c:v>
                </c:pt>
                <c:pt idx="257">
                  <c:v>62</c:v>
                </c:pt>
                <c:pt idx="258">
                  <c:v>28</c:v>
                </c:pt>
                <c:pt idx="259">
                  <c:v>34</c:v>
                </c:pt>
                <c:pt idx="260">
                  <c:v>92</c:v>
                </c:pt>
                <c:pt idx="261">
                  <c:v>22</c:v>
                </c:pt>
                <c:pt idx="262">
                  <c:v>90</c:v>
                </c:pt>
                <c:pt idx="263">
                  <c:v>92</c:v>
                </c:pt>
                <c:pt idx="264">
                  <c:v>190</c:v>
                </c:pt>
                <c:pt idx="265">
                  <c:v>37</c:v>
                </c:pt>
                <c:pt idx="266">
                  <c:v>156</c:v>
                </c:pt>
                <c:pt idx="267">
                  <c:v>11</c:v>
                </c:pt>
                <c:pt idx="268">
                  <c:v>29</c:v>
                </c:pt>
                <c:pt idx="269">
                  <c:v>25</c:v>
                </c:pt>
                <c:pt idx="270">
                  <c:v>28</c:v>
                </c:pt>
                <c:pt idx="271">
                  <c:v>21</c:v>
                </c:pt>
                <c:pt idx="272">
                  <c:v>24</c:v>
                </c:pt>
                <c:pt idx="273">
                  <c:v>11</c:v>
                </c:pt>
                <c:pt idx="274">
                  <c:v>26</c:v>
                </c:pt>
                <c:pt idx="275">
                  <c:v>23</c:v>
                </c:pt>
                <c:pt idx="276">
                  <c:v>14</c:v>
                </c:pt>
                <c:pt idx="277">
                  <c:v>28</c:v>
                </c:pt>
                <c:pt idx="278">
                  <c:v>73</c:v>
                </c:pt>
                <c:pt idx="279">
                  <c:v>46</c:v>
                </c:pt>
                <c:pt idx="280">
                  <c:v>59</c:v>
                </c:pt>
                <c:pt idx="281">
                  <c:v>62</c:v>
                </c:pt>
                <c:pt idx="282">
                  <c:v>33</c:v>
                </c:pt>
                <c:pt idx="283">
                  <c:v>74</c:v>
                </c:pt>
                <c:pt idx="284">
                  <c:v>52</c:v>
                </c:pt>
                <c:pt idx="285">
                  <c:v>88</c:v>
                </c:pt>
                <c:pt idx="286">
                  <c:v>33</c:v>
                </c:pt>
                <c:pt idx="287">
                  <c:v>81</c:v>
                </c:pt>
                <c:pt idx="288">
                  <c:v>71</c:v>
                </c:pt>
                <c:pt idx="289">
                  <c:v>23</c:v>
                </c:pt>
                <c:pt idx="290">
                  <c:v>25</c:v>
                </c:pt>
                <c:pt idx="291">
                  <c:v>37</c:v>
                </c:pt>
                <c:pt idx="292">
                  <c:v>20</c:v>
                </c:pt>
                <c:pt idx="293">
                  <c:v>38</c:v>
                </c:pt>
                <c:pt idx="294">
                  <c:v>16</c:v>
                </c:pt>
                <c:pt idx="295">
                  <c:v>19</c:v>
                </c:pt>
                <c:pt idx="296">
                  <c:v>33</c:v>
                </c:pt>
                <c:pt idx="297">
                  <c:v>22</c:v>
                </c:pt>
                <c:pt idx="298">
                  <c:v>33</c:v>
                </c:pt>
                <c:pt idx="299">
                  <c:v>45</c:v>
                </c:pt>
                <c:pt idx="300">
                  <c:v>717</c:v>
                </c:pt>
                <c:pt idx="301">
                  <c:v>12</c:v>
                </c:pt>
                <c:pt idx="302">
                  <c:v>42</c:v>
                </c:pt>
                <c:pt idx="303">
                  <c:v>48</c:v>
                </c:pt>
                <c:pt idx="304">
                  <c:v>59</c:v>
                </c:pt>
                <c:pt idx="305">
                  <c:v>62</c:v>
                </c:pt>
                <c:pt idx="306">
                  <c:v>93</c:v>
                </c:pt>
                <c:pt idx="307">
                  <c:v>369</c:v>
                </c:pt>
                <c:pt idx="308">
                  <c:v>246</c:v>
                </c:pt>
                <c:pt idx="309">
                  <c:v>67</c:v>
                </c:pt>
                <c:pt idx="310">
                  <c:v>33</c:v>
                </c:pt>
                <c:pt idx="311">
                  <c:v>35</c:v>
                </c:pt>
                <c:pt idx="312">
                  <c:v>99</c:v>
                </c:pt>
                <c:pt idx="313">
                  <c:v>29</c:v>
                </c:pt>
                <c:pt idx="314">
                  <c:v>31</c:v>
                </c:pt>
                <c:pt idx="315">
                  <c:v>108</c:v>
                </c:pt>
                <c:pt idx="316">
                  <c:v>31</c:v>
                </c:pt>
                <c:pt idx="317">
                  <c:v>25</c:v>
                </c:pt>
                <c:pt idx="318">
                  <c:v>25</c:v>
                </c:pt>
                <c:pt idx="319">
                  <c:v>48</c:v>
                </c:pt>
                <c:pt idx="320">
                  <c:v>29</c:v>
                </c:pt>
                <c:pt idx="321">
                  <c:v>44</c:v>
                </c:pt>
                <c:pt idx="322">
                  <c:v>38</c:v>
                </c:pt>
                <c:pt idx="323">
                  <c:v>24</c:v>
                </c:pt>
                <c:pt idx="324">
                  <c:v>24</c:v>
                </c:pt>
                <c:pt idx="325">
                  <c:v>38</c:v>
                </c:pt>
                <c:pt idx="326">
                  <c:v>14</c:v>
                </c:pt>
                <c:pt idx="327">
                  <c:v>32</c:v>
                </c:pt>
                <c:pt idx="328">
                  <c:v>13</c:v>
                </c:pt>
                <c:pt idx="329">
                  <c:v>43</c:v>
                </c:pt>
                <c:pt idx="330">
                  <c:v>36</c:v>
                </c:pt>
                <c:pt idx="331">
                  <c:v>38</c:v>
                </c:pt>
                <c:pt idx="332">
                  <c:v>25</c:v>
                </c:pt>
                <c:pt idx="333">
                  <c:v>30</c:v>
                </c:pt>
                <c:pt idx="334">
                  <c:v>35</c:v>
                </c:pt>
                <c:pt idx="335">
                  <c:v>18</c:v>
                </c:pt>
                <c:pt idx="336">
                  <c:v>32</c:v>
                </c:pt>
                <c:pt idx="337">
                  <c:v>32</c:v>
                </c:pt>
                <c:pt idx="338">
                  <c:v>39</c:v>
                </c:pt>
                <c:pt idx="339">
                  <c:v>31</c:v>
                </c:pt>
                <c:pt idx="340">
                  <c:v>37</c:v>
                </c:pt>
                <c:pt idx="341">
                  <c:v>48</c:v>
                </c:pt>
                <c:pt idx="342">
                  <c:v>37</c:v>
                </c:pt>
                <c:pt idx="343">
                  <c:v>25</c:v>
                </c:pt>
                <c:pt idx="344">
                  <c:v>33</c:v>
                </c:pt>
                <c:pt idx="345">
                  <c:v>86</c:v>
                </c:pt>
                <c:pt idx="346">
                  <c:v>32</c:v>
                </c:pt>
                <c:pt idx="347">
                  <c:v>106</c:v>
                </c:pt>
                <c:pt idx="348">
                  <c:v>70</c:v>
                </c:pt>
                <c:pt idx="349">
                  <c:v>65</c:v>
                </c:pt>
                <c:pt idx="350">
                  <c:v>210</c:v>
                </c:pt>
                <c:pt idx="351">
                  <c:v>22</c:v>
                </c:pt>
                <c:pt idx="352">
                  <c:v>82</c:v>
                </c:pt>
                <c:pt idx="353">
                  <c:v>159</c:v>
                </c:pt>
                <c:pt idx="354">
                  <c:v>19</c:v>
                </c:pt>
                <c:pt idx="355">
                  <c:v>19</c:v>
                </c:pt>
                <c:pt idx="356">
                  <c:v>145</c:v>
                </c:pt>
                <c:pt idx="357">
                  <c:v>165</c:v>
                </c:pt>
                <c:pt idx="358">
                  <c:v>67</c:v>
                </c:pt>
                <c:pt idx="359">
                  <c:v>55</c:v>
                </c:pt>
                <c:pt idx="360">
                  <c:v>138</c:v>
                </c:pt>
                <c:pt idx="361">
                  <c:v>41</c:v>
                </c:pt>
                <c:pt idx="362">
                  <c:v>105</c:v>
                </c:pt>
                <c:pt idx="363">
                  <c:v>106</c:v>
                </c:pt>
                <c:pt idx="364">
                  <c:v>95</c:v>
                </c:pt>
                <c:pt idx="365">
                  <c:v>44</c:v>
                </c:pt>
                <c:pt idx="366">
                  <c:v>70</c:v>
                </c:pt>
                <c:pt idx="367">
                  <c:v>106</c:v>
                </c:pt>
                <c:pt idx="368">
                  <c:v>58</c:v>
                </c:pt>
                <c:pt idx="369">
                  <c:v>45</c:v>
                </c:pt>
                <c:pt idx="370">
                  <c:v>41</c:v>
                </c:pt>
                <c:pt idx="371">
                  <c:v>19</c:v>
                </c:pt>
                <c:pt idx="372">
                  <c:v>19</c:v>
                </c:pt>
                <c:pt idx="373">
                  <c:v>36</c:v>
                </c:pt>
                <c:pt idx="374">
                  <c:v>40</c:v>
                </c:pt>
                <c:pt idx="375">
                  <c:v>35</c:v>
                </c:pt>
                <c:pt idx="376">
                  <c:v>53</c:v>
                </c:pt>
                <c:pt idx="377">
                  <c:v>177</c:v>
                </c:pt>
                <c:pt idx="378">
                  <c:v>99</c:v>
                </c:pt>
                <c:pt idx="379">
                  <c:v>108</c:v>
                </c:pt>
                <c:pt idx="380">
                  <c:v>22</c:v>
                </c:pt>
                <c:pt idx="381">
                  <c:v>167</c:v>
                </c:pt>
                <c:pt idx="382">
                  <c:v>202</c:v>
                </c:pt>
                <c:pt idx="383">
                  <c:v>23</c:v>
                </c:pt>
                <c:pt idx="384">
                  <c:v>30</c:v>
                </c:pt>
                <c:pt idx="385">
                  <c:v>33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39</c:v>
                </c:pt>
                <c:pt idx="390">
                  <c:v>23</c:v>
                </c:pt>
                <c:pt idx="391">
                  <c:v>24</c:v>
                </c:pt>
                <c:pt idx="392">
                  <c:v>24</c:v>
                </c:pt>
                <c:pt idx="393">
                  <c:v>46</c:v>
                </c:pt>
                <c:pt idx="394">
                  <c:v>70</c:v>
                </c:pt>
                <c:pt idx="395">
                  <c:v>9</c:v>
                </c:pt>
                <c:pt idx="396">
                  <c:v>10</c:v>
                </c:pt>
                <c:pt idx="397">
                  <c:v>32</c:v>
                </c:pt>
                <c:pt idx="398">
                  <c:v>72</c:v>
                </c:pt>
                <c:pt idx="399">
                  <c:v>60</c:v>
                </c:pt>
                <c:pt idx="400">
                  <c:v>27</c:v>
                </c:pt>
                <c:pt idx="401">
                  <c:v>45</c:v>
                </c:pt>
                <c:pt idx="402">
                  <c:v>28</c:v>
                </c:pt>
                <c:pt idx="403">
                  <c:v>46</c:v>
                </c:pt>
                <c:pt idx="404">
                  <c:v>14</c:v>
                </c:pt>
                <c:pt idx="405">
                  <c:v>77</c:v>
                </c:pt>
                <c:pt idx="406">
                  <c:v>24</c:v>
                </c:pt>
                <c:pt idx="407">
                  <c:v>45</c:v>
                </c:pt>
                <c:pt idx="408">
                  <c:v>59</c:v>
                </c:pt>
                <c:pt idx="409">
                  <c:v>53</c:v>
                </c:pt>
                <c:pt idx="410">
                  <c:v>33</c:v>
                </c:pt>
                <c:pt idx="411">
                  <c:v>28</c:v>
                </c:pt>
                <c:pt idx="412">
                  <c:v>39</c:v>
                </c:pt>
                <c:pt idx="413">
                  <c:v>27</c:v>
                </c:pt>
                <c:pt idx="414">
                  <c:v>34</c:v>
                </c:pt>
                <c:pt idx="415">
                  <c:v>34</c:v>
                </c:pt>
                <c:pt idx="416">
                  <c:v>29</c:v>
                </c:pt>
                <c:pt idx="417">
                  <c:v>109</c:v>
                </c:pt>
                <c:pt idx="418">
                  <c:v>29</c:v>
                </c:pt>
                <c:pt idx="419">
                  <c:v>31</c:v>
                </c:pt>
                <c:pt idx="420">
                  <c:v>60</c:v>
                </c:pt>
                <c:pt idx="421">
                  <c:v>25</c:v>
                </c:pt>
                <c:pt idx="422">
                  <c:v>36</c:v>
                </c:pt>
                <c:pt idx="423">
                  <c:v>23</c:v>
                </c:pt>
                <c:pt idx="424">
                  <c:v>25</c:v>
                </c:pt>
                <c:pt idx="425">
                  <c:v>24</c:v>
                </c:pt>
                <c:pt idx="426">
                  <c:v>41</c:v>
                </c:pt>
                <c:pt idx="427">
                  <c:v>45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37</c:v>
                </c:pt>
                <c:pt idx="432">
                  <c:v>81</c:v>
                </c:pt>
                <c:pt idx="433">
                  <c:v>36</c:v>
                </c:pt>
                <c:pt idx="434">
                  <c:v>249</c:v>
                </c:pt>
                <c:pt idx="435">
                  <c:v>21</c:v>
                </c:pt>
                <c:pt idx="436">
                  <c:v>14</c:v>
                </c:pt>
                <c:pt idx="437">
                  <c:v>164</c:v>
                </c:pt>
                <c:pt idx="438">
                  <c:v>15</c:v>
                </c:pt>
                <c:pt idx="439">
                  <c:v>114</c:v>
                </c:pt>
                <c:pt idx="440">
                  <c:v>28</c:v>
                </c:pt>
                <c:pt idx="441">
                  <c:v>12</c:v>
                </c:pt>
                <c:pt idx="442">
                  <c:v>46</c:v>
                </c:pt>
                <c:pt idx="443">
                  <c:v>95</c:v>
                </c:pt>
                <c:pt idx="444">
                  <c:v>62</c:v>
                </c:pt>
                <c:pt idx="445">
                  <c:v>74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8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18</c:v>
                </c:pt>
                <c:pt idx="455">
                  <c:v>12</c:v>
                </c:pt>
                <c:pt idx="456">
                  <c:v>13</c:v>
                </c:pt>
                <c:pt idx="457">
                  <c:v>10</c:v>
                </c:pt>
                <c:pt idx="458">
                  <c:v>10</c:v>
                </c:pt>
                <c:pt idx="459">
                  <c:v>71</c:v>
                </c:pt>
                <c:pt idx="460">
                  <c:v>13</c:v>
                </c:pt>
                <c:pt idx="461">
                  <c:v>18</c:v>
                </c:pt>
                <c:pt idx="462">
                  <c:v>18</c:v>
                </c:pt>
                <c:pt idx="463">
                  <c:v>19</c:v>
                </c:pt>
                <c:pt idx="464">
                  <c:v>12</c:v>
                </c:pt>
                <c:pt idx="465">
                  <c:v>9</c:v>
                </c:pt>
                <c:pt idx="466">
                  <c:v>40</c:v>
                </c:pt>
                <c:pt idx="467">
                  <c:v>110</c:v>
                </c:pt>
                <c:pt idx="468">
                  <c:v>232</c:v>
                </c:pt>
                <c:pt idx="469">
                  <c:v>86</c:v>
                </c:pt>
                <c:pt idx="470">
                  <c:v>98</c:v>
                </c:pt>
                <c:pt idx="471">
                  <c:v>46</c:v>
                </c:pt>
                <c:pt idx="472">
                  <c:v>70</c:v>
                </c:pt>
                <c:pt idx="473">
                  <c:v>17</c:v>
                </c:pt>
                <c:pt idx="474">
                  <c:v>57</c:v>
                </c:pt>
                <c:pt idx="475">
                  <c:v>60</c:v>
                </c:pt>
                <c:pt idx="476">
                  <c:v>50</c:v>
                </c:pt>
                <c:pt idx="477">
                  <c:v>40</c:v>
                </c:pt>
                <c:pt idx="478">
                  <c:v>62</c:v>
                </c:pt>
                <c:pt idx="479">
                  <c:v>34</c:v>
                </c:pt>
                <c:pt idx="480">
                  <c:v>92</c:v>
                </c:pt>
                <c:pt idx="481">
                  <c:v>18</c:v>
                </c:pt>
                <c:pt idx="482">
                  <c:v>90</c:v>
                </c:pt>
                <c:pt idx="483">
                  <c:v>92</c:v>
                </c:pt>
                <c:pt idx="484">
                  <c:v>189</c:v>
                </c:pt>
                <c:pt idx="485">
                  <c:v>37</c:v>
                </c:pt>
                <c:pt idx="486">
                  <c:v>145</c:v>
                </c:pt>
                <c:pt idx="487">
                  <c:v>11</c:v>
                </c:pt>
                <c:pt idx="488">
                  <c:v>29</c:v>
                </c:pt>
                <c:pt idx="489">
                  <c:v>25</c:v>
                </c:pt>
                <c:pt idx="490">
                  <c:v>28</c:v>
                </c:pt>
                <c:pt idx="491">
                  <c:v>15</c:v>
                </c:pt>
                <c:pt idx="492">
                  <c:v>24</c:v>
                </c:pt>
                <c:pt idx="493">
                  <c:v>11</c:v>
                </c:pt>
                <c:pt idx="494">
                  <c:v>26</c:v>
                </c:pt>
                <c:pt idx="495">
                  <c:v>23</c:v>
                </c:pt>
                <c:pt idx="496">
                  <c:v>30</c:v>
                </c:pt>
                <c:pt idx="497">
                  <c:v>73</c:v>
                </c:pt>
                <c:pt idx="498">
                  <c:v>42</c:v>
                </c:pt>
                <c:pt idx="499">
                  <c:v>59</c:v>
                </c:pt>
                <c:pt idx="500">
                  <c:v>33</c:v>
                </c:pt>
                <c:pt idx="501">
                  <c:v>74</c:v>
                </c:pt>
                <c:pt idx="502">
                  <c:v>52</c:v>
                </c:pt>
                <c:pt idx="503">
                  <c:v>53</c:v>
                </c:pt>
                <c:pt idx="504">
                  <c:v>33</c:v>
                </c:pt>
                <c:pt idx="505">
                  <c:v>23</c:v>
                </c:pt>
                <c:pt idx="506">
                  <c:v>25</c:v>
                </c:pt>
                <c:pt idx="507">
                  <c:v>37</c:v>
                </c:pt>
                <c:pt idx="508">
                  <c:v>20</c:v>
                </c:pt>
                <c:pt idx="509">
                  <c:v>32</c:v>
                </c:pt>
                <c:pt idx="510">
                  <c:v>16</c:v>
                </c:pt>
                <c:pt idx="511">
                  <c:v>18</c:v>
                </c:pt>
                <c:pt idx="512">
                  <c:v>27</c:v>
                </c:pt>
                <c:pt idx="513">
                  <c:v>20</c:v>
                </c:pt>
                <c:pt idx="514">
                  <c:v>33</c:v>
                </c:pt>
                <c:pt idx="515">
                  <c:v>35</c:v>
                </c:pt>
                <c:pt idx="516">
                  <c:v>59</c:v>
                </c:pt>
                <c:pt idx="517">
                  <c:v>35</c:v>
                </c:pt>
                <c:pt idx="518">
                  <c:v>19</c:v>
                </c:pt>
                <c:pt idx="519">
                  <c:v>13</c:v>
                </c:pt>
                <c:pt idx="520">
                  <c:v>12</c:v>
                </c:pt>
                <c:pt idx="521">
                  <c:v>10</c:v>
                </c:pt>
                <c:pt idx="522">
                  <c:v>20</c:v>
                </c:pt>
                <c:pt idx="523">
                  <c:v>13</c:v>
                </c:pt>
                <c:pt idx="524">
                  <c:v>11</c:v>
                </c:pt>
                <c:pt idx="525">
                  <c:v>26</c:v>
                </c:pt>
                <c:pt idx="526">
                  <c:v>11</c:v>
                </c:pt>
                <c:pt idx="527">
                  <c:v>27</c:v>
                </c:pt>
                <c:pt idx="528">
                  <c:v>13</c:v>
                </c:pt>
                <c:pt idx="529">
                  <c:v>38</c:v>
                </c:pt>
                <c:pt idx="530">
                  <c:v>21</c:v>
                </c:pt>
                <c:pt idx="531">
                  <c:v>34</c:v>
                </c:pt>
                <c:pt idx="532">
                  <c:v>35</c:v>
                </c:pt>
                <c:pt idx="533">
                  <c:v>30</c:v>
                </c:pt>
                <c:pt idx="534">
                  <c:v>46</c:v>
                </c:pt>
                <c:pt idx="535">
                  <c:v>36</c:v>
                </c:pt>
                <c:pt idx="536">
                  <c:v>49</c:v>
                </c:pt>
                <c:pt idx="537">
                  <c:v>121</c:v>
                </c:pt>
                <c:pt idx="538">
                  <c:v>113</c:v>
                </c:pt>
                <c:pt idx="539">
                  <c:v>81</c:v>
                </c:pt>
                <c:pt idx="540">
                  <c:v>68</c:v>
                </c:pt>
                <c:pt idx="541">
                  <c:v>171</c:v>
                </c:pt>
                <c:pt idx="542">
                  <c:v>49</c:v>
                </c:pt>
                <c:pt idx="543">
                  <c:v>48</c:v>
                </c:pt>
                <c:pt idx="544">
                  <c:v>31</c:v>
                </c:pt>
                <c:pt idx="545">
                  <c:v>532</c:v>
                </c:pt>
                <c:pt idx="546">
                  <c:v>38</c:v>
                </c:pt>
                <c:pt idx="547">
                  <c:v>31</c:v>
                </c:pt>
                <c:pt idx="548">
                  <c:v>28</c:v>
                </c:pt>
                <c:pt idx="549">
                  <c:v>32</c:v>
                </c:pt>
                <c:pt idx="550">
                  <c:v>40</c:v>
                </c:pt>
                <c:pt idx="551">
                  <c:v>185</c:v>
                </c:pt>
                <c:pt idx="552">
                  <c:v>32</c:v>
                </c:pt>
                <c:pt idx="553">
                  <c:v>90</c:v>
                </c:pt>
                <c:pt idx="554">
                  <c:v>68</c:v>
                </c:pt>
                <c:pt idx="555">
                  <c:v>262</c:v>
                </c:pt>
                <c:pt idx="556">
                  <c:v>38</c:v>
                </c:pt>
                <c:pt idx="557">
                  <c:v>43</c:v>
                </c:pt>
                <c:pt idx="558">
                  <c:v>51</c:v>
                </c:pt>
                <c:pt idx="559">
                  <c:v>71</c:v>
                </c:pt>
                <c:pt idx="560">
                  <c:v>65</c:v>
                </c:pt>
                <c:pt idx="561">
                  <c:v>83</c:v>
                </c:pt>
                <c:pt idx="562">
                  <c:v>59</c:v>
                </c:pt>
                <c:pt idx="563">
                  <c:v>74</c:v>
                </c:pt>
                <c:pt idx="564">
                  <c:v>44</c:v>
                </c:pt>
                <c:pt idx="565">
                  <c:v>48</c:v>
                </c:pt>
                <c:pt idx="566">
                  <c:v>45</c:v>
                </c:pt>
                <c:pt idx="567">
                  <c:v>113</c:v>
                </c:pt>
                <c:pt idx="568">
                  <c:v>38</c:v>
                </c:pt>
                <c:pt idx="569">
                  <c:v>48</c:v>
                </c:pt>
                <c:pt idx="570">
                  <c:v>96</c:v>
                </c:pt>
                <c:pt idx="571">
                  <c:v>51</c:v>
                </c:pt>
                <c:pt idx="572">
                  <c:v>50</c:v>
                </c:pt>
                <c:pt idx="573">
                  <c:v>47</c:v>
                </c:pt>
                <c:pt idx="574">
                  <c:v>35</c:v>
                </c:pt>
                <c:pt idx="575">
                  <c:v>35</c:v>
                </c:pt>
                <c:pt idx="576">
                  <c:v>125</c:v>
                </c:pt>
                <c:pt idx="577">
                  <c:v>194</c:v>
                </c:pt>
                <c:pt idx="578">
                  <c:v>57</c:v>
                </c:pt>
                <c:pt idx="579">
                  <c:v>49</c:v>
                </c:pt>
                <c:pt idx="580">
                  <c:v>76</c:v>
                </c:pt>
                <c:pt idx="581">
                  <c:v>86</c:v>
                </c:pt>
                <c:pt idx="582">
                  <c:v>112</c:v>
                </c:pt>
                <c:pt idx="583">
                  <c:v>90</c:v>
                </c:pt>
                <c:pt idx="584">
                  <c:v>50</c:v>
                </c:pt>
                <c:pt idx="585">
                  <c:v>81</c:v>
                </c:pt>
                <c:pt idx="586">
                  <c:v>109</c:v>
                </c:pt>
                <c:pt idx="587">
                  <c:v>35</c:v>
                </c:pt>
                <c:pt idx="588">
                  <c:v>37</c:v>
                </c:pt>
                <c:pt idx="589">
                  <c:v>314</c:v>
                </c:pt>
                <c:pt idx="590">
                  <c:v>31</c:v>
                </c:pt>
                <c:pt idx="591">
                  <c:v>38</c:v>
                </c:pt>
                <c:pt idx="592">
                  <c:v>50</c:v>
                </c:pt>
                <c:pt idx="593">
                  <c:v>108</c:v>
                </c:pt>
                <c:pt idx="594">
                  <c:v>47</c:v>
                </c:pt>
                <c:pt idx="595">
                  <c:v>171</c:v>
                </c:pt>
                <c:pt idx="596">
                  <c:v>185</c:v>
                </c:pt>
                <c:pt idx="597">
                  <c:v>60</c:v>
                </c:pt>
                <c:pt idx="598">
                  <c:v>54</c:v>
                </c:pt>
                <c:pt idx="599">
                  <c:v>62</c:v>
                </c:pt>
                <c:pt idx="600">
                  <c:v>20</c:v>
                </c:pt>
                <c:pt idx="601">
                  <c:v>86</c:v>
                </c:pt>
                <c:pt idx="602">
                  <c:v>63</c:v>
                </c:pt>
                <c:pt idx="603">
                  <c:v>65</c:v>
                </c:pt>
                <c:pt idx="604">
                  <c:v>270</c:v>
                </c:pt>
                <c:pt idx="605">
                  <c:v>99</c:v>
                </c:pt>
                <c:pt idx="606">
                  <c:v>148</c:v>
                </c:pt>
                <c:pt idx="607">
                  <c:v>77</c:v>
                </c:pt>
                <c:pt idx="608">
                  <c:v>93</c:v>
                </c:pt>
                <c:pt idx="609">
                  <c:v>192</c:v>
                </c:pt>
                <c:pt idx="610">
                  <c:v>175</c:v>
                </c:pt>
                <c:pt idx="611">
                  <c:v>706</c:v>
                </c:pt>
                <c:pt idx="612">
                  <c:v>93</c:v>
                </c:pt>
                <c:pt idx="613">
                  <c:v>102</c:v>
                </c:pt>
                <c:pt idx="614">
                  <c:v>85</c:v>
                </c:pt>
                <c:pt idx="615">
                  <c:v>42</c:v>
                </c:pt>
                <c:pt idx="616">
                  <c:v>46</c:v>
                </c:pt>
                <c:pt idx="617">
                  <c:v>122</c:v>
                </c:pt>
                <c:pt idx="618">
                  <c:v>52</c:v>
                </c:pt>
                <c:pt idx="619">
                  <c:v>50</c:v>
                </c:pt>
                <c:pt idx="620">
                  <c:v>71</c:v>
                </c:pt>
                <c:pt idx="621">
                  <c:v>134</c:v>
                </c:pt>
                <c:pt idx="622">
                  <c:v>42</c:v>
                </c:pt>
                <c:pt idx="623">
                  <c:v>50</c:v>
                </c:pt>
                <c:pt idx="624">
                  <c:v>96</c:v>
                </c:pt>
                <c:pt idx="625">
                  <c:v>121</c:v>
                </c:pt>
                <c:pt idx="626">
                  <c:v>49</c:v>
                </c:pt>
                <c:pt idx="627">
                  <c:v>40</c:v>
                </c:pt>
                <c:pt idx="628">
                  <c:v>45</c:v>
                </c:pt>
                <c:pt idx="629">
                  <c:v>54</c:v>
                </c:pt>
                <c:pt idx="630">
                  <c:v>40</c:v>
                </c:pt>
                <c:pt idx="631">
                  <c:v>90</c:v>
                </c:pt>
                <c:pt idx="632">
                  <c:v>40</c:v>
                </c:pt>
                <c:pt idx="633">
                  <c:v>59</c:v>
                </c:pt>
                <c:pt idx="634">
                  <c:v>242</c:v>
                </c:pt>
                <c:pt idx="635">
                  <c:v>34</c:v>
                </c:pt>
                <c:pt idx="636">
                  <c:v>39</c:v>
                </c:pt>
                <c:pt idx="637">
                  <c:v>39</c:v>
                </c:pt>
                <c:pt idx="638">
                  <c:v>49</c:v>
                </c:pt>
                <c:pt idx="639">
                  <c:v>88</c:v>
                </c:pt>
                <c:pt idx="640">
                  <c:v>65</c:v>
                </c:pt>
                <c:pt idx="641">
                  <c:v>109</c:v>
                </c:pt>
                <c:pt idx="642">
                  <c:v>35</c:v>
                </c:pt>
                <c:pt idx="643">
                  <c:v>76</c:v>
                </c:pt>
                <c:pt idx="644">
                  <c:v>49</c:v>
                </c:pt>
                <c:pt idx="645">
                  <c:v>39</c:v>
                </c:pt>
                <c:pt idx="646">
                  <c:v>42</c:v>
                </c:pt>
                <c:pt idx="647">
                  <c:v>49</c:v>
                </c:pt>
                <c:pt idx="648">
                  <c:v>36</c:v>
                </c:pt>
                <c:pt idx="649">
                  <c:v>61</c:v>
                </c:pt>
                <c:pt idx="650">
                  <c:v>39</c:v>
                </c:pt>
                <c:pt idx="651">
                  <c:v>45</c:v>
                </c:pt>
                <c:pt idx="652">
                  <c:v>41</c:v>
                </c:pt>
                <c:pt idx="653">
                  <c:v>55</c:v>
                </c:pt>
                <c:pt idx="654">
                  <c:v>23</c:v>
                </c:pt>
                <c:pt idx="655">
                  <c:v>43</c:v>
                </c:pt>
                <c:pt idx="656">
                  <c:v>50</c:v>
                </c:pt>
                <c:pt idx="657">
                  <c:v>35</c:v>
                </c:pt>
                <c:pt idx="658">
                  <c:v>50</c:v>
                </c:pt>
                <c:pt idx="659">
                  <c:v>105</c:v>
                </c:pt>
                <c:pt idx="660">
                  <c:v>113</c:v>
                </c:pt>
                <c:pt idx="661">
                  <c:v>51</c:v>
                </c:pt>
                <c:pt idx="662">
                  <c:v>47</c:v>
                </c:pt>
                <c:pt idx="663">
                  <c:v>101</c:v>
                </c:pt>
                <c:pt idx="664">
                  <c:v>107</c:v>
                </c:pt>
                <c:pt idx="665">
                  <c:v>61</c:v>
                </c:pt>
                <c:pt idx="666">
                  <c:v>109</c:v>
                </c:pt>
                <c:pt idx="667">
                  <c:v>100</c:v>
                </c:pt>
                <c:pt idx="668">
                  <c:v>76</c:v>
                </c:pt>
                <c:pt idx="669">
                  <c:v>36</c:v>
                </c:pt>
                <c:pt idx="670">
                  <c:v>154</c:v>
                </c:pt>
                <c:pt idx="671">
                  <c:v>38</c:v>
                </c:pt>
                <c:pt idx="672">
                  <c:v>40</c:v>
                </c:pt>
                <c:pt idx="673">
                  <c:v>49</c:v>
                </c:pt>
                <c:pt idx="674">
                  <c:v>35</c:v>
                </c:pt>
                <c:pt idx="675">
                  <c:v>36</c:v>
                </c:pt>
                <c:pt idx="676">
                  <c:v>125</c:v>
                </c:pt>
                <c:pt idx="677">
                  <c:v>32</c:v>
                </c:pt>
                <c:pt idx="678">
                  <c:v>39</c:v>
                </c:pt>
                <c:pt idx="679">
                  <c:v>65</c:v>
                </c:pt>
                <c:pt idx="680">
                  <c:v>54</c:v>
                </c:pt>
                <c:pt idx="681">
                  <c:v>100</c:v>
                </c:pt>
                <c:pt idx="682">
                  <c:v>101</c:v>
                </c:pt>
                <c:pt idx="683">
                  <c:v>52</c:v>
                </c:pt>
                <c:pt idx="684">
                  <c:v>104</c:v>
                </c:pt>
                <c:pt idx="685">
                  <c:v>104</c:v>
                </c:pt>
                <c:pt idx="686">
                  <c:v>199</c:v>
                </c:pt>
                <c:pt idx="687">
                  <c:v>55</c:v>
                </c:pt>
                <c:pt idx="688">
                  <c:v>127</c:v>
                </c:pt>
                <c:pt idx="689">
                  <c:v>138</c:v>
                </c:pt>
                <c:pt idx="690">
                  <c:v>35</c:v>
                </c:pt>
                <c:pt idx="691">
                  <c:v>55</c:v>
                </c:pt>
                <c:pt idx="692">
                  <c:v>32</c:v>
                </c:pt>
                <c:pt idx="693">
                  <c:v>107</c:v>
                </c:pt>
                <c:pt idx="694">
                  <c:v>125</c:v>
                </c:pt>
                <c:pt idx="695">
                  <c:v>36</c:v>
                </c:pt>
                <c:pt idx="696">
                  <c:v>152</c:v>
                </c:pt>
                <c:pt idx="697">
                  <c:v>61</c:v>
                </c:pt>
                <c:pt idx="698">
                  <c:v>106</c:v>
                </c:pt>
                <c:pt idx="699">
                  <c:v>200</c:v>
                </c:pt>
                <c:pt idx="700">
                  <c:v>81</c:v>
                </c:pt>
                <c:pt idx="701">
                  <c:v>222</c:v>
                </c:pt>
                <c:pt idx="702">
                  <c:v>44</c:v>
                </c:pt>
                <c:pt idx="703">
                  <c:v>47</c:v>
                </c:pt>
                <c:pt idx="704">
                  <c:v>35</c:v>
                </c:pt>
                <c:pt idx="705">
                  <c:v>137</c:v>
                </c:pt>
                <c:pt idx="706">
                  <c:v>250</c:v>
                </c:pt>
                <c:pt idx="707">
                  <c:v>30</c:v>
                </c:pt>
                <c:pt idx="708">
                  <c:v>15</c:v>
                </c:pt>
                <c:pt idx="709">
                  <c:v>26</c:v>
                </c:pt>
                <c:pt idx="710">
                  <c:v>17</c:v>
                </c:pt>
                <c:pt idx="711">
                  <c:v>13</c:v>
                </c:pt>
                <c:pt idx="712">
                  <c:v>36</c:v>
                </c:pt>
                <c:pt idx="713">
                  <c:v>90</c:v>
                </c:pt>
                <c:pt idx="714">
                  <c:v>369</c:v>
                </c:pt>
                <c:pt idx="715">
                  <c:v>17</c:v>
                </c:pt>
                <c:pt idx="716">
                  <c:v>36</c:v>
                </c:pt>
                <c:pt idx="717">
                  <c:v>76</c:v>
                </c:pt>
                <c:pt idx="718">
                  <c:v>16</c:v>
                </c:pt>
                <c:pt idx="719">
                  <c:v>36</c:v>
                </c:pt>
                <c:pt idx="720">
                  <c:v>2698</c:v>
                </c:pt>
                <c:pt idx="721">
                  <c:v>37</c:v>
                </c:pt>
                <c:pt idx="722">
                  <c:v>89</c:v>
                </c:pt>
                <c:pt idx="723">
                  <c:v>73</c:v>
                </c:pt>
                <c:pt idx="724">
                  <c:v>1257</c:v>
                </c:pt>
                <c:pt idx="725">
                  <c:v>869</c:v>
                </c:pt>
                <c:pt idx="726">
                  <c:v>956</c:v>
                </c:pt>
                <c:pt idx="727">
                  <c:v>2490</c:v>
                </c:pt>
                <c:pt idx="728">
                  <c:v>40</c:v>
                </c:pt>
                <c:pt idx="729">
                  <c:v>1768</c:v>
                </c:pt>
                <c:pt idx="730">
                  <c:v>64</c:v>
                </c:pt>
                <c:pt idx="731">
                  <c:v>33</c:v>
                </c:pt>
                <c:pt idx="732">
                  <c:v>93</c:v>
                </c:pt>
                <c:pt idx="733">
                  <c:v>118</c:v>
                </c:pt>
                <c:pt idx="734">
                  <c:v>349</c:v>
                </c:pt>
                <c:pt idx="735">
                  <c:v>253</c:v>
                </c:pt>
                <c:pt idx="736">
                  <c:v>74</c:v>
                </c:pt>
                <c:pt idx="737">
                  <c:v>19</c:v>
                </c:pt>
                <c:pt idx="738">
                  <c:v>26</c:v>
                </c:pt>
                <c:pt idx="739">
                  <c:v>26</c:v>
                </c:pt>
                <c:pt idx="740">
                  <c:v>74</c:v>
                </c:pt>
                <c:pt idx="741">
                  <c:v>218</c:v>
                </c:pt>
                <c:pt idx="742">
                  <c:v>1008</c:v>
                </c:pt>
                <c:pt idx="743">
                  <c:v>98</c:v>
                </c:pt>
                <c:pt idx="744">
                  <c:v>57</c:v>
                </c:pt>
                <c:pt idx="745">
                  <c:v>63</c:v>
                </c:pt>
                <c:pt idx="746">
                  <c:v>26</c:v>
                </c:pt>
                <c:pt idx="747">
                  <c:v>93</c:v>
                </c:pt>
                <c:pt idx="748">
                  <c:v>74</c:v>
                </c:pt>
                <c:pt idx="749">
                  <c:v>51</c:v>
                </c:pt>
                <c:pt idx="750">
                  <c:v>96</c:v>
                </c:pt>
                <c:pt idx="751">
                  <c:v>38</c:v>
                </c:pt>
                <c:pt idx="752">
                  <c:v>217</c:v>
                </c:pt>
                <c:pt idx="753">
                  <c:v>552</c:v>
                </c:pt>
                <c:pt idx="754">
                  <c:v>174</c:v>
                </c:pt>
                <c:pt idx="755">
                  <c:v>21</c:v>
                </c:pt>
                <c:pt idx="756">
                  <c:v>98</c:v>
                </c:pt>
                <c:pt idx="757">
                  <c:v>36</c:v>
                </c:pt>
                <c:pt idx="758">
                  <c:v>91</c:v>
                </c:pt>
              </c:numCache>
            </c:numRef>
          </c:xVal>
          <c:yVal>
            <c:numRef>
              <c:f>'relationships+elements'!$G$2:$G$760</c:f>
              <c:numCache>
                <c:formatCode>General</c:formatCode>
                <c:ptCount val="759"/>
                <c:pt idx="0">
                  <c:v>27384881</c:v>
                </c:pt>
                <c:pt idx="1">
                  <c:v>15309618</c:v>
                </c:pt>
                <c:pt idx="2">
                  <c:v>6692372</c:v>
                </c:pt>
                <c:pt idx="3">
                  <c:v>15166782</c:v>
                </c:pt>
                <c:pt idx="4">
                  <c:v>6782607</c:v>
                </c:pt>
                <c:pt idx="5">
                  <c:v>13398428</c:v>
                </c:pt>
                <c:pt idx="6">
                  <c:v>15252740</c:v>
                </c:pt>
                <c:pt idx="7">
                  <c:v>14319597</c:v>
                </c:pt>
                <c:pt idx="8">
                  <c:v>19250030</c:v>
                </c:pt>
                <c:pt idx="9">
                  <c:v>7268851</c:v>
                </c:pt>
                <c:pt idx="10">
                  <c:v>13359939</c:v>
                </c:pt>
                <c:pt idx="11">
                  <c:v>7647753</c:v>
                </c:pt>
                <c:pt idx="12">
                  <c:v>12054737</c:v>
                </c:pt>
                <c:pt idx="13">
                  <c:v>3440484</c:v>
                </c:pt>
                <c:pt idx="14">
                  <c:v>6440483</c:v>
                </c:pt>
                <c:pt idx="15">
                  <c:v>41869125</c:v>
                </c:pt>
                <c:pt idx="16">
                  <c:v>14130573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12280538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6478972</c:v>
                </c:pt>
                <c:pt idx="30">
                  <c:v>10637488</c:v>
                </c:pt>
                <c:pt idx="31">
                  <c:v>8658301</c:v>
                </c:pt>
                <c:pt idx="32">
                  <c:v>8287524</c:v>
                </c:pt>
                <c:pt idx="33">
                  <c:v>10543404</c:v>
                </c:pt>
                <c:pt idx="34">
                  <c:v>0</c:v>
                </c:pt>
                <c:pt idx="35">
                  <c:v>12981464</c:v>
                </c:pt>
                <c:pt idx="36">
                  <c:v>8583889</c:v>
                </c:pt>
                <c:pt idx="37">
                  <c:v>5494510</c:v>
                </c:pt>
                <c:pt idx="38">
                  <c:v>15846752</c:v>
                </c:pt>
                <c:pt idx="39">
                  <c:v>10667424</c:v>
                </c:pt>
                <c:pt idx="40">
                  <c:v>13876974</c:v>
                </c:pt>
                <c:pt idx="41">
                  <c:v>9505485</c:v>
                </c:pt>
                <c:pt idx="42">
                  <c:v>10168351</c:v>
                </c:pt>
                <c:pt idx="43">
                  <c:v>3540982</c:v>
                </c:pt>
                <c:pt idx="44">
                  <c:v>6221524</c:v>
                </c:pt>
                <c:pt idx="45">
                  <c:v>6156520</c:v>
                </c:pt>
                <c:pt idx="46">
                  <c:v>3889949</c:v>
                </c:pt>
                <c:pt idx="47">
                  <c:v>6014111</c:v>
                </c:pt>
                <c:pt idx="48">
                  <c:v>4632358</c:v>
                </c:pt>
                <c:pt idx="49">
                  <c:v>11661722</c:v>
                </c:pt>
                <c:pt idx="50">
                  <c:v>17593723</c:v>
                </c:pt>
                <c:pt idx="51">
                  <c:v>10661009</c:v>
                </c:pt>
                <c:pt idx="52">
                  <c:v>4515608</c:v>
                </c:pt>
                <c:pt idx="53">
                  <c:v>4709764</c:v>
                </c:pt>
                <c:pt idx="54">
                  <c:v>10873981</c:v>
                </c:pt>
                <c:pt idx="55">
                  <c:v>4742265</c:v>
                </c:pt>
                <c:pt idx="56">
                  <c:v>11118599</c:v>
                </c:pt>
                <c:pt idx="57">
                  <c:v>5353385</c:v>
                </c:pt>
                <c:pt idx="58">
                  <c:v>3697504</c:v>
                </c:pt>
                <c:pt idx="59">
                  <c:v>10757659</c:v>
                </c:pt>
                <c:pt idx="60">
                  <c:v>4517747</c:v>
                </c:pt>
                <c:pt idx="61">
                  <c:v>4404418</c:v>
                </c:pt>
                <c:pt idx="62">
                  <c:v>3724447</c:v>
                </c:pt>
                <c:pt idx="63">
                  <c:v>4813256</c:v>
                </c:pt>
                <c:pt idx="64">
                  <c:v>4853883</c:v>
                </c:pt>
                <c:pt idx="65">
                  <c:v>4027654</c:v>
                </c:pt>
                <c:pt idx="66">
                  <c:v>10380895</c:v>
                </c:pt>
                <c:pt idx="67">
                  <c:v>6832642</c:v>
                </c:pt>
                <c:pt idx="68">
                  <c:v>4029364</c:v>
                </c:pt>
                <c:pt idx="69">
                  <c:v>5449179</c:v>
                </c:pt>
                <c:pt idx="70">
                  <c:v>22067420</c:v>
                </c:pt>
                <c:pt idx="71">
                  <c:v>16755947</c:v>
                </c:pt>
                <c:pt idx="72">
                  <c:v>25335987</c:v>
                </c:pt>
                <c:pt idx="73">
                  <c:v>19286381</c:v>
                </c:pt>
                <c:pt idx="74">
                  <c:v>10761508</c:v>
                </c:pt>
                <c:pt idx="75">
                  <c:v>7929149</c:v>
                </c:pt>
                <c:pt idx="76">
                  <c:v>6815108</c:v>
                </c:pt>
                <c:pt idx="77">
                  <c:v>3649606</c:v>
                </c:pt>
                <c:pt idx="78">
                  <c:v>3597433</c:v>
                </c:pt>
                <c:pt idx="79">
                  <c:v>3902351</c:v>
                </c:pt>
                <c:pt idx="80">
                  <c:v>13922733</c:v>
                </c:pt>
                <c:pt idx="81">
                  <c:v>9184744</c:v>
                </c:pt>
                <c:pt idx="82">
                  <c:v>3814682</c:v>
                </c:pt>
                <c:pt idx="83">
                  <c:v>4308196</c:v>
                </c:pt>
                <c:pt idx="84">
                  <c:v>7938130</c:v>
                </c:pt>
                <c:pt idx="85">
                  <c:v>234880475</c:v>
                </c:pt>
                <c:pt idx="86">
                  <c:v>50467555</c:v>
                </c:pt>
                <c:pt idx="87">
                  <c:v>5061723</c:v>
                </c:pt>
                <c:pt idx="88">
                  <c:v>12225371</c:v>
                </c:pt>
                <c:pt idx="89">
                  <c:v>42794571</c:v>
                </c:pt>
                <c:pt idx="90">
                  <c:v>9517460</c:v>
                </c:pt>
                <c:pt idx="91">
                  <c:v>0</c:v>
                </c:pt>
                <c:pt idx="92">
                  <c:v>0</c:v>
                </c:pt>
                <c:pt idx="93">
                  <c:v>6369920</c:v>
                </c:pt>
                <c:pt idx="94">
                  <c:v>0</c:v>
                </c:pt>
                <c:pt idx="95">
                  <c:v>0</c:v>
                </c:pt>
                <c:pt idx="96">
                  <c:v>6046185</c:v>
                </c:pt>
                <c:pt idx="97">
                  <c:v>8499213</c:v>
                </c:pt>
                <c:pt idx="98">
                  <c:v>10377474</c:v>
                </c:pt>
                <c:pt idx="99">
                  <c:v>4911189</c:v>
                </c:pt>
                <c:pt idx="100">
                  <c:v>14003560</c:v>
                </c:pt>
                <c:pt idx="101">
                  <c:v>6868993</c:v>
                </c:pt>
                <c:pt idx="102">
                  <c:v>0</c:v>
                </c:pt>
                <c:pt idx="103">
                  <c:v>0</c:v>
                </c:pt>
                <c:pt idx="104">
                  <c:v>4439486</c:v>
                </c:pt>
                <c:pt idx="105">
                  <c:v>5270846</c:v>
                </c:pt>
                <c:pt idx="106">
                  <c:v>13076404</c:v>
                </c:pt>
                <c:pt idx="107">
                  <c:v>10240196</c:v>
                </c:pt>
                <c:pt idx="108">
                  <c:v>5515465</c:v>
                </c:pt>
                <c:pt idx="109">
                  <c:v>7933426</c:v>
                </c:pt>
                <c:pt idx="110">
                  <c:v>12987879</c:v>
                </c:pt>
                <c:pt idx="111">
                  <c:v>4865857</c:v>
                </c:pt>
                <c:pt idx="112">
                  <c:v>4190163</c:v>
                </c:pt>
                <c:pt idx="113">
                  <c:v>21346822</c:v>
                </c:pt>
                <c:pt idx="114">
                  <c:v>6320740</c:v>
                </c:pt>
                <c:pt idx="115">
                  <c:v>28734988</c:v>
                </c:pt>
                <c:pt idx="116">
                  <c:v>21014962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14656161</c:v>
                </c:pt>
                <c:pt idx="126">
                  <c:v>4881680</c:v>
                </c:pt>
                <c:pt idx="127">
                  <c:v>19408690</c:v>
                </c:pt>
                <c:pt idx="128">
                  <c:v>3718459</c:v>
                </c:pt>
                <c:pt idx="129">
                  <c:v>13229504</c:v>
                </c:pt>
                <c:pt idx="130">
                  <c:v>18125726</c:v>
                </c:pt>
                <c:pt idx="131">
                  <c:v>12985314</c:v>
                </c:pt>
                <c:pt idx="132">
                  <c:v>0</c:v>
                </c:pt>
                <c:pt idx="133">
                  <c:v>0</c:v>
                </c:pt>
                <c:pt idx="134">
                  <c:v>9623946</c:v>
                </c:pt>
                <c:pt idx="135">
                  <c:v>0</c:v>
                </c:pt>
                <c:pt idx="136">
                  <c:v>6698358</c:v>
                </c:pt>
                <c:pt idx="137">
                  <c:v>0</c:v>
                </c:pt>
                <c:pt idx="138">
                  <c:v>5127154</c:v>
                </c:pt>
                <c:pt idx="139">
                  <c:v>18634635</c:v>
                </c:pt>
                <c:pt idx="140">
                  <c:v>4982179</c:v>
                </c:pt>
                <c:pt idx="141">
                  <c:v>9205271</c:v>
                </c:pt>
                <c:pt idx="142">
                  <c:v>12347253</c:v>
                </c:pt>
                <c:pt idx="143">
                  <c:v>6369065</c:v>
                </c:pt>
                <c:pt idx="144">
                  <c:v>6436634</c:v>
                </c:pt>
                <c:pt idx="145">
                  <c:v>9959655</c:v>
                </c:pt>
                <c:pt idx="146">
                  <c:v>4505344</c:v>
                </c:pt>
                <c:pt idx="147">
                  <c:v>4159800</c:v>
                </c:pt>
                <c:pt idx="148">
                  <c:v>11738272</c:v>
                </c:pt>
                <c:pt idx="149">
                  <c:v>10140553</c:v>
                </c:pt>
                <c:pt idx="150">
                  <c:v>8137418</c:v>
                </c:pt>
                <c:pt idx="151">
                  <c:v>10504060</c:v>
                </c:pt>
                <c:pt idx="152">
                  <c:v>3453313</c:v>
                </c:pt>
                <c:pt idx="153">
                  <c:v>11315749</c:v>
                </c:pt>
                <c:pt idx="154">
                  <c:v>11434209</c:v>
                </c:pt>
                <c:pt idx="155">
                  <c:v>7198715</c:v>
                </c:pt>
                <c:pt idx="156">
                  <c:v>7053740</c:v>
                </c:pt>
                <c:pt idx="157">
                  <c:v>10664431</c:v>
                </c:pt>
                <c:pt idx="158">
                  <c:v>9709049</c:v>
                </c:pt>
                <c:pt idx="159">
                  <c:v>13774336</c:v>
                </c:pt>
                <c:pt idx="160">
                  <c:v>10018671</c:v>
                </c:pt>
                <c:pt idx="161">
                  <c:v>7107197</c:v>
                </c:pt>
                <c:pt idx="162">
                  <c:v>3397718</c:v>
                </c:pt>
                <c:pt idx="163">
                  <c:v>4831218</c:v>
                </c:pt>
                <c:pt idx="164">
                  <c:v>3849322</c:v>
                </c:pt>
                <c:pt idx="165">
                  <c:v>5331146</c:v>
                </c:pt>
                <c:pt idx="166">
                  <c:v>10010974</c:v>
                </c:pt>
                <c:pt idx="167">
                  <c:v>19425796</c:v>
                </c:pt>
                <c:pt idx="168">
                  <c:v>5152387</c:v>
                </c:pt>
                <c:pt idx="169">
                  <c:v>22067849</c:v>
                </c:pt>
                <c:pt idx="170">
                  <c:v>6135565</c:v>
                </c:pt>
                <c:pt idx="171">
                  <c:v>13002420</c:v>
                </c:pt>
                <c:pt idx="172">
                  <c:v>28695644</c:v>
                </c:pt>
                <c:pt idx="173">
                  <c:v>19035776</c:v>
                </c:pt>
                <c:pt idx="174">
                  <c:v>28180747</c:v>
                </c:pt>
                <c:pt idx="175">
                  <c:v>8774623</c:v>
                </c:pt>
                <c:pt idx="176">
                  <c:v>20358084</c:v>
                </c:pt>
                <c:pt idx="177">
                  <c:v>36919448</c:v>
                </c:pt>
                <c:pt idx="178">
                  <c:v>17807978</c:v>
                </c:pt>
                <c:pt idx="179">
                  <c:v>15670986</c:v>
                </c:pt>
                <c:pt idx="180">
                  <c:v>18558940</c:v>
                </c:pt>
                <c:pt idx="181">
                  <c:v>13010545</c:v>
                </c:pt>
                <c:pt idx="182">
                  <c:v>24672694</c:v>
                </c:pt>
                <c:pt idx="183">
                  <c:v>15496075</c:v>
                </c:pt>
                <c:pt idx="184">
                  <c:v>6612828</c:v>
                </c:pt>
                <c:pt idx="185">
                  <c:v>8922592</c:v>
                </c:pt>
                <c:pt idx="186">
                  <c:v>27889514</c:v>
                </c:pt>
                <c:pt idx="187">
                  <c:v>5802422</c:v>
                </c:pt>
                <c:pt idx="188">
                  <c:v>6695793</c:v>
                </c:pt>
                <c:pt idx="189">
                  <c:v>5157518</c:v>
                </c:pt>
                <c:pt idx="190">
                  <c:v>7293226</c:v>
                </c:pt>
                <c:pt idx="191">
                  <c:v>5116891</c:v>
                </c:pt>
                <c:pt idx="192">
                  <c:v>13810260</c:v>
                </c:pt>
                <c:pt idx="193">
                  <c:v>28375758</c:v>
                </c:pt>
                <c:pt idx="194">
                  <c:v>26969629</c:v>
                </c:pt>
                <c:pt idx="195">
                  <c:v>15969917</c:v>
                </c:pt>
                <c:pt idx="196">
                  <c:v>17850315</c:v>
                </c:pt>
                <c:pt idx="197">
                  <c:v>34717453</c:v>
                </c:pt>
                <c:pt idx="198">
                  <c:v>21284385</c:v>
                </c:pt>
                <c:pt idx="199">
                  <c:v>4215822</c:v>
                </c:pt>
                <c:pt idx="200">
                  <c:v>14049747</c:v>
                </c:pt>
                <c:pt idx="201">
                  <c:v>20490657</c:v>
                </c:pt>
                <c:pt idx="202">
                  <c:v>7633212</c:v>
                </c:pt>
                <c:pt idx="203">
                  <c:v>7496791</c:v>
                </c:pt>
                <c:pt idx="204">
                  <c:v>11721594</c:v>
                </c:pt>
                <c:pt idx="205">
                  <c:v>7312044</c:v>
                </c:pt>
                <c:pt idx="206">
                  <c:v>12466140</c:v>
                </c:pt>
                <c:pt idx="207">
                  <c:v>29654018</c:v>
                </c:pt>
                <c:pt idx="208">
                  <c:v>32272977</c:v>
                </c:pt>
                <c:pt idx="209">
                  <c:v>41108755</c:v>
                </c:pt>
                <c:pt idx="210">
                  <c:v>31924439</c:v>
                </c:pt>
                <c:pt idx="211">
                  <c:v>9741551</c:v>
                </c:pt>
                <c:pt idx="212">
                  <c:v>6043192</c:v>
                </c:pt>
                <c:pt idx="213">
                  <c:v>9219812</c:v>
                </c:pt>
                <c:pt idx="214">
                  <c:v>16535276</c:v>
                </c:pt>
                <c:pt idx="215">
                  <c:v>19549816</c:v>
                </c:pt>
                <c:pt idx="216">
                  <c:v>5246470</c:v>
                </c:pt>
                <c:pt idx="217">
                  <c:v>22062716</c:v>
                </c:pt>
                <c:pt idx="218">
                  <c:v>4218388</c:v>
                </c:pt>
                <c:pt idx="219">
                  <c:v>3453313</c:v>
                </c:pt>
                <c:pt idx="220">
                  <c:v>5014682</c:v>
                </c:pt>
                <c:pt idx="221">
                  <c:v>7143547</c:v>
                </c:pt>
                <c:pt idx="222">
                  <c:v>7960796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3328011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3676550</c:v>
                </c:pt>
                <c:pt idx="232">
                  <c:v>3667140</c:v>
                </c:pt>
                <c:pt idx="233">
                  <c:v>3840341</c:v>
                </c:pt>
                <c:pt idx="234">
                  <c:v>3945972</c:v>
                </c:pt>
                <c:pt idx="235">
                  <c:v>0</c:v>
                </c:pt>
                <c:pt idx="236">
                  <c:v>0</c:v>
                </c:pt>
                <c:pt idx="237">
                  <c:v>7358657</c:v>
                </c:pt>
                <c:pt idx="238">
                  <c:v>0</c:v>
                </c:pt>
                <c:pt idx="239">
                  <c:v>3643192</c:v>
                </c:pt>
                <c:pt idx="240">
                  <c:v>4087098</c:v>
                </c:pt>
                <c:pt idx="241">
                  <c:v>5600997</c:v>
                </c:pt>
                <c:pt idx="242">
                  <c:v>3718459</c:v>
                </c:pt>
                <c:pt idx="243">
                  <c:v>19636203</c:v>
                </c:pt>
                <c:pt idx="244">
                  <c:v>4451888</c:v>
                </c:pt>
                <c:pt idx="245">
                  <c:v>7891944</c:v>
                </c:pt>
                <c:pt idx="246">
                  <c:v>23535560</c:v>
                </c:pt>
                <c:pt idx="247">
                  <c:v>26805837</c:v>
                </c:pt>
                <c:pt idx="248">
                  <c:v>5452600</c:v>
                </c:pt>
                <c:pt idx="249">
                  <c:v>15631642</c:v>
                </c:pt>
                <c:pt idx="250">
                  <c:v>13864144</c:v>
                </c:pt>
                <c:pt idx="251">
                  <c:v>3720597</c:v>
                </c:pt>
                <c:pt idx="252">
                  <c:v>4714895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13179469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3583748</c:v>
                </c:pt>
                <c:pt idx="268">
                  <c:v>3827084</c:v>
                </c:pt>
                <c:pt idx="269">
                  <c:v>4690947</c:v>
                </c:pt>
                <c:pt idx="270">
                  <c:v>4398003</c:v>
                </c:pt>
                <c:pt idx="271">
                  <c:v>4851745</c:v>
                </c:pt>
                <c:pt idx="272">
                  <c:v>3892942</c:v>
                </c:pt>
                <c:pt idx="273">
                  <c:v>3269422</c:v>
                </c:pt>
                <c:pt idx="274">
                  <c:v>3973342</c:v>
                </c:pt>
                <c:pt idx="275">
                  <c:v>3588452</c:v>
                </c:pt>
                <c:pt idx="276">
                  <c:v>13066140</c:v>
                </c:pt>
                <c:pt idx="277">
                  <c:v>12637630</c:v>
                </c:pt>
                <c:pt idx="278">
                  <c:v>5429506</c:v>
                </c:pt>
                <c:pt idx="279">
                  <c:v>6048324</c:v>
                </c:pt>
                <c:pt idx="280">
                  <c:v>4321025</c:v>
                </c:pt>
                <c:pt idx="281">
                  <c:v>4670846</c:v>
                </c:pt>
                <c:pt idx="282">
                  <c:v>3994725</c:v>
                </c:pt>
                <c:pt idx="283">
                  <c:v>6359656</c:v>
                </c:pt>
                <c:pt idx="284">
                  <c:v>15885669</c:v>
                </c:pt>
                <c:pt idx="285">
                  <c:v>22923158</c:v>
                </c:pt>
                <c:pt idx="286">
                  <c:v>4092230</c:v>
                </c:pt>
                <c:pt idx="287">
                  <c:v>8693369</c:v>
                </c:pt>
                <c:pt idx="288">
                  <c:v>7334282</c:v>
                </c:pt>
                <c:pt idx="289">
                  <c:v>8293939</c:v>
                </c:pt>
                <c:pt idx="290">
                  <c:v>4506627</c:v>
                </c:pt>
                <c:pt idx="291">
                  <c:v>4216249</c:v>
                </c:pt>
                <c:pt idx="292">
                  <c:v>10170916</c:v>
                </c:pt>
                <c:pt idx="293">
                  <c:v>14526582</c:v>
                </c:pt>
                <c:pt idx="294">
                  <c:v>8934138</c:v>
                </c:pt>
                <c:pt idx="295">
                  <c:v>12398999</c:v>
                </c:pt>
                <c:pt idx="296">
                  <c:v>3876264</c:v>
                </c:pt>
                <c:pt idx="297">
                  <c:v>4030647</c:v>
                </c:pt>
                <c:pt idx="298">
                  <c:v>13325299</c:v>
                </c:pt>
                <c:pt idx="299">
                  <c:v>7164503</c:v>
                </c:pt>
                <c:pt idx="300">
                  <c:v>0</c:v>
                </c:pt>
                <c:pt idx="301">
                  <c:v>11757089</c:v>
                </c:pt>
                <c:pt idx="302">
                  <c:v>5722022</c:v>
                </c:pt>
                <c:pt idx="303">
                  <c:v>4191446</c:v>
                </c:pt>
                <c:pt idx="304">
                  <c:v>0</c:v>
                </c:pt>
                <c:pt idx="305">
                  <c:v>14374764</c:v>
                </c:pt>
                <c:pt idx="306">
                  <c:v>0</c:v>
                </c:pt>
                <c:pt idx="307">
                  <c:v>17756231</c:v>
                </c:pt>
                <c:pt idx="308">
                  <c:v>18138555</c:v>
                </c:pt>
                <c:pt idx="309">
                  <c:v>4257305</c:v>
                </c:pt>
                <c:pt idx="310">
                  <c:v>4265003</c:v>
                </c:pt>
                <c:pt idx="311">
                  <c:v>5627083</c:v>
                </c:pt>
                <c:pt idx="312">
                  <c:v>6519599</c:v>
                </c:pt>
                <c:pt idx="313">
                  <c:v>3301069</c:v>
                </c:pt>
                <c:pt idx="314">
                  <c:v>9396434</c:v>
                </c:pt>
                <c:pt idx="315">
                  <c:v>5445330</c:v>
                </c:pt>
                <c:pt idx="316">
                  <c:v>8682250</c:v>
                </c:pt>
                <c:pt idx="317">
                  <c:v>7891943</c:v>
                </c:pt>
                <c:pt idx="318">
                  <c:v>9554238</c:v>
                </c:pt>
                <c:pt idx="319">
                  <c:v>9245044</c:v>
                </c:pt>
                <c:pt idx="320">
                  <c:v>10358657</c:v>
                </c:pt>
                <c:pt idx="321">
                  <c:v>3574768</c:v>
                </c:pt>
                <c:pt idx="322">
                  <c:v>3635494</c:v>
                </c:pt>
                <c:pt idx="323">
                  <c:v>9463575</c:v>
                </c:pt>
                <c:pt idx="324">
                  <c:v>8332856</c:v>
                </c:pt>
                <c:pt idx="325">
                  <c:v>11748536</c:v>
                </c:pt>
                <c:pt idx="326">
                  <c:v>11403418</c:v>
                </c:pt>
                <c:pt idx="327">
                  <c:v>9351957</c:v>
                </c:pt>
                <c:pt idx="328">
                  <c:v>6214681</c:v>
                </c:pt>
                <c:pt idx="329">
                  <c:v>4803420</c:v>
                </c:pt>
                <c:pt idx="330">
                  <c:v>9653454</c:v>
                </c:pt>
                <c:pt idx="331">
                  <c:v>9391729</c:v>
                </c:pt>
                <c:pt idx="332">
                  <c:v>3385316</c:v>
                </c:pt>
                <c:pt idx="333">
                  <c:v>3192016</c:v>
                </c:pt>
                <c:pt idx="334">
                  <c:v>10128151</c:v>
                </c:pt>
                <c:pt idx="335">
                  <c:v>10711044</c:v>
                </c:pt>
                <c:pt idx="336">
                  <c:v>9243760</c:v>
                </c:pt>
                <c:pt idx="337">
                  <c:v>9958372</c:v>
                </c:pt>
                <c:pt idx="338">
                  <c:v>4978331</c:v>
                </c:pt>
                <c:pt idx="339">
                  <c:v>3184746</c:v>
                </c:pt>
                <c:pt idx="340">
                  <c:v>8524017</c:v>
                </c:pt>
                <c:pt idx="341">
                  <c:v>13894081</c:v>
                </c:pt>
                <c:pt idx="342">
                  <c:v>4584461</c:v>
                </c:pt>
                <c:pt idx="343">
                  <c:v>9190732</c:v>
                </c:pt>
                <c:pt idx="344">
                  <c:v>4477119</c:v>
                </c:pt>
                <c:pt idx="345">
                  <c:v>12101350</c:v>
                </c:pt>
                <c:pt idx="346">
                  <c:v>3143691</c:v>
                </c:pt>
                <c:pt idx="347">
                  <c:v>5005273</c:v>
                </c:pt>
                <c:pt idx="348">
                  <c:v>14496218</c:v>
                </c:pt>
                <c:pt idx="349">
                  <c:v>4994154</c:v>
                </c:pt>
                <c:pt idx="350">
                  <c:v>26103628</c:v>
                </c:pt>
                <c:pt idx="351">
                  <c:v>21168490</c:v>
                </c:pt>
                <c:pt idx="352">
                  <c:v>21177043</c:v>
                </c:pt>
                <c:pt idx="353">
                  <c:v>16629788</c:v>
                </c:pt>
                <c:pt idx="354">
                  <c:v>12318171</c:v>
                </c:pt>
                <c:pt idx="355">
                  <c:v>6422521</c:v>
                </c:pt>
                <c:pt idx="356">
                  <c:v>15761649</c:v>
                </c:pt>
                <c:pt idx="357">
                  <c:v>6874125</c:v>
                </c:pt>
                <c:pt idx="358">
                  <c:v>14187879</c:v>
                </c:pt>
                <c:pt idx="359">
                  <c:v>5524446</c:v>
                </c:pt>
                <c:pt idx="360">
                  <c:v>22611398</c:v>
                </c:pt>
                <c:pt idx="361">
                  <c:v>4973199</c:v>
                </c:pt>
                <c:pt idx="362">
                  <c:v>8188308</c:v>
                </c:pt>
                <c:pt idx="363">
                  <c:v>6479827</c:v>
                </c:pt>
                <c:pt idx="364">
                  <c:v>16496360</c:v>
                </c:pt>
                <c:pt idx="365">
                  <c:v>3877974</c:v>
                </c:pt>
                <c:pt idx="366">
                  <c:v>15607694</c:v>
                </c:pt>
                <c:pt idx="367">
                  <c:v>16616103</c:v>
                </c:pt>
                <c:pt idx="368">
                  <c:v>6714610</c:v>
                </c:pt>
                <c:pt idx="369">
                  <c:v>4746541</c:v>
                </c:pt>
                <c:pt idx="370">
                  <c:v>24551668</c:v>
                </c:pt>
                <c:pt idx="371">
                  <c:v>12243760</c:v>
                </c:pt>
                <c:pt idx="372">
                  <c:v>14726297</c:v>
                </c:pt>
                <c:pt idx="373">
                  <c:v>3833071</c:v>
                </c:pt>
                <c:pt idx="374">
                  <c:v>14873838</c:v>
                </c:pt>
                <c:pt idx="375">
                  <c:v>4330006</c:v>
                </c:pt>
                <c:pt idx="376">
                  <c:v>4714467</c:v>
                </c:pt>
                <c:pt idx="377">
                  <c:v>6683391</c:v>
                </c:pt>
                <c:pt idx="378">
                  <c:v>21510187</c:v>
                </c:pt>
                <c:pt idx="379">
                  <c:v>4543833</c:v>
                </c:pt>
                <c:pt idx="380">
                  <c:v>14164786</c:v>
                </c:pt>
                <c:pt idx="381">
                  <c:v>6452884</c:v>
                </c:pt>
                <c:pt idx="382">
                  <c:v>22398425</c:v>
                </c:pt>
                <c:pt idx="383">
                  <c:v>12648321</c:v>
                </c:pt>
                <c:pt idx="384">
                  <c:v>6446042</c:v>
                </c:pt>
                <c:pt idx="385">
                  <c:v>4662721</c:v>
                </c:pt>
                <c:pt idx="386">
                  <c:v>4562222</c:v>
                </c:pt>
                <c:pt idx="387">
                  <c:v>3337419</c:v>
                </c:pt>
                <c:pt idx="388">
                  <c:v>7471987</c:v>
                </c:pt>
                <c:pt idx="389">
                  <c:v>11261864</c:v>
                </c:pt>
                <c:pt idx="390">
                  <c:v>8568066</c:v>
                </c:pt>
                <c:pt idx="391">
                  <c:v>8561224</c:v>
                </c:pt>
                <c:pt idx="392">
                  <c:v>4297504</c:v>
                </c:pt>
                <c:pt idx="393">
                  <c:v>3611118</c:v>
                </c:pt>
                <c:pt idx="394">
                  <c:v>12233068</c:v>
                </c:pt>
                <c:pt idx="395">
                  <c:v>11820381</c:v>
                </c:pt>
                <c:pt idx="396">
                  <c:v>10909049</c:v>
                </c:pt>
                <c:pt idx="397">
                  <c:v>4389877</c:v>
                </c:pt>
                <c:pt idx="398">
                  <c:v>5663861</c:v>
                </c:pt>
                <c:pt idx="399">
                  <c:v>4185459</c:v>
                </c:pt>
                <c:pt idx="400">
                  <c:v>8054453</c:v>
                </c:pt>
                <c:pt idx="401">
                  <c:v>9047040</c:v>
                </c:pt>
                <c:pt idx="402">
                  <c:v>13163218</c:v>
                </c:pt>
                <c:pt idx="403">
                  <c:v>8854167</c:v>
                </c:pt>
                <c:pt idx="404">
                  <c:v>3972487</c:v>
                </c:pt>
                <c:pt idx="405">
                  <c:v>14362363</c:v>
                </c:pt>
                <c:pt idx="406">
                  <c:v>3414824</c:v>
                </c:pt>
                <c:pt idx="407">
                  <c:v>9990446</c:v>
                </c:pt>
                <c:pt idx="408">
                  <c:v>16918883</c:v>
                </c:pt>
                <c:pt idx="409">
                  <c:v>7327439</c:v>
                </c:pt>
                <c:pt idx="410">
                  <c:v>5180184</c:v>
                </c:pt>
                <c:pt idx="411">
                  <c:v>3483249</c:v>
                </c:pt>
                <c:pt idx="412">
                  <c:v>10078544</c:v>
                </c:pt>
                <c:pt idx="413">
                  <c:v>8470560</c:v>
                </c:pt>
                <c:pt idx="414">
                  <c:v>10234637</c:v>
                </c:pt>
                <c:pt idx="415">
                  <c:v>3910049</c:v>
                </c:pt>
                <c:pt idx="416">
                  <c:v>4250034</c:v>
                </c:pt>
                <c:pt idx="417">
                  <c:v>13661008</c:v>
                </c:pt>
                <c:pt idx="418">
                  <c:v>3523877</c:v>
                </c:pt>
                <c:pt idx="419">
                  <c:v>15414393</c:v>
                </c:pt>
                <c:pt idx="420">
                  <c:v>17569774</c:v>
                </c:pt>
                <c:pt idx="421">
                  <c:v>4584033</c:v>
                </c:pt>
                <c:pt idx="422">
                  <c:v>4113612</c:v>
                </c:pt>
                <c:pt idx="423">
                  <c:v>12065000</c:v>
                </c:pt>
                <c:pt idx="424">
                  <c:v>15715035</c:v>
                </c:pt>
                <c:pt idx="425">
                  <c:v>4481395</c:v>
                </c:pt>
                <c:pt idx="426">
                  <c:v>10878686</c:v>
                </c:pt>
                <c:pt idx="427">
                  <c:v>4149108</c:v>
                </c:pt>
                <c:pt idx="428">
                  <c:v>3889949</c:v>
                </c:pt>
                <c:pt idx="429">
                  <c:v>4972772</c:v>
                </c:pt>
                <c:pt idx="430">
                  <c:v>8417531</c:v>
                </c:pt>
                <c:pt idx="431">
                  <c:v>17818242</c:v>
                </c:pt>
                <c:pt idx="432">
                  <c:v>30645750</c:v>
                </c:pt>
                <c:pt idx="433">
                  <c:v>16441620</c:v>
                </c:pt>
                <c:pt idx="434">
                  <c:v>22390728</c:v>
                </c:pt>
                <c:pt idx="435">
                  <c:v>15053453</c:v>
                </c:pt>
                <c:pt idx="436">
                  <c:v>11788735</c:v>
                </c:pt>
                <c:pt idx="437">
                  <c:v>20582175</c:v>
                </c:pt>
                <c:pt idx="438">
                  <c:v>3287384</c:v>
                </c:pt>
                <c:pt idx="439">
                  <c:v>18407978</c:v>
                </c:pt>
                <c:pt idx="440">
                  <c:v>4681538</c:v>
                </c:pt>
                <c:pt idx="441">
                  <c:v>3354953</c:v>
                </c:pt>
                <c:pt idx="442">
                  <c:v>6827083</c:v>
                </c:pt>
                <c:pt idx="443">
                  <c:v>8413682</c:v>
                </c:pt>
                <c:pt idx="444">
                  <c:v>7263291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2688238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3874554</c:v>
                </c:pt>
                <c:pt idx="454">
                  <c:v>3487526</c:v>
                </c:pt>
                <c:pt idx="455">
                  <c:v>3655166</c:v>
                </c:pt>
                <c:pt idx="456">
                  <c:v>4682394</c:v>
                </c:pt>
                <c:pt idx="457">
                  <c:v>0</c:v>
                </c:pt>
                <c:pt idx="458">
                  <c:v>0</c:v>
                </c:pt>
                <c:pt idx="459">
                  <c:v>18525155</c:v>
                </c:pt>
                <c:pt idx="460">
                  <c:v>0</c:v>
                </c:pt>
                <c:pt idx="461">
                  <c:v>3396435</c:v>
                </c:pt>
                <c:pt idx="462">
                  <c:v>3719315</c:v>
                </c:pt>
                <c:pt idx="463">
                  <c:v>10129006</c:v>
                </c:pt>
                <c:pt idx="464">
                  <c:v>7011402</c:v>
                </c:pt>
                <c:pt idx="465">
                  <c:v>3582465</c:v>
                </c:pt>
                <c:pt idx="466">
                  <c:v>5205843</c:v>
                </c:pt>
                <c:pt idx="467">
                  <c:v>5694225</c:v>
                </c:pt>
                <c:pt idx="468">
                  <c:v>25090941</c:v>
                </c:pt>
                <c:pt idx="469">
                  <c:v>24842473</c:v>
                </c:pt>
                <c:pt idx="470">
                  <c:v>4678545</c:v>
                </c:pt>
                <c:pt idx="471">
                  <c:v>14492370</c:v>
                </c:pt>
                <c:pt idx="472">
                  <c:v>11547965</c:v>
                </c:pt>
                <c:pt idx="473">
                  <c:v>3242479</c:v>
                </c:pt>
                <c:pt idx="474">
                  <c:v>4656735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15938271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3621809</c:v>
                </c:pt>
                <c:pt idx="488">
                  <c:v>6662864</c:v>
                </c:pt>
                <c:pt idx="489">
                  <c:v>3941267</c:v>
                </c:pt>
                <c:pt idx="490">
                  <c:v>3818103</c:v>
                </c:pt>
                <c:pt idx="491">
                  <c:v>10651601</c:v>
                </c:pt>
                <c:pt idx="492">
                  <c:v>3784746</c:v>
                </c:pt>
                <c:pt idx="493">
                  <c:v>3515751</c:v>
                </c:pt>
                <c:pt idx="494">
                  <c:v>4782464</c:v>
                </c:pt>
                <c:pt idx="495">
                  <c:v>3540127</c:v>
                </c:pt>
                <c:pt idx="496">
                  <c:v>4050319</c:v>
                </c:pt>
                <c:pt idx="497">
                  <c:v>16250886</c:v>
                </c:pt>
                <c:pt idx="498">
                  <c:v>8605272</c:v>
                </c:pt>
                <c:pt idx="499">
                  <c:v>4765359</c:v>
                </c:pt>
                <c:pt idx="500">
                  <c:v>12638057</c:v>
                </c:pt>
                <c:pt idx="501">
                  <c:v>9732998</c:v>
                </c:pt>
                <c:pt idx="502">
                  <c:v>5035208</c:v>
                </c:pt>
                <c:pt idx="503">
                  <c:v>14778898</c:v>
                </c:pt>
                <c:pt idx="504">
                  <c:v>4487383</c:v>
                </c:pt>
                <c:pt idx="505">
                  <c:v>4082821</c:v>
                </c:pt>
                <c:pt idx="506">
                  <c:v>3624375</c:v>
                </c:pt>
                <c:pt idx="507">
                  <c:v>43272261</c:v>
                </c:pt>
                <c:pt idx="508">
                  <c:v>4914183</c:v>
                </c:pt>
                <c:pt idx="509">
                  <c:v>4141410</c:v>
                </c:pt>
                <c:pt idx="510">
                  <c:v>3114182</c:v>
                </c:pt>
                <c:pt idx="511">
                  <c:v>12496076</c:v>
                </c:pt>
                <c:pt idx="512">
                  <c:v>15603417</c:v>
                </c:pt>
                <c:pt idx="513">
                  <c:v>10126440</c:v>
                </c:pt>
                <c:pt idx="514">
                  <c:v>14318741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12410972</c:v>
                </c:pt>
                <c:pt idx="519">
                  <c:v>7637489</c:v>
                </c:pt>
                <c:pt idx="520">
                  <c:v>3709051</c:v>
                </c:pt>
                <c:pt idx="521">
                  <c:v>3070135</c:v>
                </c:pt>
                <c:pt idx="522">
                  <c:v>3231788</c:v>
                </c:pt>
                <c:pt idx="523">
                  <c:v>0</c:v>
                </c:pt>
                <c:pt idx="524">
                  <c:v>9268137</c:v>
                </c:pt>
                <c:pt idx="525">
                  <c:v>2807982</c:v>
                </c:pt>
                <c:pt idx="526">
                  <c:v>0</c:v>
                </c:pt>
                <c:pt idx="527">
                  <c:v>3325872</c:v>
                </c:pt>
                <c:pt idx="528">
                  <c:v>0</c:v>
                </c:pt>
                <c:pt idx="529">
                  <c:v>11429505</c:v>
                </c:pt>
                <c:pt idx="530">
                  <c:v>3304917</c:v>
                </c:pt>
                <c:pt idx="531">
                  <c:v>4883391</c:v>
                </c:pt>
                <c:pt idx="532">
                  <c:v>9964359</c:v>
                </c:pt>
                <c:pt idx="533">
                  <c:v>9432357</c:v>
                </c:pt>
                <c:pt idx="534">
                  <c:v>6097504</c:v>
                </c:pt>
                <c:pt idx="535">
                  <c:v>12675691</c:v>
                </c:pt>
                <c:pt idx="536">
                  <c:v>3687668</c:v>
                </c:pt>
                <c:pt idx="537">
                  <c:v>16332141</c:v>
                </c:pt>
                <c:pt idx="538">
                  <c:v>19689659</c:v>
                </c:pt>
                <c:pt idx="539">
                  <c:v>4530148</c:v>
                </c:pt>
                <c:pt idx="540">
                  <c:v>12283532</c:v>
                </c:pt>
                <c:pt idx="541">
                  <c:v>5568494</c:v>
                </c:pt>
                <c:pt idx="542">
                  <c:v>14656162</c:v>
                </c:pt>
                <c:pt idx="543">
                  <c:v>11935848</c:v>
                </c:pt>
                <c:pt idx="544">
                  <c:v>14423089</c:v>
                </c:pt>
                <c:pt idx="545">
                  <c:v>27174048</c:v>
                </c:pt>
                <c:pt idx="546">
                  <c:v>3644903</c:v>
                </c:pt>
                <c:pt idx="547">
                  <c:v>4881253</c:v>
                </c:pt>
                <c:pt idx="548">
                  <c:v>3618388</c:v>
                </c:pt>
                <c:pt idx="549">
                  <c:v>14325584</c:v>
                </c:pt>
                <c:pt idx="550">
                  <c:v>4702921</c:v>
                </c:pt>
                <c:pt idx="551">
                  <c:v>17692511</c:v>
                </c:pt>
                <c:pt idx="552">
                  <c:v>13316746</c:v>
                </c:pt>
                <c:pt idx="553">
                  <c:v>15293367</c:v>
                </c:pt>
                <c:pt idx="554">
                  <c:v>11540695</c:v>
                </c:pt>
                <c:pt idx="555">
                  <c:v>7327011</c:v>
                </c:pt>
                <c:pt idx="556">
                  <c:v>12985314</c:v>
                </c:pt>
                <c:pt idx="557">
                  <c:v>15055163</c:v>
                </c:pt>
                <c:pt idx="558">
                  <c:v>18646609</c:v>
                </c:pt>
                <c:pt idx="559">
                  <c:v>13885099</c:v>
                </c:pt>
                <c:pt idx="560">
                  <c:v>16026795</c:v>
                </c:pt>
                <c:pt idx="561">
                  <c:v>19064428</c:v>
                </c:pt>
                <c:pt idx="562">
                  <c:v>15874550</c:v>
                </c:pt>
                <c:pt idx="563">
                  <c:v>18120594</c:v>
                </c:pt>
                <c:pt idx="564">
                  <c:v>12854451</c:v>
                </c:pt>
                <c:pt idx="565">
                  <c:v>15431927</c:v>
                </c:pt>
                <c:pt idx="566">
                  <c:v>11497502</c:v>
                </c:pt>
                <c:pt idx="567">
                  <c:v>4863719</c:v>
                </c:pt>
                <c:pt idx="568">
                  <c:v>3394725</c:v>
                </c:pt>
                <c:pt idx="569">
                  <c:v>14742119</c:v>
                </c:pt>
                <c:pt idx="570">
                  <c:v>6919029</c:v>
                </c:pt>
                <c:pt idx="571">
                  <c:v>4701638</c:v>
                </c:pt>
                <c:pt idx="572">
                  <c:v>3662436</c:v>
                </c:pt>
                <c:pt idx="573">
                  <c:v>5281110</c:v>
                </c:pt>
                <c:pt idx="574">
                  <c:v>3969492</c:v>
                </c:pt>
                <c:pt idx="575">
                  <c:v>14099355</c:v>
                </c:pt>
                <c:pt idx="576">
                  <c:v>5336278</c:v>
                </c:pt>
                <c:pt idx="577">
                  <c:v>19856017</c:v>
                </c:pt>
                <c:pt idx="578">
                  <c:v>5056163</c:v>
                </c:pt>
                <c:pt idx="579">
                  <c:v>17135705</c:v>
                </c:pt>
                <c:pt idx="580">
                  <c:v>4007982</c:v>
                </c:pt>
                <c:pt idx="581">
                  <c:v>4611403</c:v>
                </c:pt>
                <c:pt idx="582">
                  <c:v>20080108</c:v>
                </c:pt>
                <c:pt idx="583">
                  <c:v>15880965</c:v>
                </c:pt>
                <c:pt idx="584">
                  <c:v>4473270</c:v>
                </c:pt>
                <c:pt idx="585">
                  <c:v>4672130</c:v>
                </c:pt>
                <c:pt idx="586">
                  <c:v>8327296</c:v>
                </c:pt>
                <c:pt idx="587">
                  <c:v>3951959</c:v>
                </c:pt>
                <c:pt idx="588">
                  <c:v>12419526</c:v>
                </c:pt>
                <c:pt idx="589">
                  <c:v>15644899</c:v>
                </c:pt>
                <c:pt idx="590">
                  <c:v>15973766</c:v>
                </c:pt>
                <c:pt idx="591">
                  <c:v>17021520</c:v>
                </c:pt>
                <c:pt idx="592">
                  <c:v>4131147</c:v>
                </c:pt>
                <c:pt idx="593">
                  <c:v>7735849</c:v>
                </c:pt>
                <c:pt idx="594">
                  <c:v>4100355</c:v>
                </c:pt>
                <c:pt idx="595">
                  <c:v>6156947</c:v>
                </c:pt>
                <c:pt idx="596">
                  <c:v>24236914</c:v>
                </c:pt>
                <c:pt idx="597">
                  <c:v>15191157</c:v>
                </c:pt>
                <c:pt idx="598">
                  <c:v>13519455</c:v>
                </c:pt>
                <c:pt idx="599">
                  <c:v>4439058</c:v>
                </c:pt>
                <c:pt idx="600">
                  <c:v>3091090</c:v>
                </c:pt>
                <c:pt idx="601">
                  <c:v>7604131</c:v>
                </c:pt>
                <c:pt idx="602">
                  <c:v>16120879</c:v>
                </c:pt>
                <c:pt idx="603">
                  <c:v>14221663</c:v>
                </c:pt>
                <c:pt idx="604">
                  <c:v>17111328</c:v>
                </c:pt>
                <c:pt idx="605">
                  <c:v>6260868</c:v>
                </c:pt>
                <c:pt idx="606">
                  <c:v>17518028</c:v>
                </c:pt>
                <c:pt idx="607">
                  <c:v>16726011</c:v>
                </c:pt>
                <c:pt idx="608">
                  <c:v>5088238</c:v>
                </c:pt>
                <c:pt idx="609">
                  <c:v>13288094</c:v>
                </c:pt>
                <c:pt idx="610">
                  <c:v>20578754</c:v>
                </c:pt>
                <c:pt idx="611">
                  <c:v>28922729</c:v>
                </c:pt>
                <c:pt idx="612">
                  <c:v>6073127</c:v>
                </c:pt>
                <c:pt idx="613">
                  <c:v>13223090</c:v>
                </c:pt>
                <c:pt idx="614">
                  <c:v>4912900</c:v>
                </c:pt>
                <c:pt idx="615">
                  <c:v>5484247</c:v>
                </c:pt>
                <c:pt idx="616">
                  <c:v>13188877</c:v>
                </c:pt>
                <c:pt idx="617">
                  <c:v>13897501</c:v>
                </c:pt>
                <c:pt idx="618">
                  <c:v>4346684</c:v>
                </c:pt>
                <c:pt idx="619">
                  <c:v>16291086</c:v>
                </c:pt>
                <c:pt idx="620">
                  <c:v>15148392</c:v>
                </c:pt>
                <c:pt idx="621">
                  <c:v>18366067</c:v>
                </c:pt>
                <c:pt idx="622">
                  <c:v>4129864</c:v>
                </c:pt>
                <c:pt idx="623">
                  <c:v>5985886</c:v>
                </c:pt>
                <c:pt idx="624">
                  <c:v>3928437</c:v>
                </c:pt>
                <c:pt idx="625">
                  <c:v>5293512</c:v>
                </c:pt>
                <c:pt idx="626">
                  <c:v>5616392</c:v>
                </c:pt>
                <c:pt idx="627">
                  <c:v>3689379</c:v>
                </c:pt>
                <c:pt idx="628">
                  <c:v>3827512</c:v>
                </c:pt>
                <c:pt idx="629">
                  <c:v>11532997</c:v>
                </c:pt>
                <c:pt idx="630">
                  <c:v>7059299</c:v>
                </c:pt>
                <c:pt idx="631">
                  <c:v>10666569</c:v>
                </c:pt>
                <c:pt idx="632">
                  <c:v>3470419</c:v>
                </c:pt>
                <c:pt idx="633">
                  <c:v>0</c:v>
                </c:pt>
                <c:pt idx="634">
                  <c:v>13172627</c:v>
                </c:pt>
                <c:pt idx="635">
                  <c:v>5120313</c:v>
                </c:pt>
                <c:pt idx="636">
                  <c:v>4291517</c:v>
                </c:pt>
                <c:pt idx="637">
                  <c:v>4402707</c:v>
                </c:pt>
                <c:pt idx="638">
                  <c:v>3777476</c:v>
                </c:pt>
                <c:pt idx="639">
                  <c:v>4645187</c:v>
                </c:pt>
                <c:pt idx="640">
                  <c:v>3734282</c:v>
                </c:pt>
                <c:pt idx="641">
                  <c:v>4943690</c:v>
                </c:pt>
                <c:pt idx="642">
                  <c:v>4048609</c:v>
                </c:pt>
                <c:pt idx="643">
                  <c:v>13947537</c:v>
                </c:pt>
                <c:pt idx="644">
                  <c:v>4281254</c:v>
                </c:pt>
                <c:pt idx="645">
                  <c:v>16747822</c:v>
                </c:pt>
                <c:pt idx="646">
                  <c:v>5659585</c:v>
                </c:pt>
                <c:pt idx="647">
                  <c:v>12172341</c:v>
                </c:pt>
                <c:pt idx="648">
                  <c:v>4627226</c:v>
                </c:pt>
                <c:pt idx="649">
                  <c:v>3711617</c:v>
                </c:pt>
                <c:pt idx="650">
                  <c:v>4086243</c:v>
                </c:pt>
                <c:pt idx="651">
                  <c:v>3751389</c:v>
                </c:pt>
                <c:pt idx="652">
                  <c:v>3812972</c:v>
                </c:pt>
                <c:pt idx="653">
                  <c:v>3512330</c:v>
                </c:pt>
                <c:pt idx="654">
                  <c:v>12148821</c:v>
                </c:pt>
                <c:pt idx="655">
                  <c:v>7243619</c:v>
                </c:pt>
                <c:pt idx="656">
                  <c:v>12438771</c:v>
                </c:pt>
                <c:pt idx="657">
                  <c:v>14611257</c:v>
                </c:pt>
                <c:pt idx="658">
                  <c:v>3800997</c:v>
                </c:pt>
                <c:pt idx="659">
                  <c:v>17470558</c:v>
                </c:pt>
                <c:pt idx="660">
                  <c:v>4675123</c:v>
                </c:pt>
                <c:pt idx="661">
                  <c:v>16034921</c:v>
                </c:pt>
                <c:pt idx="662">
                  <c:v>16321449</c:v>
                </c:pt>
                <c:pt idx="663">
                  <c:v>13334280</c:v>
                </c:pt>
                <c:pt idx="664">
                  <c:v>9206127</c:v>
                </c:pt>
                <c:pt idx="665">
                  <c:v>5506057</c:v>
                </c:pt>
                <c:pt idx="666">
                  <c:v>14274265</c:v>
                </c:pt>
                <c:pt idx="667">
                  <c:v>15736417</c:v>
                </c:pt>
                <c:pt idx="668">
                  <c:v>5248609</c:v>
                </c:pt>
                <c:pt idx="669">
                  <c:v>14981607</c:v>
                </c:pt>
                <c:pt idx="670">
                  <c:v>15294650</c:v>
                </c:pt>
                <c:pt idx="671">
                  <c:v>4615252</c:v>
                </c:pt>
                <c:pt idx="672">
                  <c:v>13814108</c:v>
                </c:pt>
                <c:pt idx="673">
                  <c:v>12226654</c:v>
                </c:pt>
                <c:pt idx="674">
                  <c:v>5193441</c:v>
                </c:pt>
                <c:pt idx="675">
                  <c:v>12483675</c:v>
                </c:pt>
                <c:pt idx="676">
                  <c:v>14974764</c:v>
                </c:pt>
                <c:pt idx="677">
                  <c:v>12094936</c:v>
                </c:pt>
                <c:pt idx="678">
                  <c:v>4055024</c:v>
                </c:pt>
                <c:pt idx="679">
                  <c:v>15756090</c:v>
                </c:pt>
                <c:pt idx="680">
                  <c:v>4300498</c:v>
                </c:pt>
                <c:pt idx="681">
                  <c:v>4551959</c:v>
                </c:pt>
                <c:pt idx="682">
                  <c:v>20220807</c:v>
                </c:pt>
                <c:pt idx="683">
                  <c:v>7325729</c:v>
                </c:pt>
                <c:pt idx="684">
                  <c:v>15828363</c:v>
                </c:pt>
                <c:pt idx="685">
                  <c:v>4529293</c:v>
                </c:pt>
                <c:pt idx="686">
                  <c:v>18871556</c:v>
                </c:pt>
                <c:pt idx="687">
                  <c:v>12267281</c:v>
                </c:pt>
                <c:pt idx="688">
                  <c:v>13369775</c:v>
                </c:pt>
                <c:pt idx="689">
                  <c:v>22276544</c:v>
                </c:pt>
                <c:pt idx="690">
                  <c:v>12309191</c:v>
                </c:pt>
                <c:pt idx="691">
                  <c:v>12360937</c:v>
                </c:pt>
                <c:pt idx="692">
                  <c:v>3894654</c:v>
                </c:pt>
                <c:pt idx="693">
                  <c:v>8683532</c:v>
                </c:pt>
                <c:pt idx="694">
                  <c:v>16930003</c:v>
                </c:pt>
                <c:pt idx="695">
                  <c:v>3237347</c:v>
                </c:pt>
                <c:pt idx="696">
                  <c:v>16327436</c:v>
                </c:pt>
                <c:pt idx="697">
                  <c:v>16133709</c:v>
                </c:pt>
                <c:pt idx="698">
                  <c:v>14620666</c:v>
                </c:pt>
                <c:pt idx="699">
                  <c:v>14651885</c:v>
                </c:pt>
                <c:pt idx="700">
                  <c:v>20496216</c:v>
                </c:pt>
                <c:pt idx="701">
                  <c:v>5176763</c:v>
                </c:pt>
                <c:pt idx="702">
                  <c:v>11807124</c:v>
                </c:pt>
                <c:pt idx="703">
                  <c:v>15413111</c:v>
                </c:pt>
                <c:pt idx="704">
                  <c:v>4956520</c:v>
                </c:pt>
                <c:pt idx="705">
                  <c:v>5689949</c:v>
                </c:pt>
                <c:pt idx="706">
                  <c:v>16566495</c:v>
                </c:pt>
                <c:pt idx="707">
                  <c:v>4499357</c:v>
                </c:pt>
                <c:pt idx="708">
                  <c:v>10184601</c:v>
                </c:pt>
                <c:pt idx="709">
                  <c:v>4052458</c:v>
                </c:pt>
                <c:pt idx="710">
                  <c:v>10641337</c:v>
                </c:pt>
                <c:pt idx="711">
                  <c:v>13033638</c:v>
                </c:pt>
                <c:pt idx="712">
                  <c:v>12721450</c:v>
                </c:pt>
                <c:pt idx="713">
                  <c:v>15721877</c:v>
                </c:pt>
                <c:pt idx="714">
                  <c:v>41404692</c:v>
                </c:pt>
                <c:pt idx="715">
                  <c:v>33046604</c:v>
                </c:pt>
                <c:pt idx="716">
                  <c:v>15635491</c:v>
                </c:pt>
                <c:pt idx="717">
                  <c:v>5774625</c:v>
                </c:pt>
                <c:pt idx="718">
                  <c:v>16810687</c:v>
                </c:pt>
                <c:pt idx="719">
                  <c:v>4672557</c:v>
                </c:pt>
                <c:pt idx="720">
                  <c:v>63354936</c:v>
                </c:pt>
                <c:pt idx="721">
                  <c:v>14232355</c:v>
                </c:pt>
                <c:pt idx="722">
                  <c:v>14159654</c:v>
                </c:pt>
                <c:pt idx="723">
                  <c:v>5676691</c:v>
                </c:pt>
                <c:pt idx="724">
                  <c:v>48245460</c:v>
                </c:pt>
                <c:pt idx="725">
                  <c:v>30894646</c:v>
                </c:pt>
                <c:pt idx="726">
                  <c:v>50864847</c:v>
                </c:pt>
                <c:pt idx="727">
                  <c:v>201214198</c:v>
                </c:pt>
                <c:pt idx="728">
                  <c:v>23015959</c:v>
                </c:pt>
                <c:pt idx="729">
                  <c:v>104999115</c:v>
                </c:pt>
                <c:pt idx="730">
                  <c:v>3978046</c:v>
                </c:pt>
                <c:pt idx="731">
                  <c:v>16349247</c:v>
                </c:pt>
                <c:pt idx="732">
                  <c:v>10490374</c:v>
                </c:pt>
                <c:pt idx="733">
                  <c:v>12565356</c:v>
                </c:pt>
                <c:pt idx="734">
                  <c:v>33183027</c:v>
                </c:pt>
                <c:pt idx="735">
                  <c:v>45261712</c:v>
                </c:pt>
                <c:pt idx="736">
                  <c:v>24059865</c:v>
                </c:pt>
                <c:pt idx="737">
                  <c:v>16455305</c:v>
                </c:pt>
                <c:pt idx="738">
                  <c:v>3726158</c:v>
                </c:pt>
                <c:pt idx="739">
                  <c:v>4157233</c:v>
                </c:pt>
                <c:pt idx="740">
                  <c:v>15988306</c:v>
                </c:pt>
                <c:pt idx="741">
                  <c:v>18008976</c:v>
                </c:pt>
                <c:pt idx="742">
                  <c:v>34706333</c:v>
                </c:pt>
                <c:pt idx="743">
                  <c:v>22003272</c:v>
                </c:pt>
                <c:pt idx="744">
                  <c:v>5866142</c:v>
                </c:pt>
                <c:pt idx="745">
                  <c:v>16055021</c:v>
                </c:pt>
                <c:pt idx="746">
                  <c:v>9227510</c:v>
                </c:pt>
                <c:pt idx="747">
                  <c:v>18221520</c:v>
                </c:pt>
                <c:pt idx="748">
                  <c:v>18455020</c:v>
                </c:pt>
                <c:pt idx="749">
                  <c:v>12801421</c:v>
                </c:pt>
                <c:pt idx="750">
                  <c:v>13233353</c:v>
                </c:pt>
                <c:pt idx="751">
                  <c:v>16265854</c:v>
                </c:pt>
                <c:pt idx="752">
                  <c:v>7853882</c:v>
                </c:pt>
                <c:pt idx="753">
                  <c:v>27527291</c:v>
                </c:pt>
                <c:pt idx="754">
                  <c:v>23804982</c:v>
                </c:pt>
                <c:pt idx="755">
                  <c:v>6670561</c:v>
                </c:pt>
                <c:pt idx="756">
                  <c:v>22158511</c:v>
                </c:pt>
                <c:pt idx="757">
                  <c:v>4077690</c:v>
                </c:pt>
                <c:pt idx="758">
                  <c:v>18749674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5FC-424F-BD3D-63C5043AB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890264"/>
        <c:axId val="1150891248"/>
      </c:scatterChart>
      <c:valAx>
        <c:axId val="115089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891248"/>
        <c:crosses val="autoZero"/>
        <c:crossBetween val="midCat"/>
      </c:valAx>
      <c:valAx>
        <c:axId val="115089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0890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'relationships+elements'!$F$1</c:f>
              <c:strCache>
                <c:ptCount val="1"/>
                <c:pt idx="0">
                  <c:v>relationshipsGeneratingTime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'relationships+elements'!$C$2:$C$760</c:f>
              <c:numCache>
                <c:formatCode>General</c:formatCode>
                <c:ptCount val="759"/>
                <c:pt idx="0">
                  <c:v>39</c:v>
                </c:pt>
                <c:pt idx="1">
                  <c:v>18</c:v>
                </c:pt>
                <c:pt idx="2">
                  <c:v>22</c:v>
                </c:pt>
                <c:pt idx="3">
                  <c:v>13</c:v>
                </c:pt>
                <c:pt idx="4">
                  <c:v>15</c:v>
                </c:pt>
                <c:pt idx="5">
                  <c:v>24</c:v>
                </c:pt>
                <c:pt idx="6">
                  <c:v>23</c:v>
                </c:pt>
                <c:pt idx="7">
                  <c:v>21</c:v>
                </c:pt>
                <c:pt idx="8">
                  <c:v>39</c:v>
                </c:pt>
                <c:pt idx="9">
                  <c:v>26</c:v>
                </c:pt>
                <c:pt idx="10">
                  <c:v>31</c:v>
                </c:pt>
                <c:pt idx="11">
                  <c:v>8</c:v>
                </c:pt>
                <c:pt idx="12">
                  <c:v>21</c:v>
                </c:pt>
                <c:pt idx="13">
                  <c:v>8</c:v>
                </c:pt>
                <c:pt idx="14">
                  <c:v>32</c:v>
                </c:pt>
                <c:pt idx="15">
                  <c:v>36</c:v>
                </c:pt>
                <c:pt idx="16">
                  <c:v>51</c:v>
                </c:pt>
                <c:pt idx="17">
                  <c:v>37</c:v>
                </c:pt>
                <c:pt idx="18">
                  <c:v>23</c:v>
                </c:pt>
                <c:pt idx="19">
                  <c:v>36</c:v>
                </c:pt>
                <c:pt idx="20">
                  <c:v>51</c:v>
                </c:pt>
                <c:pt idx="21">
                  <c:v>25</c:v>
                </c:pt>
                <c:pt idx="22">
                  <c:v>40</c:v>
                </c:pt>
                <c:pt idx="23">
                  <c:v>20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29</c:v>
                </c:pt>
                <c:pt idx="36">
                  <c:v>14</c:v>
                </c:pt>
                <c:pt idx="37">
                  <c:v>38</c:v>
                </c:pt>
                <c:pt idx="38">
                  <c:v>51</c:v>
                </c:pt>
                <c:pt idx="39">
                  <c:v>23</c:v>
                </c:pt>
                <c:pt idx="40">
                  <c:v>29</c:v>
                </c:pt>
                <c:pt idx="41">
                  <c:v>25</c:v>
                </c:pt>
                <c:pt idx="42">
                  <c:v>40</c:v>
                </c:pt>
                <c:pt idx="43">
                  <c:v>26</c:v>
                </c:pt>
                <c:pt idx="44">
                  <c:v>79</c:v>
                </c:pt>
                <c:pt idx="45">
                  <c:v>43</c:v>
                </c:pt>
                <c:pt idx="46">
                  <c:v>36</c:v>
                </c:pt>
                <c:pt idx="47">
                  <c:v>26</c:v>
                </c:pt>
                <c:pt idx="48">
                  <c:v>31</c:v>
                </c:pt>
                <c:pt idx="49">
                  <c:v>24</c:v>
                </c:pt>
                <c:pt idx="50">
                  <c:v>33</c:v>
                </c:pt>
                <c:pt idx="51">
                  <c:v>22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54</c:v>
                </c:pt>
                <c:pt idx="84">
                  <c:v>16</c:v>
                </c:pt>
                <c:pt idx="85">
                  <c:v>2280</c:v>
                </c:pt>
                <c:pt idx="86">
                  <c:v>201</c:v>
                </c:pt>
                <c:pt idx="87">
                  <c:v>10</c:v>
                </c:pt>
                <c:pt idx="88">
                  <c:v>26</c:v>
                </c:pt>
                <c:pt idx="89">
                  <c:v>36</c:v>
                </c:pt>
                <c:pt idx="90">
                  <c:v>33</c:v>
                </c:pt>
                <c:pt idx="91">
                  <c:v>67</c:v>
                </c:pt>
                <c:pt idx="92">
                  <c:v>53</c:v>
                </c:pt>
                <c:pt idx="93">
                  <c:v>57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9</c:v>
                </c:pt>
                <c:pt idx="99">
                  <c:v>28</c:v>
                </c:pt>
                <c:pt idx="100">
                  <c:v>17</c:v>
                </c:pt>
                <c:pt idx="101">
                  <c:v>15</c:v>
                </c:pt>
                <c:pt idx="102">
                  <c:v>11</c:v>
                </c:pt>
                <c:pt idx="103">
                  <c:v>10</c:v>
                </c:pt>
                <c:pt idx="104">
                  <c:v>13</c:v>
                </c:pt>
                <c:pt idx="105">
                  <c:v>66</c:v>
                </c:pt>
                <c:pt idx="106">
                  <c:v>27</c:v>
                </c:pt>
                <c:pt idx="107">
                  <c:v>101</c:v>
                </c:pt>
                <c:pt idx="108">
                  <c:v>20</c:v>
                </c:pt>
                <c:pt idx="109">
                  <c:v>15</c:v>
                </c:pt>
                <c:pt idx="110">
                  <c:v>89</c:v>
                </c:pt>
                <c:pt idx="111">
                  <c:v>19</c:v>
                </c:pt>
                <c:pt idx="112">
                  <c:v>12</c:v>
                </c:pt>
                <c:pt idx="113">
                  <c:v>43</c:v>
                </c:pt>
                <c:pt idx="114">
                  <c:v>35</c:v>
                </c:pt>
                <c:pt idx="115">
                  <c:v>88</c:v>
                </c:pt>
                <c:pt idx="116">
                  <c:v>36</c:v>
                </c:pt>
                <c:pt idx="117">
                  <c:v>14</c:v>
                </c:pt>
                <c:pt idx="118">
                  <c:v>59</c:v>
                </c:pt>
                <c:pt idx="119">
                  <c:v>28</c:v>
                </c:pt>
                <c:pt idx="120">
                  <c:v>63</c:v>
                </c:pt>
                <c:pt idx="121">
                  <c:v>25</c:v>
                </c:pt>
                <c:pt idx="122">
                  <c:v>56</c:v>
                </c:pt>
                <c:pt idx="123">
                  <c:v>36</c:v>
                </c:pt>
                <c:pt idx="124">
                  <c:v>23</c:v>
                </c:pt>
                <c:pt idx="125">
                  <c:v>44</c:v>
                </c:pt>
                <c:pt idx="126">
                  <c:v>37</c:v>
                </c:pt>
                <c:pt idx="127">
                  <c:v>41</c:v>
                </c:pt>
                <c:pt idx="128">
                  <c:v>16</c:v>
                </c:pt>
                <c:pt idx="129">
                  <c:v>32</c:v>
                </c:pt>
                <c:pt idx="130">
                  <c:v>28</c:v>
                </c:pt>
                <c:pt idx="131">
                  <c:v>30</c:v>
                </c:pt>
                <c:pt idx="132">
                  <c:v>69</c:v>
                </c:pt>
                <c:pt idx="133">
                  <c:v>51</c:v>
                </c:pt>
                <c:pt idx="134">
                  <c:v>28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61</c:v>
                </c:pt>
                <c:pt idx="139">
                  <c:v>39</c:v>
                </c:pt>
                <c:pt idx="140">
                  <c:v>36</c:v>
                </c:pt>
                <c:pt idx="141">
                  <c:v>21</c:v>
                </c:pt>
                <c:pt idx="142">
                  <c:v>39</c:v>
                </c:pt>
                <c:pt idx="143">
                  <c:v>10</c:v>
                </c:pt>
                <c:pt idx="144">
                  <c:v>37</c:v>
                </c:pt>
                <c:pt idx="145">
                  <c:v>24</c:v>
                </c:pt>
                <c:pt idx="146">
                  <c:v>15</c:v>
                </c:pt>
                <c:pt idx="147">
                  <c:v>12</c:v>
                </c:pt>
                <c:pt idx="148">
                  <c:v>64</c:v>
                </c:pt>
                <c:pt idx="149">
                  <c:v>28</c:v>
                </c:pt>
                <c:pt idx="150">
                  <c:v>12</c:v>
                </c:pt>
                <c:pt idx="151">
                  <c:v>14</c:v>
                </c:pt>
                <c:pt idx="152">
                  <c:v>9</c:v>
                </c:pt>
                <c:pt idx="153">
                  <c:v>7</c:v>
                </c:pt>
                <c:pt idx="154">
                  <c:v>7</c:v>
                </c:pt>
                <c:pt idx="155">
                  <c:v>52</c:v>
                </c:pt>
                <c:pt idx="156">
                  <c:v>24</c:v>
                </c:pt>
                <c:pt idx="157">
                  <c:v>23</c:v>
                </c:pt>
                <c:pt idx="158">
                  <c:v>55</c:v>
                </c:pt>
                <c:pt idx="159">
                  <c:v>36</c:v>
                </c:pt>
                <c:pt idx="160">
                  <c:v>39</c:v>
                </c:pt>
                <c:pt idx="161">
                  <c:v>21</c:v>
                </c:pt>
                <c:pt idx="162">
                  <c:v>8</c:v>
                </c:pt>
                <c:pt idx="163">
                  <c:v>21</c:v>
                </c:pt>
                <c:pt idx="164">
                  <c:v>27</c:v>
                </c:pt>
                <c:pt idx="165">
                  <c:v>78</c:v>
                </c:pt>
                <c:pt idx="166">
                  <c:v>13</c:v>
                </c:pt>
                <c:pt idx="167">
                  <c:v>130</c:v>
                </c:pt>
                <c:pt idx="168">
                  <c:v>26</c:v>
                </c:pt>
                <c:pt idx="169">
                  <c:v>68</c:v>
                </c:pt>
                <c:pt idx="170">
                  <c:v>48</c:v>
                </c:pt>
                <c:pt idx="171">
                  <c:v>34</c:v>
                </c:pt>
                <c:pt idx="172">
                  <c:v>468</c:v>
                </c:pt>
                <c:pt idx="173">
                  <c:v>92</c:v>
                </c:pt>
                <c:pt idx="174">
                  <c:v>100</c:v>
                </c:pt>
                <c:pt idx="175">
                  <c:v>116</c:v>
                </c:pt>
                <c:pt idx="176">
                  <c:v>136</c:v>
                </c:pt>
                <c:pt idx="177">
                  <c:v>174</c:v>
                </c:pt>
                <c:pt idx="178">
                  <c:v>67</c:v>
                </c:pt>
                <c:pt idx="179">
                  <c:v>44</c:v>
                </c:pt>
                <c:pt idx="180">
                  <c:v>115</c:v>
                </c:pt>
                <c:pt idx="181">
                  <c:v>35</c:v>
                </c:pt>
                <c:pt idx="182">
                  <c:v>99</c:v>
                </c:pt>
                <c:pt idx="183">
                  <c:v>36</c:v>
                </c:pt>
                <c:pt idx="184">
                  <c:v>128</c:v>
                </c:pt>
                <c:pt idx="185">
                  <c:v>112</c:v>
                </c:pt>
                <c:pt idx="186">
                  <c:v>281</c:v>
                </c:pt>
                <c:pt idx="187">
                  <c:v>72</c:v>
                </c:pt>
                <c:pt idx="188">
                  <c:v>91</c:v>
                </c:pt>
                <c:pt idx="189">
                  <c:v>95</c:v>
                </c:pt>
                <c:pt idx="190">
                  <c:v>54</c:v>
                </c:pt>
                <c:pt idx="191">
                  <c:v>115</c:v>
                </c:pt>
                <c:pt idx="192">
                  <c:v>16</c:v>
                </c:pt>
                <c:pt idx="193">
                  <c:v>294</c:v>
                </c:pt>
                <c:pt idx="194">
                  <c:v>303</c:v>
                </c:pt>
                <c:pt idx="195">
                  <c:v>100</c:v>
                </c:pt>
                <c:pt idx="196">
                  <c:v>75</c:v>
                </c:pt>
                <c:pt idx="197">
                  <c:v>635</c:v>
                </c:pt>
                <c:pt idx="198">
                  <c:v>348</c:v>
                </c:pt>
                <c:pt idx="199">
                  <c:v>42</c:v>
                </c:pt>
                <c:pt idx="200">
                  <c:v>42</c:v>
                </c:pt>
                <c:pt idx="201">
                  <c:v>171</c:v>
                </c:pt>
                <c:pt idx="202">
                  <c:v>139</c:v>
                </c:pt>
                <c:pt idx="203">
                  <c:v>87</c:v>
                </c:pt>
                <c:pt idx="204">
                  <c:v>119</c:v>
                </c:pt>
                <c:pt idx="205">
                  <c:v>97</c:v>
                </c:pt>
                <c:pt idx="206">
                  <c:v>75</c:v>
                </c:pt>
                <c:pt idx="207">
                  <c:v>325</c:v>
                </c:pt>
                <c:pt idx="208">
                  <c:v>310</c:v>
                </c:pt>
                <c:pt idx="209">
                  <c:v>465</c:v>
                </c:pt>
                <c:pt idx="210">
                  <c:v>123</c:v>
                </c:pt>
                <c:pt idx="211">
                  <c:v>124</c:v>
                </c:pt>
                <c:pt idx="212">
                  <c:v>143</c:v>
                </c:pt>
                <c:pt idx="213">
                  <c:v>76</c:v>
                </c:pt>
                <c:pt idx="214">
                  <c:v>183</c:v>
                </c:pt>
                <c:pt idx="215">
                  <c:v>230</c:v>
                </c:pt>
                <c:pt idx="216">
                  <c:v>15</c:v>
                </c:pt>
                <c:pt idx="217">
                  <c:v>269</c:v>
                </c:pt>
                <c:pt idx="218">
                  <c:v>28</c:v>
                </c:pt>
                <c:pt idx="219">
                  <c:v>12</c:v>
                </c:pt>
                <c:pt idx="220">
                  <c:v>46</c:v>
                </c:pt>
                <c:pt idx="221">
                  <c:v>95</c:v>
                </c:pt>
                <c:pt idx="222">
                  <c:v>59</c:v>
                </c:pt>
                <c:pt idx="223">
                  <c:v>74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8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9</c:v>
                </c:pt>
                <c:pt idx="232">
                  <c:v>18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10</c:v>
                </c:pt>
                <c:pt idx="237">
                  <c:v>76</c:v>
                </c:pt>
                <c:pt idx="238">
                  <c:v>13</c:v>
                </c:pt>
                <c:pt idx="239">
                  <c:v>18</c:v>
                </c:pt>
                <c:pt idx="240">
                  <c:v>18</c:v>
                </c:pt>
                <c:pt idx="241">
                  <c:v>19</c:v>
                </c:pt>
                <c:pt idx="242">
                  <c:v>14</c:v>
                </c:pt>
                <c:pt idx="243">
                  <c:v>9</c:v>
                </c:pt>
                <c:pt idx="244">
                  <c:v>40</c:v>
                </c:pt>
                <c:pt idx="245">
                  <c:v>111</c:v>
                </c:pt>
                <c:pt idx="246">
                  <c:v>254</c:v>
                </c:pt>
                <c:pt idx="247">
                  <c:v>86</c:v>
                </c:pt>
                <c:pt idx="248">
                  <c:v>99</c:v>
                </c:pt>
                <c:pt idx="249">
                  <c:v>46</c:v>
                </c:pt>
                <c:pt idx="250">
                  <c:v>111</c:v>
                </c:pt>
                <c:pt idx="251">
                  <c:v>17</c:v>
                </c:pt>
                <c:pt idx="252">
                  <c:v>73</c:v>
                </c:pt>
                <c:pt idx="253">
                  <c:v>66</c:v>
                </c:pt>
                <c:pt idx="254">
                  <c:v>66</c:v>
                </c:pt>
                <c:pt idx="255">
                  <c:v>50</c:v>
                </c:pt>
                <c:pt idx="256">
                  <c:v>40</c:v>
                </c:pt>
                <c:pt idx="257">
                  <c:v>62</c:v>
                </c:pt>
                <c:pt idx="258">
                  <c:v>28</c:v>
                </c:pt>
                <c:pt idx="259">
                  <c:v>34</c:v>
                </c:pt>
                <c:pt idx="260">
                  <c:v>92</c:v>
                </c:pt>
                <c:pt idx="261">
                  <c:v>22</c:v>
                </c:pt>
                <c:pt idx="262">
                  <c:v>90</c:v>
                </c:pt>
                <c:pt idx="263">
                  <c:v>92</c:v>
                </c:pt>
                <c:pt idx="264">
                  <c:v>190</c:v>
                </c:pt>
                <c:pt idx="265">
                  <c:v>37</c:v>
                </c:pt>
                <c:pt idx="266">
                  <c:v>156</c:v>
                </c:pt>
                <c:pt idx="267">
                  <c:v>11</c:v>
                </c:pt>
                <c:pt idx="268">
                  <c:v>29</c:v>
                </c:pt>
                <c:pt idx="269">
                  <c:v>25</c:v>
                </c:pt>
                <c:pt idx="270">
                  <c:v>28</c:v>
                </c:pt>
                <c:pt idx="271">
                  <c:v>21</c:v>
                </c:pt>
                <c:pt idx="272">
                  <c:v>24</c:v>
                </c:pt>
                <c:pt idx="273">
                  <c:v>11</c:v>
                </c:pt>
                <c:pt idx="274">
                  <c:v>26</c:v>
                </c:pt>
                <c:pt idx="275">
                  <c:v>23</c:v>
                </c:pt>
                <c:pt idx="276">
                  <c:v>14</c:v>
                </c:pt>
                <c:pt idx="277">
                  <c:v>28</c:v>
                </c:pt>
                <c:pt idx="278">
                  <c:v>73</c:v>
                </c:pt>
                <c:pt idx="279">
                  <c:v>46</c:v>
                </c:pt>
                <c:pt idx="280">
                  <c:v>59</c:v>
                </c:pt>
                <c:pt idx="281">
                  <c:v>62</c:v>
                </c:pt>
                <c:pt idx="282">
                  <c:v>33</c:v>
                </c:pt>
                <c:pt idx="283">
                  <c:v>74</c:v>
                </c:pt>
                <c:pt idx="284">
                  <c:v>52</c:v>
                </c:pt>
                <c:pt idx="285">
                  <c:v>88</c:v>
                </c:pt>
                <c:pt idx="286">
                  <c:v>33</c:v>
                </c:pt>
                <c:pt idx="287">
                  <c:v>81</c:v>
                </c:pt>
                <c:pt idx="288">
                  <c:v>71</c:v>
                </c:pt>
                <c:pt idx="289">
                  <c:v>23</c:v>
                </c:pt>
                <c:pt idx="290">
                  <c:v>25</c:v>
                </c:pt>
                <c:pt idx="291">
                  <c:v>37</c:v>
                </c:pt>
                <c:pt idx="292">
                  <c:v>20</c:v>
                </c:pt>
                <c:pt idx="293">
                  <c:v>38</c:v>
                </c:pt>
                <c:pt idx="294">
                  <c:v>16</c:v>
                </c:pt>
                <c:pt idx="295">
                  <c:v>19</c:v>
                </c:pt>
                <c:pt idx="296">
                  <c:v>33</c:v>
                </c:pt>
                <c:pt idx="297">
                  <c:v>22</c:v>
                </c:pt>
                <c:pt idx="298">
                  <c:v>33</c:v>
                </c:pt>
                <c:pt idx="299">
                  <c:v>45</c:v>
                </c:pt>
                <c:pt idx="300">
                  <c:v>717</c:v>
                </c:pt>
                <c:pt idx="301">
                  <c:v>12</c:v>
                </c:pt>
                <c:pt idx="302">
                  <c:v>42</c:v>
                </c:pt>
                <c:pt idx="303">
                  <c:v>48</c:v>
                </c:pt>
                <c:pt idx="304">
                  <c:v>59</c:v>
                </c:pt>
                <c:pt idx="305">
                  <c:v>62</c:v>
                </c:pt>
                <c:pt idx="306">
                  <c:v>93</c:v>
                </c:pt>
                <c:pt idx="307">
                  <c:v>369</c:v>
                </c:pt>
                <c:pt idx="308">
                  <c:v>246</c:v>
                </c:pt>
                <c:pt idx="309">
                  <c:v>67</c:v>
                </c:pt>
                <c:pt idx="310">
                  <c:v>33</c:v>
                </c:pt>
                <c:pt idx="311">
                  <c:v>35</c:v>
                </c:pt>
                <c:pt idx="312">
                  <c:v>99</c:v>
                </c:pt>
                <c:pt idx="313">
                  <c:v>29</c:v>
                </c:pt>
                <c:pt idx="314">
                  <c:v>31</c:v>
                </c:pt>
                <c:pt idx="315">
                  <c:v>108</c:v>
                </c:pt>
                <c:pt idx="316">
                  <c:v>31</c:v>
                </c:pt>
                <c:pt idx="317">
                  <c:v>25</c:v>
                </c:pt>
                <c:pt idx="318">
                  <c:v>25</c:v>
                </c:pt>
                <c:pt idx="319">
                  <c:v>48</c:v>
                </c:pt>
                <c:pt idx="320">
                  <c:v>29</c:v>
                </c:pt>
                <c:pt idx="321">
                  <c:v>44</c:v>
                </c:pt>
                <c:pt idx="322">
                  <c:v>38</c:v>
                </c:pt>
                <c:pt idx="323">
                  <c:v>24</c:v>
                </c:pt>
                <c:pt idx="324">
                  <c:v>24</c:v>
                </c:pt>
                <c:pt idx="325">
                  <c:v>38</c:v>
                </c:pt>
                <c:pt idx="326">
                  <c:v>14</c:v>
                </c:pt>
                <c:pt idx="327">
                  <c:v>32</c:v>
                </c:pt>
                <c:pt idx="328">
                  <c:v>13</c:v>
                </c:pt>
                <c:pt idx="329">
                  <c:v>43</c:v>
                </c:pt>
                <c:pt idx="330">
                  <c:v>36</c:v>
                </c:pt>
                <c:pt idx="331">
                  <c:v>38</c:v>
                </c:pt>
                <c:pt idx="332">
                  <c:v>25</c:v>
                </c:pt>
                <c:pt idx="333">
                  <c:v>30</c:v>
                </c:pt>
                <c:pt idx="334">
                  <c:v>35</c:v>
                </c:pt>
                <c:pt idx="335">
                  <c:v>18</c:v>
                </c:pt>
                <c:pt idx="336">
                  <c:v>32</c:v>
                </c:pt>
                <c:pt idx="337">
                  <c:v>32</c:v>
                </c:pt>
                <c:pt idx="338">
                  <c:v>39</c:v>
                </c:pt>
                <c:pt idx="339">
                  <c:v>31</c:v>
                </c:pt>
                <c:pt idx="340">
                  <c:v>37</c:v>
                </c:pt>
                <c:pt idx="341">
                  <c:v>48</c:v>
                </c:pt>
                <c:pt idx="342">
                  <c:v>37</c:v>
                </c:pt>
                <c:pt idx="343">
                  <c:v>25</c:v>
                </c:pt>
                <c:pt idx="344">
                  <c:v>33</c:v>
                </c:pt>
                <c:pt idx="345">
                  <c:v>86</c:v>
                </c:pt>
                <c:pt idx="346">
                  <c:v>32</c:v>
                </c:pt>
                <c:pt idx="347">
                  <c:v>106</c:v>
                </c:pt>
                <c:pt idx="348">
                  <c:v>70</c:v>
                </c:pt>
                <c:pt idx="349">
                  <c:v>65</c:v>
                </c:pt>
                <c:pt idx="350">
                  <c:v>210</c:v>
                </c:pt>
                <c:pt idx="351">
                  <c:v>22</c:v>
                </c:pt>
                <c:pt idx="352">
                  <c:v>82</c:v>
                </c:pt>
                <c:pt idx="353">
                  <c:v>159</c:v>
                </c:pt>
                <c:pt idx="354">
                  <c:v>19</c:v>
                </c:pt>
                <c:pt idx="355">
                  <c:v>19</c:v>
                </c:pt>
                <c:pt idx="356">
                  <c:v>145</c:v>
                </c:pt>
                <c:pt idx="357">
                  <c:v>165</c:v>
                </c:pt>
                <c:pt idx="358">
                  <c:v>67</c:v>
                </c:pt>
                <c:pt idx="359">
                  <c:v>55</c:v>
                </c:pt>
                <c:pt idx="360">
                  <c:v>138</c:v>
                </c:pt>
                <c:pt idx="361">
                  <c:v>41</c:v>
                </c:pt>
                <c:pt idx="362">
                  <c:v>105</c:v>
                </c:pt>
                <c:pt idx="363">
                  <c:v>106</c:v>
                </c:pt>
                <c:pt idx="364">
                  <c:v>95</c:v>
                </c:pt>
                <c:pt idx="365">
                  <c:v>44</c:v>
                </c:pt>
                <c:pt idx="366">
                  <c:v>70</c:v>
                </c:pt>
                <c:pt idx="367">
                  <c:v>106</c:v>
                </c:pt>
                <c:pt idx="368">
                  <c:v>58</c:v>
                </c:pt>
                <c:pt idx="369">
                  <c:v>45</c:v>
                </c:pt>
                <c:pt idx="370">
                  <c:v>41</c:v>
                </c:pt>
                <c:pt idx="371">
                  <c:v>19</c:v>
                </c:pt>
                <c:pt idx="372">
                  <c:v>19</c:v>
                </c:pt>
                <c:pt idx="373">
                  <c:v>36</c:v>
                </c:pt>
                <c:pt idx="374">
                  <c:v>40</c:v>
                </c:pt>
                <c:pt idx="375">
                  <c:v>35</c:v>
                </c:pt>
                <c:pt idx="376">
                  <c:v>53</c:v>
                </c:pt>
                <c:pt idx="377">
                  <c:v>177</c:v>
                </c:pt>
                <c:pt idx="378">
                  <c:v>99</c:v>
                </c:pt>
                <c:pt idx="379">
                  <c:v>108</c:v>
                </c:pt>
                <c:pt idx="380">
                  <c:v>22</c:v>
                </c:pt>
                <c:pt idx="381">
                  <c:v>167</c:v>
                </c:pt>
                <c:pt idx="382">
                  <c:v>202</c:v>
                </c:pt>
                <c:pt idx="383">
                  <c:v>23</c:v>
                </c:pt>
                <c:pt idx="384">
                  <c:v>30</c:v>
                </c:pt>
                <c:pt idx="385">
                  <c:v>33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39</c:v>
                </c:pt>
                <c:pt idx="390">
                  <c:v>23</c:v>
                </c:pt>
                <c:pt idx="391">
                  <c:v>24</c:v>
                </c:pt>
                <c:pt idx="392">
                  <c:v>24</c:v>
                </c:pt>
                <c:pt idx="393">
                  <c:v>46</c:v>
                </c:pt>
                <c:pt idx="394">
                  <c:v>70</c:v>
                </c:pt>
                <c:pt idx="395">
                  <c:v>9</c:v>
                </c:pt>
                <c:pt idx="396">
                  <c:v>10</c:v>
                </c:pt>
                <c:pt idx="397">
                  <c:v>32</c:v>
                </c:pt>
                <c:pt idx="398">
                  <c:v>72</c:v>
                </c:pt>
                <c:pt idx="399">
                  <c:v>60</c:v>
                </c:pt>
                <c:pt idx="400">
                  <c:v>27</c:v>
                </c:pt>
                <c:pt idx="401">
                  <c:v>45</c:v>
                </c:pt>
                <c:pt idx="402">
                  <c:v>28</c:v>
                </c:pt>
                <c:pt idx="403">
                  <c:v>46</c:v>
                </c:pt>
                <c:pt idx="404">
                  <c:v>14</c:v>
                </c:pt>
                <c:pt idx="405">
                  <c:v>77</c:v>
                </c:pt>
                <c:pt idx="406">
                  <c:v>24</c:v>
                </c:pt>
                <c:pt idx="407">
                  <c:v>45</c:v>
                </c:pt>
                <c:pt idx="408">
                  <c:v>59</c:v>
                </c:pt>
                <c:pt idx="409">
                  <c:v>53</c:v>
                </c:pt>
                <c:pt idx="410">
                  <c:v>33</c:v>
                </c:pt>
                <c:pt idx="411">
                  <c:v>28</c:v>
                </c:pt>
                <c:pt idx="412">
                  <c:v>39</c:v>
                </c:pt>
                <c:pt idx="413">
                  <c:v>27</c:v>
                </c:pt>
                <c:pt idx="414">
                  <c:v>34</c:v>
                </c:pt>
                <c:pt idx="415">
                  <c:v>34</c:v>
                </c:pt>
                <c:pt idx="416">
                  <c:v>29</c:v>
                </c:pt>
                <c:pt idx="417">
                  <c:v>109</c:v>
                </c:pt>
                <c:pt idx="418">
                  <c:v>29</c:v>
                </c:pt>
                <c:pt idx="419">
                  <c:v>31</c:v>
                </c:pt>
                <c:pt idx="420">
                  <c:v>60</c:v>
                </c:pt>
                <c:pt idx="421">
                  <c:v>25</c:v>
                </c:pt>
                <c:pt idx="422">
                  <c:v>36</c:v>
                </c:pt>
                <c:pt idx="423">
                  <c:v>23</c:v>
                </c:pt>
                <c:pt idx="424">
                  <c:v>25</c:v>
                </c:pt>
                <c:pt idx="425">
                  <c:v>24</c:v>
                </c:pt>
                <c:pt idx="426">
                  <c:v>41</c:v>
                </c:pt>
                <c:pt idx="427">
                  <c:v>45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37</c:v>
                </c:pt>
                <c:pt idx="432">
                  <c:v>81</c:v>
                </c:pt>
                <c:pt idx="433">
                  <c:v>36</c:v>
                </c:pt>
                <c:pt idx="434">
                  <c:v>249</c:v>
                </c:pt>
                <c:pt idx="435">
                  <c:v>21</c:v>
                </c:pt>
                <c:pt idx="436">
                  <c:v>14</c:v>
                </c:pt>
                <c:pt idx="437">
                  <c:v>164</c:v>
                </c:pt>
                <c:pt idx="438">
                  <c:v>15</c:v>
                </c:pt>
                <c:pt idx="439">
                  <c:v>114</c:v>
                </c:pt>
                <c:pt idx="440">
                  <c:v>28</c:v>
                </c:pt>
                <c:pt idx="441">
                  <c:v>12</c:v>
                </c:pt>
                <c:pt idx="442">
                  <c:v>46</c:v>
                </c:pt>
                <c:pt idx="443">
                  <c:v>95</c:v>
                </c:pt>
                <c:pt idx="444">
                  <c:v>62</c:v>
                </c:pt>
                <c:pt idx="445">
                  <c:v>74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8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18</c:v>
                </c:pt>
                <c:pt idx="455">
                  <c:v>12</c:v>
                </c:pt>
                <c:pt idx="456">
                  <c:v>13</c:v>
                </c:pt>
                <c:pt idx="457">
                  <c:v>10</c:v>
                </c:pt>
                <c:pt idx="458">
                  <c:v>10</c:v>
                </c:pt>
                <c:pt idx="459">
                  <c:v>71</c:v>
                </c:pt>
                <c:pt idx="460">
                  <c:v>13</c:v>
                </c:pt>
                <c:pt idx="461">
                  <c:v>18</c:v>
                </c:pt>
                <c:pt idx="462">
                  <c:v>18</c:v>
                </c:pt>
                <c:pt idx="463">
                  <c:v>19</c:v>
                </c:pt>
                <c:pt idx="464">
                  <c:v>12</c:v>
                </c:pt>
                <c:pt idx="465">
                  <c:v>9</c:v>
                </c:pt>
                <c:pt idx="466">
                  <c:v>40</c:v>
                </c:pt>
                <c:pt idx="467">
                  <c:v>110</c:v>
                </c:pt>
                <c:pt idx="468">
                  <c:v>232</c:v>
                </c:pt>
                <c:pt idx="469">
                  <c:v>86</c:v>
                </c:pt>
                <c:pt idx="470">
                  <c:v>98</c:v>
                </c:pt>
                <c:pt idx="471">
                  <c:v>46</c:v>
                </c:pt>
                <c:pt idx="472">
                  <c:v>70</c:v>
                </c:pt>
                <c:pt idx="473">
                  <c:v>17</c:v>
                </c:pt>
                <c:pt idx="474">
                  <c:v>57</c:v>
                </c:pt>
                <c:pt idx="475">
                  <c:v>60</c:v>
                </c:pt>
                <c:pt idx="476">
                  <c:v>50</c:v>
                </c:pt>
                <c:pt idx="477">
                  <c:v>40</c:v>
                </c:pt>
                <c:pt idx="478">
                  <c:v>62</c:v>
                </c:pt>
                <c:pt idx="479">
                  <c:v>34</c:v>
                </c:pt>
                <c:pt idx="480">
                  <c:v>92</c:v>
                </c:pt>
                <c:pt idx="481">
                  <c:v>18</c:v>
                </c:pt>
                <c:pt idx="482">
                  <c:v>90</c:v>
                </c:pt>
                <c:pt idx="483">
                  <c:v>92</c:v>
                </c:pt>
                <c:pt idx="484">
                  <c:v>189</c:v>
                </c:pt>
                <c:pt idx="485">
                  <c:v>37</c:v>
                </c:pt>
                <c:pt idx="486">
                  <c:v>145</c:v>
                </c:pt>
                <c:pt idx="487">
                  <c:v>11</c:v>
                </c:pt>
                <c:pt idx="488">
                  <c:v>29</c:v>
                </c:pt>
                <c:pt idx="489">
                  <c:v>25</c:v>
                </c:pt>
                <c:pt idx="490">
                  <c:v>28</c:v>
                </c:pt>
                <c:pt idx="491">
                  <c:v>15</c:v>
                </c:pt>
                <c:pt idx="492">
                  <c:v>24</c:v>
                </c:pt>
                <c:pt idx="493">
                  <c:v>11</c:v>
                </c:pt>
                <c:pt idx="494">
                  <c:v>26</c:v>
                </c:pt>
                <c:pt idx="495">
                  <c:v>23</c:v>
                </c:pt>
                <c:pt idx="496">
                  <c:v>30</c:v>
                </c:pt>
                <c:pt idx="497">
                  <c:v>73</c:v>
                </c:pt>
                <c:pt idx="498">
                  <c:v>42</c:v>
                </c:pt>
                <c:pt idx="499">
                  <c:v>59</c:v>
                </c:pt>
                <c:pt idx="500">
                  <c:v>33</c:v>
                </c:pt>
                <c:pt idx="501">
                  <c:v>74</c:v>
                </c:pt>
                <c:pt idx="502">
                  <c:v>52</c:v>
                </c:pt>
                <c:pt idx="503">
                  <c:v>53</c:v>
                </c:pt>
                <c:pt idx="504">
                  <c:v>33</c:v>
                </c:pt>
                <c:pt idx="505">
                  <c:v>23</c:v>
                </c:pt>
                <c:pt idx="506">
                  <c:v>25</c:v>
                </c:pt>
                <c:pt idx="507">
                  <c:v>37</c:v>
                </c:pt>
                <c:pt idx="508">
                  <c:v>20</c:v>
                </c:pt>
                <c:pt idx="509">
                  <c:v>32</c:v>
                </c:pt>
                <c:pt idx="510">
                  <c:v>16</c:v>
                </c:pt>
                <c:pt idx="511">
                  <c:v>18</c:v>
                </c:pt>
                <c:pt idx="512">
                  <c:v>27</c:v>
                </c:pt>
                <c:pt idx="513">
                  <c:v>20</c:v>
                </c:pt>
                <c:pt idx="514">
                  <c:v>33</c:v>
                </c:pt>
                <c:pt idx="515">
                  <c:v>35</c:v>
                </c:pt>
                <c:pt idx="516">
                  <c:v>59</c:v>
                </c:pt>
                <c:pt idx="517">
                  <c:v>35</c:v>
                </c:pt>
                <c:pt idx="518">
                  <c:v>19</c:v>
                </c:pt>
                <c:pt idx="519">
                  <c:v>13</c:v>
                </c:pt>
                <c:pt idx="520">
                  <c:v>12</c:v>
                </c:pt>
                <c:pt idx="521">
                  <c:v>10</c:v>
                </c:pt>
                <c:pt idx="522">
                  <c:v>20</c:v>
                </c:pt>
                <c:pt idx="523">
                  <c:v>13</c:v>
                </c:pt>
                <c:pt idx="524">
                  <c:v>11</c:v>
                </c:pt>
                <c:pt idx="525">
                  <c:v>26</c:v>
                </c:pt>
                <c:pt idx="526">
                  <c:v>11</c:v>
                </c:pt>
                <c:pt idx="527">
                  <c:v>27</c:v>
                </c:pt>
                <c:pt idx="528">
                  <c:v>13</c:v>
                </c:pt>
                <c:pt idx="529">
                  <c:v>38</c:v>
                </c:pt>
                <c:pt idx="530">
                  <c:v>21</c:v>
                </c:pt>
                <c:pt idx="531">
                  <c:v>34</c:v>
                </c:pt>
                <c:pt idx="532">
                  <c:v>35</c:v>
                </c:pt>
                <c:pt idx="533">
                  <c:v>30</c:v>
                </c:pt>
                <c:pt idx="534">
                  <c:v>46</c:v>
                </c:pt>
                <c:pt idx="535">
                  <c:v>36</c:v>
                </c:pt>
                <c:pt idx="536">
                  <c:v>49</c:v>
                </c:pt>
                <c:pt idx="537">
                  <c:v>121</c:v>
                </c:pt>
                <c:pt idx="538">
                  <c:v>113</c:v>
                </c:pt>
                <c:pt idx="539">
                  <c:v>81</c:v>
                </c:pt>
                <c:pt idx="540">
                  <c:v>68</c:v>
                </c:pt>
                <c:pt idx="541">
                  <c:v>171</c:v>
                </c:pt>
                <c:pt idx="542">
                  <c:v>49</c:v>
                </c:pt>
                <c:pt idx="543">
                  <c:v>48</c:v>
                </c:pt>
                <c:pt idx="544">
                  <c:v>31</c:v>
                </c:pt>
                <c:pt idx="545">
                  <c:v>532</c:v>
                </c:pt>
                <c:pt idx="546">
                  <c:v>38</c:v>
                </c:pt>
                <c:pt idx="547">
                  <c:v>31</c:v>
                </c:pt>
                <c:pt idx="548">
                  <c:v>28</c:v>
                </c:pt>
                <c:pt idx="549">
                  <c:v>32</c:v>
                </c:pt>
                <c:pt idx="550">
                  <c:v>40</c:v>
                </c:pt>
                <c:pt idx="551">
                  <c:v>185</c:v>
                </c:pt>
                <c:pt idx="552">
                  <c:v>32</c:v>
                </c:pt>
                <c:pt idx="553">
                  <c:v>90</c:v>
                </c:pt>
                <c:pt idx="554">
                  <c:v>68</c:v>
                </c:pt>
                <c:pt idx="555">
                  <c:v>262</c:v>
                </c:pt>
                <c:pt idx="556">
                  <c:v>38</c:v>
                </c:pt>
                <c:pt idx="557">
                  <c:v>43</c:v>
                </c:pt>
                <c:pt idx="558">
                  <c:v>51</c:v>
                </c:pt>
                <c:pt idx="559">
                  <c:v>71</c:v>
                </c:pt>
                <c:pt idx="560">
                  <c:v>65</c:v>
                </c:pt>
                <c:pt idx="561">
                  <c:v>83</c:v>
                </c:pt>
                <c:pt idx="562">
                  <c:v>59</c:v>
                </c:pt>
                <c:pt idx="563">
                  <c:v>74</c:v>
                </c:pt>
                <c:pt idx="564">
                  <c:v>44</c:v>
                </c:pt>
                <c:pt idx="565">
                  <c:v>48</c:v>
                </c:pt>
                <c:pt idx="566">
                  <c:v>45</c:v>
                </c:pt>
                <c:pt idx="567">
                  <c:v>113</c:v>
                </c:pt>
                <c:pt idx="568">
                  <c:v>38</c:v>
                </c:pt>
                <c:pt idx="569">
                  <c:v>48</c:v>
                </c:pt>
                <c:pt idx="570">
                  <c:v>96</c:v>
                </c:pt>
                <c:pt idx="571">
                  <c:v>51</c:v>
                </c:pt>
                <c:pt idx="572">
                  <c:v>50</c:v>
                </c:pt>
                <c:pt idx="573">
                  <c:v>47</c:v>
                </c:pt>
                <c:pt idx="574">
                  <c:v>35</c:v>
                </c:pt>
                <c:pt idx="575">
                  <c:v>35</c:v>
                </c:pt>
                <c:pt idx="576">
                  <c:v>125</c:v>
                </c:pt>
                <c:pt idx="577">
                  <c:v>194</c:v>
                </c:pt>
                <c:pt idx="578">
                  <c:v>57</c:v>
                </c:pt>
                <c:pt idx="579">
                  <c:v>49</c:v>
                </c:pt>
                <c:pt idx="580">
                  <c:v>76</c:v>
                </c:pt>
                <c:pt idx="581">
                  <c:v>86</c:v>
                </c:pt>
                <c:pt idx="582">
                  <c:v>112</c:v>
                </c:pt>
                <c:pt idx="583">
                  <c:v>90</c:v>
                </c:pt>
                <c:pt idx="584">
                  <c:v>50</c:v>
                </c:pt>
                <c:pt idx="585">
                  <c:v>81</c:v>
                </c:pt>
                <c:pt idx="586">
                  <c:v>109</c:v>
                </c:pt>
                <c:pt idx="587">
                  <c:v>35</c:v>
                </c:pt>
                <c:pt idx="588">
                  <c:v>37</c:v>
                </c:pt>
                <c:pt idx="589">
                  <c:v>314</c:v>
                </c:pt>
                <c:pt idx="590">
                  <c:v>31</c:v>
                </c:pt>
                <c:pt idx="591">
                  <c:v>38</c:v>
                </c:pt>
                <c:pt idx="592">
                  <c:v>50</c:v>
                </c:pt>
                <c:pt idx="593">
                  <c:v>108</c:v>
                </c:pt>
                <c:pt idx="594">
                  <c:v>47</c:v>
                </c:pt>
                <c:pt idx="595">
                  <c:v>171</c:v>
                </c:pt>
                <c:pt idx="596">
                  <c:v>185</c:v>
                </c:pt>
                <c:pt idx="597">
                  <c:v>60</c:v>
                </c:pt>
                <c:pt idx="598">
                  <c:v>54</c:v>
                </c:pt>
                <c:pt idx="599">
                  <c:v>62</c:v>
                </c:pt>
                <c:pt idx="600">
                  <c:v>20</c:v>
                </c:pt>
                <c:pt idx="601">
                  <c:v>86</c:v>
                </c:pt>
                <c:pt idx="602">
                  <c:v>63</c:v>
                </c:pt>
                <c:pt idx="603">
                  <c:v>65</c:v>
                </c:pt>
                <c:pt idx="604">
                  <c:v>270</c:v>
                </c:pt>
                <c:pt idx="605">
                  <c:v>99</c:v>
                </c:pt>
                <c:pt idx="606">
                  <c:v>148</c:v>
                </c:pt>
                <c:pt idx="607">
                  <c:v>77</c:v>
                </c:pt>
                <c:pt idx="608">
                  <c:v>93</c:v>
                </c:pt>
                <c:pt idx="609">
                  <c:v>192</c:v>
                </c:pt>
                <c:pt idx="610">
                  <c:v>175</c:v>
                </c:pt>
                <c:pt idx="611">
                  <c:v>706</c:v>
                </c:pt>
                <c:pt idx="612">
                  <c:v>93</c:v>
                </c:pt>
                <c:pt idx="613">
                  <c:v>102</c:v>
                </c:pt>
                <c:pt idx="614">
                  <c:v>85</c:v>
                </c:pt>
                <c:pt idx="615">
                  <c:v>42</c:v>
                </c:pt>
                <c:pt idx="616">
                  <c:v>46</c:v>
                </c:pt>
                <c:pt idx="617">
                  <c:v>122</c:v>
                </c:pt>
                <c:pt idx="618">
                  <c:v>52</c:v>
                </c:pt>
                <c:pt idx="619">
                  <c:v>50</c:v>
                </c:pt>
                <c:pt idx="620">
                  <c:v>71</c:v>
                </c:pt>
                <c:pt idx="621">
                  <c:v>134</c:v>
                </c:pt>
                <c:pt idx="622">
                  <c:v>42</c:v>
                </c:pt>
                <c:pt idx="623">
                  <c:v>50</c:v>
                </c:pt>
                <c:pt idx="624">
                  <c:v>96</c:v>
                </c:pt>
                <c:pt idx="625">
                  <c:v>121</c:v>
                </c:pt>
                <c:pt idx="626">
                  <c:v>49</c:v>
                </c:pt>
                <c:pt idx="627">
                  <c:v>40</c:v>
                </c:pt>
                <c:pt idx="628">
                  <c:v>45</c:v>
                </c:pt>
                <c:pt idx="629">
                  <c:v>54</c:v>
                </c:pt>
                <c:pt idx="630">
                  <c:v>40</c:v>
                </c:pt>
                <c:pt idx="631">
                  <c:v>90</c:v>
                </c:pt>
                <c:pt idx="632">
                  <c:v>40</c:v>
                </c:pt>
                <c:pt idx="633">
                  <c:v>59</c:v>
                </c:pt>
                <c:pt idx="634">
                  <c:v>242</c:v>
                </c:pt>
                <c:pt idx="635">
                  <c:v>34</c:v>
                </c:pt>
                <c:pt idx="636">
                  <c:v>39</c:v>
                </c:pt>
                <c:pt idx="637">
                  <c:v>39</c:v>
                </c:pt>
                <c:pt idx="638">
                  <c:v>49</c:v>
                </c:pt>
                <c:pt idx="639">
                  <c:v>88</c:v>
                </c:pt>
                <c:pt idx="640">
                  <c:v>65</c:v>
                </c:pt>
                <c:pt idx="641">
                  <c:v>109</c:v>
                </c:pt>
                <c:pt idx="642">
                  <c:v>35</c:v>
                </c:pt>
                <c:pt idx="643">
                  <c:v>76</c:v>
                </c:pt>
                <c:pt idx="644">
                  <c:v>49</c:v>
                </c:pt>
                <c:pt idx="645">
                  <c:v>39</c:v>
                </c:pt>
                <c:pt idx="646">
                  <c:v>42</c:v>
                </c:pt>
                <c:pt idx="647">
                  <c:v>49</c:v>
                </c:pt>
                <c:pt idx="648">
                  <c:v>36</c:v>
                </c:pt>
                <c:pt idx="649">
                  <c:v>61</c:v>
                </c:pt>
                <c:pt idx="650">
                  <c:v>39</c:v>
                </c:pt>
                <c:pt idx="651">
                  <c:v>45</c:v>
                </c:pt>
                <c:pt idx="652">
                  <c:v>41</c:v>
                </c:pt>
                <c:pt idx="653">
                  <c:v>55</c:v>
                </c:pt>
                <c:pt idx="654">
                  <c:v>23</c:v>
                </c:pt>
                <c:pt idx="655">
                  <c:v>43</c:v>
                </c:pt>
                <c:pt idx="656">
                  <c:v>50</c:v>
                </c:pt>
                <c:pt idx="657">
                  <c:v>35</c:v>
                </c:pt>
                <c:pt idx="658">
                  <c:v>50</c:v>
                </c:pt>
                <c:pt idx="659">
                  <c:v>105</c:v>
                </c:pt>
                <c:pt idx="660">
                  <c:v>113</c:v>
                </c:pt>
                <c:pt idx="661">
                  <c:v>51</c:v>
                </c:pt>
                <c:pt idx="662">
                  <c:v>47</c:v>
                </c:pt>
                <c:pt idx="663">
                  <c:v>101</c:v>
                </c:pt>
                <c:pt idx="664">
                  <c:v>107</c:v>
                </c:pt>
                <c:pt idx="665">
                  <c:v>61</c:v>
                </c:pt>
                <c:pt idx="666">
                  <c:v>109</c:v>
                </c:pt>
                <c:pt idx="667">
                  <c:v>100</c:v>
                </c:pt>
                <c:pt idx="668">
                  <c:v>76</c:v>
                </c:pt>
                <c:pt idx="669">
                  <c:v>36</c:v>
                </c:pt>
                <c:pt idx="670">
                  <c:v>154</c:v>
                </c:pt>
                <c:pt idx="671">
                  <c:v>38</c:v>
                </c:pt>
                <c:pt idx="672">
                  <c:v>40</c:v>
                </c:pt>
                <c:pt idx="673">
                  <c:v>49</c:v>
                </c:pt>
                <c:pt idx="674">
                  <c:v>35</c:v>
                </c:pt>
                <c:pt idx="675">
                  <c:v>36</c:v>
                </c:pt>
                <c:pt idx="676">
                  <c:v>125</c:v>
                </c:pt>
                <c:pt idx="677">
                  <c:v>32</c:v>
                </c:pt>
                <c:pt idx="678">
                  <c:v>39</c:v>
                </c:pt>
                <c:pt idx="679">
                  <c:v>65</c:v>
                </c:pt>
                <c:pt idx="680">
                  <c:v>54</c:v>
                </c:pt>
                <c:pt idx="681">
                  <c:v>100</c:v>
                </c:pt>
                <c:pt idx="682">
                  <c:v>101</c:v>
                </c:pt>
                <c:pt idx="683">
                  <c:v>52</c:v>
                </c:pt>
                <c:pt idx="684">
                  <c:v>104</c:v>
                </c:pt>
                <c:pt idx="685">
                  <c:v>104</c:v>
                </c:pt>
                <c:pt idx="686">
                  <c:v>199</c:v>
                </c:pt>
                <c:pt idx="687">
                  <c:v>55</c:v>
                </c:pt>
                <c:pt idx="688">
                  <c:v>127</c:v>
                </c:pt>
                <c:pt idx="689">
                  <c:v>138</c:v>
                </c:pt>
                <c:pt idx="690">
                  <c:v>35</c:v>
                </c:pt>
                <c:pt idx="691">
                  <c:v>55</c:v>
                </c:pt>
                <c:pt idx="692">
                  <c:v>32</c:v>
                </c:pt>
                <c:pt idx="693">
                  <c:v>107</c:v>
                </c:pt>
                <c:pt idx="694">
                  <c:v>125</c:v>
                </c:pt>
                <c:pt idx="695">
                  <c:v>36</c:v>
                </c:pt>
                <c:pt idx="696">
                  <c:v>152</c:v>
                </c:pt>
                <c:pt idx="697">
                  <c:v>61</c:v>
                </c:pt>
                <c:pt idx="698">
                  <c:v>106</c:v>
                </c:pt>
                <c:pt idx="699">
                  <c:v>200</c:v>
                </c:pt>
                <c:pt idx="700">
                  <c:v>81</c:v>
                </c:pt>
                <c:pt idx="701">
                  <c:v>222</c:v>
                </c:pt>
                <c:pt idx="702">
                  <c:v>44</c:v>
                </c:pt>
                <c:pt idx="703">
                  <c:v>47</c:v>
                </c:pt>
                <c:pt idx="704">
                  <c:v>35</c:v>
                </c:pt>
                <c:pt idx="705">
                  <c:v>137</c:v>
                </c:pt>
                <c:pt idx="706">
                  <c:v>250</c:v>
                </c:pt>
                <c:pt idx="707">
                  <c:v>30</c:v>
                </c:pt>
                <c:pt idx="708">
                  <c:v>15</c:v>
                </c:pt>
                <c:pt idx="709">
                  <c:v>26</c:v>
                </c:pt>
                <c:pt idx="710">
                  <c:v>17</c:v>
                </c:pt>
                <c:pt idx="711">
                  <c:v>13</c:v>
                </c:pt>
                <c:pt idx="712">
                  <c:v>36</c:v>
                </c:pt>
                <c:pt idx="713">
                  <c:v>90</c:v>
                </c:pt>
                <c:pt idx="714">
                  <c:v>369</c:v>
                </c:pt>
                <c:pt idx="715">
                  <c:v>17</c:v>
                </c:pt>
                <c:pt idx="716">
                  <c:v>36</c:v>
                </c:pt>
                <c:pt idx="717">
                  <c:v>76</c:v>
                </c:pt>
                <c:pt idx="718">
                  <c:v>16</c:v>
                </c:pt>
                <c:pt idx="719">
                  <c:v>36</c:v>
                </c:pt>
                <c:pt idx="720">
                  <c:v>2698</c:v>
                </c:pt>
                <c:pt idx="721">
                  <c:v>37</c:v>
                </c:pt>
                <c:pt idx="722">
                  <c:v>89</c:v>
                </c:pt>
                <c:pt idx="723">
                  <c:v>73</c:v>
                </c:pt>
                <c:pt idx="724">
                  <c:v>1257</c:v>
                </c:pt>
                <c:pt idx="725">
                  <c:v>869</c:v>
                </c:pt>
                <c:pt idx="726">
                  <c:v>956</c:v>
                </c:pt>
                <c:pt idx="727">
                  <c:v>2490</c:v>
                </c:pt>
                <c:pt idx="728">
                  <c:v>40</c:v>
                </c:pt>
                <c:pt idx="729">
                  <c:v>1768</c:v>
                </c:pt>
                <c:pt idx="730">
                  <c:v>64</c:v>
                </c:pt>
                <c:pt idx="731">
                  <c:v>33</c:v>
                </c:pt>
                <c:pt idx="732">
                  <c:v>93</c:v>
                </c:pt>
                <c:pt idx="733">
                  <c:v>118</c:v>
                </c:pt>
                <c:pt idx="734">
                  <c:v>349</c:v>
                </c:pt>
                <c:pt idx="735">
                  <c:v>253</c:v>
                </c:pt>
                <c:pt idx="736">
                  <c:v>74</c:v>
                </c:pt>
                <c:pt idx="737">
                  <c:v>19</c:v>
                </c:pt>
                <c:pt idx="738">
                  <c:v>26</c:v>
                </c:pt>
                <c:pt idx="739">
                  <c:v>26</c:v>
                </c:pt>
                <c:pt idx="740">
                  <c:v>74</c:v>
                </c:pt>
                <c:pt idx="741">
                  <c:v>218</c:v>
                </c:pt>
                <c:pt idx="742">
                  <c:v>1008</c:v>
                </c:pt>
                <c:pt idx="743">
                  <c:v>98</c:v>
                </c:pt>
                <c:pt idx="744">
                  <c:v>57</c:v>
                </c:pt>
                <c:pt idx="745">
                  <c:v>63</c:v>
                </c:pt>
                <c:pt idx="746">
                  <c:v>26</c:v>
                </c:pt>
                <c:pt idx="747">
                  <c:v>93</c:v>
                </c:pt>
                <c:pt idx="748">
                  <c:v>74</c:v>
                </c:pt>
                <c:pt idx="749">
                  <c:v>51</c:v>
                </c:pt>
                <c:pt idx="750">
                  <c:v>96</c:v>
                </c:pt>
                <c:pt idx="751">
                  <c:v>38</c:v>
                </c:pt>
                <c:pt idx="752">
                  <c:v>217</c:v>
                </c:pt>
                <c:pt idx="753">
                  <c:v>552</c:v>
                </c:pt>
                <c:pt idx="754">
                  <c:v>174</c:v>
                </c:pt>
                <c:pt idx="755">
                  <c:v>21</c:v>
                </c:pt>
                <c:pt idx="756">
                  <c:v>98</c:v>
                </c:pt>
                <c:pt idx="757">
                  <c:v>36</c:v>
                </c:pt>
                <c:pt idx="758">
                  <c:v>91</c:v>
                </c:pt>
              </c:numCache>
            </c:numRef>
          </c:xVal>
          <c:yVal>
            <c:numRef>
              <c:f>'relationships+elements'!$F$2:$F$760</c:f>
              <c:numCache>
                <c:formatCode>General</c:formatCode>
                <c:ptCount val="759"/>
                <c:pt idx="0">
                  <c:v>20955</c:v>
                </c:pt>
                <c:pt idx="1">
                  <c:v>14540</c:v>
                </c:pt>
                <c:pt idx="2">
                  <c:v>8981</c:v>
                </c:pt>
                <c:pt idx="3">
                  <c:v>10692</c:v>
                </c:pt>
                <c:pt idx="4">
                  <c:v>11547</c:v>
                </c:pt>
                <c:pt idx="5">
                  <c:v>13257</c:v>
                </c:pt>
                <c:pt idx="6">
                  <c:v>10264</c:v>
                </c:pt>
                <c:pt idx="7">
                  <c:v>9409</c:v>
                </c:pt>
                <c:pt idx="8">
                  <c:v>12402</c:v>
                </c:pt>
                <c:pt idx="9">
                  <c:v>9836</c:v>
                </c:pt>
                <c:pt idx="10">
                  <c:v>13257</c:v>
                </c:pt>
                <c:pt idx="11">
                  <c:v>10264</c:v>
                </c:pt>
                <c:pt idx="12">
                  <c:v>11547</c:v>
                </c:pt>
                <c:pt idx="13">
                  <c:v>10264</c:v>
                </c:pt>
                <c:pt idx="14">
                  <c:v>9836</c:v>
                </c:pt>
                <c:pt idx="15">
                  <c:v>12402</c:v>
                </c:pt>
                <c:pt idx="16">
                  <c:v>19245</c:v>
                </c:pt>
                <c:pt idx="17">
                  <c:v>18389</c:v>
                </c:pt>
                <c:pt idx="18">
                  <c:v>15396</c:v>
                </c:pt>
                <c:pt idx="19">
                  <c:v>19244</c:v>
                </c:pt>
                <c:pt idx="20">
                  <c:v>21383</c:v>
                </c:pt>
                <c:pt idx="21">
                  <c:v>36350</c:v>
                </c:pt>
                <c:pt idx="22">
                  <c:v>17106</c:v>
                </c:pt>
                <c:pt idx="23">
                  <c:v>13685</c:v>
                </c:pt>
                <c:pt idx="24">
                  <c:v>11546</c:v>
                </c:pt>
                <c:pt idx="25">
                  <c:v>14540</c:v>
                </c:pt>
                <c:pt idx="26">
                  <c:v>11547</c:v>
                </c:pt>
                <c:pt idx="27">
                  <c:v>11547</c:v>
                </c:pt>
                <c:pt idx="28">
                  <c:v>14968</c:v>
                </c:pt>
                <c:pt idx="29">
                  <c:v>10691</c:v>
                </c:pt>
                <c:pt idx="30">
                  <c:v>9836</c:v>
                </c:pt>
                <c:pt idx="31">
                  <c:v>10691</c:v>
                </c:pt>
                <c:pt idx="32">
                  <c:v>31219</c:v>
                </c:pt>
                <c:pt idx="33">
                  <c:v>10264</c:v>
                </c:pt>
                <c:pt idx="34">
                  <c:v>10264</c:v>
                </c:pt>
                <c:pt idx="35">
                  <c:v>18389</c:v>
                </c:pt>
                <c:pt idx="36">
                  <c:v>25660</c:v>
                </c:pt>
                <c:pt idx="37">
                  <c:v>21383</c:v>
                </c:pt>
                <c:pt idx="38">
                  <c:v>36350</c:v>
                </c:pt>
                <c:pt idx="39">
                  <c:v>85531</c:v>
                </c:pt>
                <c:pt idx="40">
                  <c:v>98789</c:v>
                </c:pt>
                <c:pt idx="41">
                  <c:v>111617</c:v>
                </c:pt>
                <c:pt idx="42">
                  <c:v>85531</c:v>
                </c:pt>
                <c:pt idx="43">
                  <c:v>14113</c:v>
                </c:pt>
                <c:pt idx="44">
                  <c:v>38061</c:v>
                </c:pt>
                <c:pt idx="45">
                  <c:v>18389</c:v>
                </c:pt>
                <c:pt idx="46">
                  <c:v>11975</c:v>
                </c:pt>
                <c:pt idx="47">
                  <c:v>58589</c:v>
                </c:pt>
                <c:pt idx="48">
                  <c:v>22666</c:v>
                </c:pt>
                <c:pt idx="49">
                  <c:v>13258</c:v>
                </c:pt>
                <c:pt idx="50">
                  <c:v>62865</c:v>
                </c:pt>
                <c:pt idx="51">
                  <c:v>74839</c:v>
                </c:pt>
                <c:pt idx="52">
                  <c:v>11547</c:v>
                </c:pt>
                <c:pt idx="53">
                  <c:v>9836</c:v>
                </c:pt>
                <c:pt idx="54">
                  <c:v>12829</c:v>
                </c:pt>
                <c:pt idx="55">
                  <c:v>11547</c:v>
                </c:pt>
                <c:pt idx="56">
                  <c:v>14540</c:v>
                </c:pt>
                <c:pt idx="57">
                  <c:v>11119</c:v>
                </c:pt>
                <c:pt idx="58">
                  <c:v>10691</c:v>
                </c:pt>
                <c:pt idx="59">
                  <c:v>14540</c:v>
                </c:pt>
                <c:pt idx="60">
                  <c:v>12829</c:v>
                </c:pt>
                <c:pt idx="61">
                  <c:v>10263</c:v>
                </c:pt>
                <c:pt idx="62">
                  <c:v>13258</c:v>
                </c:pt>
                <c:pt idx="63">
                  <c:v>12830</c:v>
                </c:pt>
                <c:pt idx="64">
                  <c:v>10264</c:v>
                </c:pt>
                <c:pt idx="65">
                  <c:v>91946</c:v>
                </c:pt>
                <c:pt idx="66">
                  <c:v>6842</c:v>
                </c:pt>
                <c:pt idx="67">
                  <c:v>7270</c:v>
                </c:pt>
                <c:pt idx="68">
                  <c:v>6842</c:v>
                </c:pt>
                <c:pt idx="69">
                  <c:v>8980</c:v>
                </c:pt>
                <c:pt idx="70">
                  <c:v>6843</c:v>
                </c:pt>
                <c:pt idx="71">
                  <c:v>11974</c:v>
                </c:pt>
                <c:pt idx="72">
                  <c:v>20955</c:v>
                </c:pt>
                <c:pt idx="73">
                  <c:v>16678</c:v>
                </c:pt>
                <c:pt idx="74">
                  <c:v>7698</c:v>
                </c:pt>
                <c:pt idx="75">
                  <c:v>6843</c:v>
                </c:pt>
                <c:pt idx="76">
                  <c:v>7698</c:v>
                </c:pt>
                <c:pt idx="77">
                  <c:v>7698</c:v>
                </c:pt>
                <c:pt idx="78">
                  <c:v>7270</c:v>
                </c:pt>
                <c:pt idx="79">
                  <c:v>6842</c:v>
                </c:pt>
                <c:pt idx="80">
                  <c:v>9408</c:v>
                </c:pt>
                <c:pt idx="81">
                  <c:v>12829</c:v>
                </c:pt>
                <c:pt idx="82">
                  <c:v>6843</c:v>
                </c:pt>
                <c:pt idx="83">
                  <c:v>13685</c:v>
                </c:pt>
                <c:pt idx="84">
                  <c:v>5132</c:v>
                </c:pt>
                <c:pt idx="85">
                  <c:v>101354</c:v>
                </c:pt>
                <c:pt idx="86">
                  <c:v>206557</c:v>
                </c:pt>
                <c:pt idx="87">
                  <c:v>5988</c:v>
                </c:pt>
                <c:pt idx="88">
                  <c:v>15823</c:v>
                </c:pt>
                <c:pt idx="89">
                  <c:v>9408</c:v>
                </c:pt>
                <c:pt idx="90">
                  <c:v>8553</c:v>
                </c:pt>
                <c:pt idx="91">
                  <c:v>14540</c:v>
                </c:pt>
                <c:pt idx="92">
                  <c:v>12402</c:v>
                </c:pt>
                <c:pt idx="93">
                  <c:v>124020</c:v>
                </c:pt>
                <c:pt idx="94">
                  <c:v>9409</c:v>
                </c:pt>
                <c:pt idx="95">
                  <c:v>8554</c:v>
                </c:pt>
                <c:pt idx="96">
                  <c:v>58161</c:v>
                </c:pt>
                <c:pt idx="97">
                  <c:v>61582</c:v>
                </c:pt>
                <c:pt idx="98">
                  <c:v>44048</c:v>
                </c:pt>
                <c:pt idx="99">
                  <c:v>10264</c:v>
                </c:pt>
                <c:pt idx="100">
                  <c:v>7698</c:v>
                </c:pt>
                <c:pt idx="101">
                  <c:v>7698</c:v>
                </c:pt>
                <c:pt idx="102">
                  <c:v>8981</c:v>
                </c:pt>
                <c:pt idx="103">
                  <c:v>8553</c:v>
                </c:pt>
                <c:pt idx="104">
                  <c:v>9836</c:v>
                </c:pt>
                <c:pt idx="105">
                  <c:v>26515</c:v>
                </c:pt>
                <c:pt idx="106">
                  <c:v>9836</c:v>
                </c:pt>
                <c:pt idx="107">
                  <c:v>26515</c:v>
                </c:pt>
                <c:pt idx="108">
                  <c:v>54740</c:v>
                </c:pt>
                <c:pt idx="109">
                  <c:v>8553</c:v>
                </c:pt>
                <c:pt idx="110">
                  <c:v>17106</c:v>
                </c:pt>
                <c:pt idx="111">
                  <c:v>9408</c:v>
                </c:pt>
                <c:pt idx="112">
                  <c:v>7697</c:v>
                </c:pt>
                <c:pt idx="113">
                  <c:v>11547</c:v>
                </c:pt>
                <c:pt idx="114">
                  <c:v>20100</c:v>
                </c:pt>
                <c:pt idx="115">
                  <c:v>26514</c:v>
                </c:pt>
                <c:pt idx="116">
                  <c:v>10691</c:v>
                </c:pt>
                <c:pt idx="117">
                  <c:v>8126</c:v>
                </c:pt>
                <c:pt idx="118">
                  <c:v>11119</c:v>
                </c:pt>
                <c:pt idx="119">
                  <c:v>12830</c:v>
                </c:pt>
                <c:pt idx="120">
                  <c:v>10264</c:v>
                </c:pt>
                <c:pt idx="121">
                  <c:v>8981</c:v>
                </c:pt>
                <c:pt idx="122">
                  <c:v>7698</c:v>
                </c:pt>
                <c:pt idx="123">
                  <c:v>11975</c:v>
                </c:pt>
                <c:pt idx="124">
                  <c:v>7270</c:v>
                </c:pt>
                <c:pt idx="125">
                  <c:v>79971</c:v>
                </c:pt>
                <c:pt idx="126">
                  <c:v>56451</c:v>
                </c:pt>
                <c:pt idx="127">
                  <c:v>11119</c:v>
                </c:pt>
                <c:pt idx="128">
                  <c:v>11975</c:v>
                </c:pt>
                <c:pt idx="129">
                  <c:v>8981</c:v>
                </c:pt>
                <c:pt idx="130">
                  <c:v>10691</c:v>
                </c:pt>
                <c:pt idx="131">
                  <c:v>10263</c:v>
                </c:pt>
                <c:pt idx="132">
                  <c:v>12402</c:v>
                </c:pt>
                <c:pt idx="133">
                  <c:v>13685</c:v>
                </c:pt>
                <c:pt idx="134">
                  <c:v>56451</c:v>
                </c:pt>
                <c:pt idx="135">
                  <c:v>6843</c:v>
                </c:pt>
                <c:pt idx="136">
                  <c:v>65859</c:v>
                </c:pt>
                <c:pt idx="137">
                  <c:v>8126</c:v>
                </c:pt>
                <c:pt idx="138">
                  <c:v>103065</c:v>
                </c:pt>
                <c:pt idx="139">
                  <c:v>56450</c:v>
                </c:pt>
                <c:pt idx="140">
                  <c:v>8126</c:v>
                </c:pt>
                <c:pt idx="141">
                  <c:v>8981</c:v>
                </c:pt>
                <c:pt idx="142">
                  <c:v>5987</c:v>
                </c:pt>
                <c:pt idx="143">
                  <c:v>5560</c:v>
                </c:pt>
                <c:pt idx="144">
                  <c:v>13685</c:v>
                </c:pt>
                <c:pt idx="145">
                  <c:v>9836</c:v>
                </c:pt>
                <c:pt idx="146">
                  <c:v>7698</c:v>
                </c:pt>
                <c:pt idx="147">
                  <c:v>5559</c:v>
                </c:pt>
                <c:pt idx="148">
                  <c:v>8553</c:v>
                </c:pt>
                <c:pt idx="149">
                  <c:v>6843</c:v>
                </c:pt>
                <c:pt idx="150">
                  <c:v>6843</c:v>
                </c:pt>
                <c:pt idx="151">
                  <c:v>7270</c:v>
                </c:pt>
                <c:pt idx="152">
                  <c:v>9836</c:v>
                </c:pt>
                <c:pt idx="153">
                  <c:v>6842</c:v>
                </c:pt>
                <c:pt idx="154">
                  <c:v>5987</c:v>
                </c:pt>
                <c:pt idx="155">
                  <c:v>9408</c:v>
                </c:pt>
                <c:pt idx="156">
                  <c:v>20100</c:v>
                </c:pt>
                <c:pt idx="157">
                  <c:v>8126</c:v>
                </c:pt>
                <c:pt idx="158">
                  <c:v>8126</c:v>
                </c:pt>
                <c:pt idx="159">
                  <c:v>9836</c:v>
                </c:pt>
                <c:pt idx="160">
                  <c:v>8981</c:v>
                </c:pt>
                <c:pt idx="161">
                  <c:v>5132</c:v>
                </c:pt>
                <c:pt idx="162">
                  <c:v>6415</c:v>
                </c:pt>
                <c:pt idx="163">
                  <c:v>26515</c:v>
                </c:pt>
                <c:pt idx="164">
                  <c:v>8125</c:v>
                </c:pt>
                <c:pt idx="165">
                  <c:v>7698</c:v>
                </c:pt>
                <c:pt idx="166">
                  <c:v>9836</c:v>
                </c:pt>
                <c:pt idx="167">
                  <c:v>43621</c:v>
                </c:pt>
                <c:pt idx="168">
                  <c:v>10691</c:v>
                </c:pt>
                <c:pt idx="169">
                  <c:v>13685</c:v>
                </c:pt>
                <c:pt idx="170">
                  <c:v>12402</c:v>
                </c:pt>
                <c:pt idx="171">
                  <c:v>12402</c:v>
                </c:pt>
                <c:pt idx="172">
                  <c:v>75268</c:v>
                </c:pt>
                <c:pt idx="173">
                  <c:v>87241</c:v>
                </c:pt>
                <c:pt idx="174">
                  <c:v>257448</c:v>
                </c:pt>
                <c:pt idx="175">
                  <c:v>100499</c:v>
                </c:pt>
                <c:pt idx="176">
                  <c:v>103065</c:v>
                </c:pt>
                <c:pt idx="177">
                  <c:v>307911</c:v>
                </c:pt>
                <c:pt idx="178">
                  <c:v>101355</c:v>
                </c:pt>
                <c:pt idx="179">
                  <c:v>825802</c:v>
                </c:pt>
                <c:pt idx="180">
                  <c:v>29508</c:v>
                </c:pt>
                <c:pt idx="181">
                  <c:v>74840</c:v>
                </c:pt>
                <c:pt idx="182">
                  <c:v>106059</c:v>
                </c:pt>
                <c:pt idx="183">
                  <c:v>85958</c:v>
                </c:pt>
                <c:pt idx="184">
                  <c:v>85959</c:v>
                </c:pt>
                <c:pt idx="185">
                  <c:v>133856</c:v>
                </c:pt>
                <c:pt idx="186">
                  <c:v>102637</c:v>
                </c:pt>
                <c:pt idx="187">
                  <c:v>209551</c:v>
                </c:pt>
                <c:pt idx="188">
                  <c:v>125731</c:v>
                </c:pt>
                <c:pt idx="189">
                  <c:v>77833</c:v>
                </c:pt>
                <c:pt idx="190">
                  <c:v>105203</c:v>
                </c:pt>
                <c:pt idx="191">
                  <c:v>79543</c:v>
                </c:pt>
                <c:pt idx="192">
                  <c:v>47470</c:v>
                </c:pt>
                <c:pt idx="193">
                  <c:v>68853</c:v>
                </c:pt>
                <c:pt idx="194">
                  <c:v>103920</c:v>
                </c:pt>
                <c:pt idx="195">
                  <c:v>89380</c:v>
                </c:pt>
                <c:pt idx="196">
                  <c:v>88525</c:v>
                </c:pt>
                <c:pt idx="197">
                  <c:v>88097</c:v>
                </c:pt>
                <c:pt idx="198">
                  <c:v>73556</c:v>
                </c:pt>
                <c:pt idx="199">
                  <c:v>122737</c:v>
                </c:pt>
                <c:pt idx="200">
                  <c:v>115467</c:v>
                </c:pt>
                <c:pt idx="201">
                  <c:v>79116</c:v>
                </c:pt>
                <c:pt idx="202">
                  <c:v>110335</c:v>
                </c:pt>
                <c:pt idx="203">
                  <c:v>105203</c:v>
                </c:pt>
                <c:pt idx="204">
                  <c:v>387455</c:v>
                </c:pt>
                <c:pt idx="205">
                  <c:v>123592</c:v>
                </c:pt>
                <c:pt idx="206">
                  <c:v>254027</c:v>
                </c:pt>
                <c:pt idx="207">
                  <c:v>82110</c:v>
                </c:pt>
                <c:pt idx="208">
                  <c:v>80399</c:v>
                </c:pt>
                <c:pt idx="209">
                  <c:v>128296</c:v>
                </c:pt>
                <c:pt idx="210">
                  <c:v>187312</c:v>
                </c:pt>
                <c:pt idx="211">
                  <c:v>165502</c:v>
                </c:pt>
                <c:pt idx="212">
                  <c:v>92373</c:v>
                </c:pt>
                <c:pt idx="213">
                  <c:v>53457</c:v>
                </c:pt>
                <c:pt idx="214">
                  <c:v>64149</c:v>
                </c:pt>
                <c:pt idx="215">
                  <c:v>61582</c:v>
                </c:pt>
                <c:pt idx="216">
                  <c:v>6843</c:v>
                </c:pt>
                <c:pt idx="217">
                  <c:v>84248</c:v>
                </c:pt>
                <c:pt idx="218">
                  <c:v>11119</c:v>
                </c:pt>
                <c:pt idx="219">
                  <c:v>5132</c:v>
                </c:pt>
                <c:pt idx="220">
                  <c:v>14540</c:v>
                </c:pt>
                <c:pt idx="221">
                  <c:v>10692</c:v>
                </c:pt>
                <c:pt idx="222">
                  <c:v>8553</c:v>
                </c:pt>
                <c:pt idx="223">
                  <c:v>12402</c:v>
                </c:pt>
                <c:pt idx="224">
                  <c:v>6415</c:v>
                </c:pt>
                <c:pt idx="225">
                  <c:v>7698</c:v>
                </c:pt>
                <c:pt idx="226">
                  <c:v>8126</c:v>
                </c:pt>
                <c:pt idx="227">
                  <c:v>5559</c:v>
                </c:pt>
                <c:pt idx="228">
                  <c:v>5987</c:v>
                </c:pt>
                <c:pt idx="229">
                  <c:v>6843</c:v>
                </c:pt>
                <c:pt idx="230">
                  <c:v>7698</c:v>
                </c:pt>
                <c:pt idx="231">
                  <c:v>50891</c:v>
                </c:pt>
                <c:pt idx="232">
                  <c:v>7270</c:v>
                </c:pt>
                <c:pt idx="233">
                  <c:v>7270</c:v>
                </c:pt>
                <c:pt idx="234">
                  <c:v>6842</c:v>
                </c:pt>
                <c:pt idx="235">
                  <c:v>5560</c:v>
                </c:pt>
                <c:pt idx="236">
                  <c:v>7698</c:v>
                </c:pt>
                <c:pt idx="237">
                  <c:v>10692</c:v>
                </c:pt>
                <c:pt idx="238">
                  <c:v>7270</c:v>
                </c:pt>
                <c:pt idx="239">
                  <c:v>8554</c:v>
                </c:pt>
                <c:pt idx="240">
                  <c:v>11119</c:v>
                </c:pt>
                <c:pt idx="241">
                  <c:v>7697</c:v>
                </c:pt>
                <c:pt idx="242">
                  <c:v>8554</c:v>
                </c:pt>
                <c:pt idx="243">
                  <c:v>5987</c:v>
                </c:pt>
                <c:pt idx="244">
                  <c:v>73556</c:v>
                </c:pt>
                <c:pt idx="245">
                  <c:v>15396</c:v>
                </c:pt>
                <c:pt idx="246">
                  <c:v>20527</c:v>
                </c:pt>
                <c:pt idx="247">
                  <c:v>10263</c:v>
                </c:pt>
                <c:pt idx="248">
                  <c:v>11546</c:v>
                </c:pt>
                <c:pt idx="249">
                  <c:v>9409</c:v>
                </c:pt>
                <c:pt idx="250">
                  <c:v>11119</c:v>
                </c:pt>
                <c:pt idx="251">
                  <c:v>6843</c:v>
                </c:pt>
                <c:pt idx="252">
                  <c:v>14540</c:v>
                </c:pt>
                <c:pt idx="253">
                  <c:v>11547</c:v>
                </c:pt>
                <c:pt idx="254">
                  <c:v>9836</c:v>
                </c:pt>
                <c:pt idx="255">
                  <c:v>10264</c:v>
                </c:pt>
                <c:pt idx="256">
                  <c:v>9409</c:v>
                </c:pt>
                <c:pt idx="257">
                  <c:v>9836</c:v>
                </c:pt>
                <c:pt idx="258">
                  <c:v>20528</c:v>
                </c:pt>
                <c:pt idx="259">
                  <c:v>8553</c:v>
                </c:pt>
                <c:pt idx="260">
                  <c:v>12830</c:v>
                </c:pt>
                <c:pt idx="261">
                  <c:v>10691</c:v>
                </c:pt>
                <c:pt idx="262">
                  <c:v>11974</c:v>
                </c:pt>
                <c:pt idx="263">
                  <c:v>13257</c:v>
                </c:pt>
                <c:pt idx="264">
                  <c:v>20528</c:v>
                </c:pt>
                <c:pt idx="265">
                  <c:v>8125</c:v>
                </c:pt>
                <c:pt idx="266">
                  <c:v>11547</c:v>
                </c:pt>
                <c:pt idx="267">
                  <c:v>4705</c:v>
                </c:pt>
                <c:pt idx="268">
                  <c:v>16679</c:v>
                </c:pt>
                <c:pt idx="269">
                  <c:v>5987</c:v>
                </c:pt>
                <c:pt idx="270">
                  <c:v>6843</c:v>
                </c:pt>
                <c:pt idx="271">
                  <c:v>13257</c:v>
                </c:pt>
                <c:pt idx="272">
                  <c:v>6415</c:v>
                </c:pt>
                <c:pt idx="273">
                  <c:v>40199</c:v>
                </c:pt>
                <c:pt idx="274">
                  <c:v>34641</c:v>
                </c:pt>
                <c:pt idx="275">
                  <c:v>10691</c:v>
                </c:pt>
                <c:pt idx="276">
                  <c:v>8553</c:v>
                </c:pt>
                <c:pt idx="277">
                  <c:v>10691</c:v>
                </c:pt>
                <c:pt idx="278">
                  <c:v>11119</c:v>
                </c:pt>
                <c:pt idx="279">
                  <c:v>10263</c:v>
                </c:pt>
                <c:pt idx="280">
                  <c:v>11119</c:v>
                </c:pt>
                <c:pt idx="281">
                  <c:v>13685</c:v>
                </c:pt>
                <c:pt idx="282">
                  <c:v>10264</c:v>
                </c:pt>
                <c:pt idx="283">
                  <c:v>33357</c:v>
                </c:pt>
                <c:pt idx="284">
                  <c:v>10691</c:v>
                </c:pt>
                <c:pt idx="285">
                  <c:v>14113</c:v>
                </c:pt>
                <c:pt idx="286">
                  <c:v>10692</c:v>
                </c:pt>
                <c:pt idx="287">
                  <c:v>12402</c:v>
                </c:pt>
                <c:pt idx="288">
                  <c:v>12830</c:v>
                </c:pt>
                <c:pt idx="289">
                  <c:v>12402</c:v>
                </c:pt>
                <c:pt idx="290">
                  <c:v>9408</c:v>
                </c:pt>
                <c:pt idx="291">
                  <c:v>11119</c:v>
                </c:pt>
                <c:pt idx="292">
                  <c:v>7698</c:v>
                </c:pt>
                <c:pt idx="293">
                  <c:v>8553</c:v>
                </c:pt>
                <c:pt idx="294">
                  <c:v>8553</c:v>
                </c:pt>
                <c:pt idx="295">
                  <c:v>8981</c:v>
                </c:pt>
                <c:pt idx="296">
                  <c:v>11974</c:v>
                </c:pt>
                <c:pt idx="297">
                  <c:v>8553</c:v>
                </c:pt>
                <c:pt idx="298">
                  <c:v>8554</c:v>
                </c:pt>
                <c:pt idx="299">
                  <c:v>24376</c:v>
                </c:pt>
                <c:pt idx="300">
                  <c:v>21811</c:v>
                </c:pt>
                <c:pt idx="301">
                  <c:v>8553</c:v>
                </c:pt>
                <c:pt idx="302">
                  <c:v>12829</c:v>
                </c:pt>
                <c:pt idx="303">
                  <c:v>9836</c:v>
                </c:pt>
                <c:pt idx="304">
                  <c:v>11119</c:v>
                </c:pt>
                <c:pt idx="305">
                  <c:v>9408</c:v>
                </c:pt>
                <c:pt idx="306">
                  <c:v>27797</c:v>
                </c:pt>
                <c:pt idx="307">
                  <c:v>11975</c:v>
                </c:pt>
                <c:pt idx="308">
                  <c:v>9836</c:v>
                </c:pt>
                <c:pt idx="309">
                  <c:v>16251</c:v>
                </c:pt>
                <c:pt idx="310">
                  <c:v>12829</c:v>
                </c:pt>
                <c:pt idx="311">
                  <c:v>9408</c:v>
                </c:pt>
                <c:pt idx="312">
                  <c:v>11119</c:v>
                </c:pt>
                <c:pt idx="313">
                  <c:v>9408</c:v>
                </c:pt>
                <c:pt idx="314">
                  <c:v>8554</c:v>
                </c:pt>
                <c:pt idx="315">
                  <c:v>15396</c:v>
                </c:pt>
                <c:pt idx="316">
                  <c:v>8981</c:v>
                </c:pt>
                <c:pt idx="317">
                  <c:v>10691</c:v>
                </c:pt>
                <c:pt idx="318">
                  <c:v>8553</c:v>
                </c:pt>
                <c:pt idx="319">
                  <c:v>10692</c:v>
                </c:pt>
                <c:pt idx="320">
                  <c:v>8125</c:v>
                </c:pt>
                <c:pt idx="321">
                  <c:v>9836</c:v>
                </c:pt>
                <c:pt idx="322">
                  <c:v>9409</c:v>
                </c:pt>
                <c:pt idx="323">
                  <c:v>8125</c:v>
                </c:pt>
                <c:pt idx="324">
                  <c:v>8981</c:v>
                </c:pt>
                <c:pt idx="325">
                  <c:v>9409</c:v>
                </c:pt>
                <c:pt idx="326">
                  <c:v>9836</c:v>
                </c:pt>
                <c:pt idx="327">
                  <c:v>8981</c:v>
                </c:pt>
                <c:pt idx="328">
                  <c:v>8125</c:v>
                </c:pt>
                <c:pt idx="329">
                  <c:v>10691</c:v>
                </c:pt>
                <c:pt idx="330">
                  <c:v>17106</c:v>
                </c:pt>
                <c:pt idx="331">
                  <c:v>8981</c:v>
                </c:pt>
                <c:pt idx="332">
                  <c:v>8553</c:v>
                </c:pt>
                <c:pt idx="333">
                  <c:v>17534</c:v>
                </c:pt>
                <c:pt idx="334">
                  <c:v>8981</c:v>
                </c:pt>
                <c:pt idx="335">
                  <c:v>9409</c:v>
                </c:pt>
                <c:pt idx="336">
                  <c:v>9409</c:v>
                </c:pt>
                <c:pt idx="337">
                  <c:v>11119</c:v>
                </c:pt>
                <c:pt idx="338">
                  <c:v>7271</c:v>
                </c:pt>
                <c:pt idx="339">
                  <c:v>10691</c:v>
                </c:pt>
                <c:pt idx="340">
                  <c:v>11547</c:v>
                </c:pt>
                <c:pt idx="341">
                  <c:v>10691</c:v>
                </c:pt>
                <c:pt idx="342">
                  <c:v>10691</c:v>
                </c:pt>
                <c:pt idx="343">
                  <c:v>7271</c:v>
                </c:pt>
                <c:pt idx="344">
                  <c:v>9408</c:v>
                </c:pt>
                <c:pt idx="345">
                  <c:v>11547</c:v>
                </c:pt>
                <c:pt idx="346">
                  <c:v>9408</c:v>
                </c:pt>
                <c:pt idx="347">
                  <c:v>20528</c:v>
                </c:pt>
                <c:pt idx="348">
                  <c:v>14540</c:v>
                </c:pt>
                <c:pt idx="349">
                  <c:v>10264</c:v>
                </c:pt>
                <c:pt idx="350">
                  <c:v>17534</c:v>
                </c:pt>
                <c:pt idx="351">
                  <c:v>14540</c:v>
                </c:pt>
                <c:pt idx="352">
                  <c:v>12402</c:v>
                </c:pt>
                <c:pt idx="353">
                  <c:v>16251</c:v>
                </c:pt>
                <c:pt idx="354">
                  <c:v>7697</c:v>
                </c:pt>
                <c:pt idx="355">
                  <c:v>10264</c:v>
                </c:pt>
                <c:pt idx="356">
                  <c:v>16678</c:v>
                </c:pt>
                <c:pt idx="357">
                  <c:v>12830</c:v>
                </c:pt>
                <c:pt idx="358">
                  <c:v>11974</c:v>
                </c:pt>
                <c:pt idx="359">
                  <c:v>9409</c:v>
                </c:pt>
                <c:pt idx="360">
                  <c:v>41910</c:v>
                </c:pt>
                <c:pt idx="361">
                  <c:v>8553</c:v>
                </c:pt>
                <c:pt idx="362">
                  <c:v>14968</c:v>
                </c:pt>
                <c:pt idx="363">
                  <c:v>12830</c:v>
                </c:pt>
                <c:pt idx="364">
                  <c:v>30364</c:v>
                </c:pt>
                <c:pt idx="365">
                  <c:v>16251</c:v>
                </c:pt>
                <c:pt idx="366">
                  <c:v>11974</c:v>
                </c:pt>
                <c:pt idx="367">
                  <c:v>19244</c:v>
                </c:pt>
                <c:pt idx="368">
                  <c:v>10691</c:v>
                </c:pt>
                <c:pt idx="369">
                  <c:v>12830</c:v>
                </c:pt>
                <c:pt idx="370">
                  <c:v>10264</c:v>
                </c:pt>
                <c:pt idx="371">
                  <c:v>8981</c:v>
                </c:pt>
                <c:pt idx="372">
                  <c:v>10264</c:v>
                </c:pt>
                <c:pt idx="373">
                  <c:v>12402</c:v>
                </c:pt>
                <c:pt idx="374">
                  <c:v>8981</c:v>
                </c:pt>
                <c:pt idx="375">
                  <c:v>10264</c:v>
                </c:pt>
                <c:pt idx="376">
                  <c:v>11974</c:v>
                </c:pt>
                <c:pt idx="377">
                  <c:v>15824</c:v>
                </c:pt>
                <c:pt idx="378">
                  <c:v>13257</c:v>
                </c:pt>
                <c:pt idx="379">
                  <c:v>47897</c:v>
                </c:pt>
                <c:pt idx="380">
                  <c:v>10264</c:v>
                </c:pt>
                <c:pt idx="381">
                  <c:v>17534</c:v>
                </c:pt>
                <c:pt idx="382">
                  <c:v>17962</c:v>
                </c:pt>
                <c:pt idx="383">
                  <c:v>9836</c:v>
                </c:pt>
                <c:pt idx="384">
                  <c:v>15395</c:v>
                </c:pt>
                <c:pt idx="385">
                  <c:v>10691</c:v>
                </c:pt>
                <c:pt idx="386">
                  <c:v>8981</c:v>
                </c:pt>
                <c:pt idx="387">
                  <c:v>7698</c:v>
                </c:pt>
                <c:pt idx="388">
                  <c:v>9408</c:v>
                </c:pt>
                <c:pt idx="389">
                  <c:v>10264</c:v>
                </c:pt>
                <c:pt idx="390">
                  <c:v>8553</c:v>
                </c:pt>
                <c:pt idx="391">
                  <c:v>8553</c:v>
                </c:pt>
                <c:pt idx="392">
                  <c:v>8125</c:v>
                </c:pt>
                <c:pt idx="393">
                  <c:v>8981</c:v>
                </c:pt>
                <c:pt idx="394">
                  <c:v>16678</c:v>
                </c:pt>
                <c:pt idx="395">
                  <c:v>6843</c:v>
                </c:pt>
                <c:pt idx="396">
                  <c:v>4277</c:v>
                </c:pt>
                <c:pt idx="397">
                  <c:v>11547</c:v>
                </c:pt>
                <c:pt idx="398">
                  <c:v>11974</c:v>
                </c:pt>
                <c:pt idx="399">
                  <c:v>10264</c:v>
                </c:pt>
                <c:pt idx="400">
                  <c:v>14968</c:v>
                </c:pt>
                <c:pt idx="401">
                  <c:v>67570</c:v>
                </c:pt>
                <c:pt idx="402">
                  <c:v>11975</c:v>
                </c:pt>
                <c:pt idx="403">
                  <c:v>48753</c:v>
                </c:pt>
                <c:pt idx="404">
                  <c:v>8553</c:v>
                </c:pt>
                <c:pt idx="405">
                  <c:v>93228</c:v>
                </c:pt>
                <c:pt idx="406">
                  <c:v>8125</c:v>
                </c:pt>
                <c:pt idx="407">
                  <c:v>97933</c:v>
                </c:pt>
                <c:pt idx="408">
                  <c:v>78261</c:v>
                </c:pt>
                <c:pt idx="409">
                  <c:v>55595</c:v>
                </c:pt>
                <c:pt idx="410">
                  <c:v>59872</c:v>
                </c:pt>
                <c:pt idx="411">
                  <c:v>12829</c:v>
                </c:pt>
                <c:pt idx="412">
                  <c:v>16251</c:v>
                </c:pt>
                <c:pt idx="413">
                  <c:v>11974</c:v>
                </c:pt>
                <c:pt idx="414">
                  <c:v>13685</c:v>
                </c:pt>
                <c:pt idx="415">
                  <c:v>11119</c:v>
                </c:pt>
                <c:pt idx="416">
                  <c:v>13257</c:v>
                </c:pt>
                <c:pt idx="417">
                  <c:v>198432</c:v>
                </c:pt>
                <c:pt idx="418">
                  <c:v>88952</c:v>
                </c:pt>
                <c:pt idx="419">
                  <c:v>11547</c:v>
                </c:pt>
                <c:pt idx="420">
                  <c:v>80399</c:v>
                </c:pt>
                <c:pt idx="421">
                  <c:v>11974</c:v>
                </c:pt>
                <c:pt idx="422">
                  <c:v>17533</c:v>
                </c:pt>
                <c:pt idx="423">
                  <c:v>11974</c:v>
                </c:pt>
                <c:pt idx="424">
                  <c:v>94940</c:v>
                </c:pt>
                <c:pt idx="425">
                  <c:v>7697</c:v>
                </c:pt>
                <c:pt idx="426">
                  <c:v>10691</c:v>
                </c:pt>
                <c:pt idx="427">
                  <c:v>9409</c:v>
                </c:pt>
                <c:pt idx="428">
                  <c:v>7270</c:v>
                </c:pt>
                <c:pt idx="429">
                  <c:v>7698</c:v>
                </c:pt>
                <c:pt idx="430">
                  <c:v>7698</c:v>
                </c:pt>
                <c:pt idx="431">
                  <c:v>12401</c:v>
                </c:pt>
                <c:pt idx="432">
                  <c:v>12830</c:v>
                </c:pt>
                <c:pt idx="433">
                  <c:v>8553</c:v>
                </c:pt>
                <c:pt idx="434">
                  <c:v>224947</c:v>
                </c:pt>
                <c:pt idx="435">
                  <c:v>109479</c:v>
                </c:pt>
                <c:pt idx="436">
                  <c:v>5987</c:v>
                </c:pt>
                <c:pt idx="437">
                  <c:v>156094</c:v>
                </c:pt>
                <c:pt idx="438">
                  <c:v>11119</c:v>
                </c:pt>
                <c:pt idx="439">
                  <c:v>101355</c:v>
                </c:pt>
                <c:pt idx="440">
                  <c:v>12402</c:v>
                </c:pt>
                <c:pt idx="441">
                  <c:v>7270</c:v>
                </c:pt>
                <c:pt idx="442">
                  <c:v>13684</c:v>
                </c:pt>
                <c:pt idx="443">
                  <c:v>12830</c:v>
                </c:pt>
                <c:pt idx="444">
                  <c:v>11547</c:v>
                </c:pt>
                <c:pt idx="445">
                  <c:v>14113</c:v>
                </c:pt>
                <c:pt idx="446">
                  <c:v>9408</c:v>
                </c:pt>
                <c:pt idx="447">
                  <c:v>9836</c:v>
                </c:pt>
                <c:pt idx="448">
                  <c:v>13258</c:v>
                </c:pt>
                <c:pt idx="449">
                  <c:v>7271</c:v>
                </c:pt>
                <c:pt idx="450">
                  <c:v>7698</c:v>
                </c:pt>
                <c:pt idx="451">
                  <c:v>8981</c:v>
                </c:pt>
                <c:pt idx="452">
                  <c:v>9408</c:v>
                </c:pt>
                <c:pt idx="453">
                  <c:v>59444</c:v>
                </c:pt>
                <c:pt idx="454">
                  <c:v>37206</c:v>
                </c:pt>
                <c:pt idx="455">
                  <c:v>13685</c:v>
                </c:pt>
                <c:pt idx="456">
                  <c:v>21383</c:v>
                </c:pt>
                <c:pt idx="457">
                  <c:v>13257</c:v>
                </c:pt>
                <c:pt idx="458">
                  <c:v>8981</c:v>
                </c:pt>
                <c:pt idx="459">
                  <c:v>20955</c:v>
                </c:pt>
                <c:pt idx="460">
                  <c:v>8126</c:v>
                </c:pt>
                <c:pt idx="461">
                  <c:v>12830</c:v>
                </c:pt>
                <c:pt idx="462">
                  <c:v>8125</c:v>
                </c:pt>
                <c:pt idx="463">
                  <c:v>8553</c:v>
                </c:pt>
                <c:pt idx="464">
                  <c:v>8981</c:v>
                </c:pt>
                <c:pt idx="465">
                  <c:v>11547</c:v>
                </c:pt>
                <c:pt idx="466">
                  <c:v>113756</c:v>
                </c:pt>
                <c:pt idx="467">
                  <c:v>41483</c:v>
                </c:pt>
                <c:pt idx="468">
                  <c:v>22666</c:v>
                </c:pt>
                <c:pt idx="469">
                  <c:v>12829</c:v>
                </c:pt>
                <c:pt idx="470">
                  <c:v>20100</c:v>
                </c:pt>
                <c:pt idx="471">
                  <c:v>11974</c:v>
                </c:pt>
                <c:pt idx="472">
                  <c:v>24804</c:v>
                </c:pt>
                <c:pt idx="473">
                  <c:v>8981</c:v>
                </c:pt>
                <c:pt idx="474">
                  <c:v>65431</c:v>
                </c:pt>
                <c:pt idx="475">
                  <c:v>14968</c:v>
                </c:pt>
                <c:pt idx="476">
                  <c:v>14541</c:v>
                </c:pt>
                <c:pt idx="477">
                  <c:v>16679</c:v>
                </c:pt>
                <c:pt idx="478">
                  <c:v>11975</c:v>
                </c:pt>
                <c:pt idx="479">
                  <c:v>12830</c:v>
                </c:pt>
                <c:pt idx="480">
                  <c:v>20955</c:v>
                </c:pt>
                <c:pt idx="481">
                  <c:v>7698</c:v>
                </c:pt>
                <c:pt idx="482">
                  <c:v>20528</c:v>
                </c:pt>
                <c:pt idx="483">
                  <c:v>24376</c:v>
                </c:pt>
                <c:pt idx="484">
                  <c:v>20955</c:v>
                </c:pt>
                <c:pt idx="485">
                  <c:v>13258</c:v>
                </c:pt>
                <c:pt idx="486">
                  <c:v>13685</c:v>
                </c:pt>
                <c:pt idx="487">
                  <c:v>13685</c:v>
                </c:pt>
                <c:pt idx="488">
                  <c:v>12830</c:v>
                </c:pt>
                <c:pt idx="489">
                  <c:v>10691</c:v>
                </c:pt>
                <c:pt idx="490">
                  <c:v>7697</c:v>
                </c:pt>
                <c:pt idx="491">
                  <c:v>7271</c:v>
                </c:pt>
                <c:pt idx="492">
                  <c:v>11547</c:v>
                </c:pt>
                <c:pt idx="493">
                  <c:v>8980</c:v>
                </c:pt>
                <c:pt idx="494">
                  <c:v>11119</c:v>
                </c:pt>
                <c:pt idx="495">
                  <c:v>8553</c:v>
                </c:pt>
                <c:pt idx="496">
                  <c:v>8981</c:v>
                </c:pt>
                <c:pt idx="497">
                  <c:v>11974</c:v>
                </c:pt>
                <c:pt idx="498">
                  <c:v>13258</c:v>
                </c:pt>
                <c:pt idx="499">
                  <c:v>17107</c:v>
                </c:pt>
                <c:pt idx="500">
                  <c:v>8981</c:v>
                </c:pt>
                <c:pt idx="501">
                  <c:v>11119</c:v>
                </c:pt>
                <c:pt idx="502">
                  <c:v>9836</c:v>
                </c:pt>
                <c:pt idx="503">
                  <c:v>15396</c:v>
                </c:pt>
                <c:pt idx="504">
                  <c:v>9836</c:v>
                </c:pt>
                <c:pt idx="505">
                  <c:v>8553</c:v>
                </c:pt>
                <c:pt idx="506">
                  <c:v>8981</c:v>
                </c:pt>
                <c:pt idx="507">
                  <c:v>13685</c:v>
                </c:pt>
                <c:pt idx="508">
                  <c:v>7698</c:v>
                </c:pt>
                <c:pt idx="509">
                  <c:v>8553</c:v>
                </c:pt>
                <c:pt idx="510">
                  <c:v>9836</c:v>
                </c:pt>
                <c:pt idx="511">
                  <c:v>8553</c:v>
                </c:pt>
                <c:pt idx="512">
                  <c:v>8125</c:v>
                </c:pt>
                <c:pt idx="513">
                  <c:v>11975</c:v>
                </c:pt>
                <c:pt idx="514">
                  <c:v>14112</c:v>
                </c:pt>
                <c:pt idx="515">
                  <c:v>11119</c:v>
                </c:pt>
                <c:pt idx="516">
                  <c:v>14113</c:v>
                </c:pt>
                <c:pt idx="517">
                  <c:v>11974</c:v>
                </c:pt>
                <c:pt idx="518">
                  <c:v>47897</c:v>
                </c:pt>
                <c:pt idx="519">
                  <c:v>8554</c:v>
                </c:pt>
                <c:pt idx="520">
                  <c:v>8980</c:v>
                </c:pt>
                <c:pt idx="521">
                  <c:v>14968</c:v>
                </c:pt>
                <c:pt idx="522">
                  <c:v>12402</c:v>
                </c:pt>
                <c:pt idx="523">
                  <c:v>9836</c:v>
                </c:pt>
                <c:pt idx="524">
                  <c:v>8125</c:v>
                </c:pt>
                <c:pt idx="525">
                  <c:v>9408</c:v>
                </c:pt>
                <c:pt idx="526">
                  <c:v>8553</c:v>
                </c:pt>
                <c:pt idx="527">
                  <c:v>9408</c:v>
                </c:pt>
                <c:pt idx="528">
                  <c:v>9836</c:v>
                </c:pt>
                <c:pt idx="529">
                  <c:v>10263</c:v>
                </c:pt>
                <c:pt idx="530">
                  <c:v>8553</c:v>
                </c:pt>
                <c:pt idx="531">
                  <c:v>11974</c:v>
                </c:pt>
                <c:pt idx="532">
                  <c:v>10692</c:v>
                </c:pt>
                <c:pt idx="533">
                  <c:v>9836</c:v>
                </c:pt>
                <c:pt idx="534">
                  <c:v>8981</c:v>
                </c:pt>
                <c:pt idx="535">
                  <c:v>11547</c:v>
                </c:pt>
                <c:pt idx="536">
                  <c:v>10264</c:v>
                </c:pt>
                <c:pt idx="537">
                  <c:v>10691</c:v>
                </c:pt>
                <c:pt idx="538">
                  <c:v>13685</c:v>
                </c:pt>
                <c:pt idx="539">
                  <c:v>73557</c:v>
                </c:pt>
                <c:pt idx="540">
                  <c:v>10691</c:v>
                </c:pt>
                <c:pt idx="541">
                  <c:v>19244</c:v>
                </c:pt>
                <c:pt idx="542">
                  <c:v>6842</c:v>
                </c:pt>
                <c:pt idx="543">
                  <c:v>8553</c:v>
                </c:pt>
                <c:pt idx="544">
                  <c:v>8125</c:v>
                </c:pt>
                <c:pt idx="545">
                  <c:v>76550</c:v>
                </c:pt>
                <c:pt idx="546">
                  <c:v>7698</c:v>
                </c:pt>
                <c:pt idx="547">
                  <c:v>7697</c:v>
                </c:pt>
                <c:pt idx="548">
                  <c:v>10691</c:v>
                </c:pt>
                <c:pt idx="549">
                  <c:v>7271</c:v>
                </c:pt>
                <c:pt idx="550">
                  <c:v>10691</c:v>
                </c:pt>
                <c:pt idx="551">
                  <c:v>8981</c:v>
                </c:pt>
                <c:pt idx="552">
                  <c:v>7271</c:v>
                </c:pt>
                <c:pt idx="553">
                  <c:v>89380</c:v>
                </c:pt>
                <c:pt idx="554">
                  <c:v>10692</c:v>
                </c:pt>
                <c:pt idx="555">
                  <c:v>14113</c:v>
                </c:pt>
                <c:pt idx="556">
                  <c:v>12402</c:v>
                </c:pt>
                <c:pt idx="557">
                  <c:v>8125</c:v>
                </c:pt>
                <c:pt idx="558">
                  <c:v>9408</c:v>
                </c:pt>
                <c:pt idx="559">
                  <c:v>8553</c:v>
                </c:pt>
                <c:pt idx="560">
                  <c:v>13258</c:v>
                </c:pt>
                <c:pt idx="561">
                  <c:v>10692</c:v>
                </c:pt>
                <c:pt idx="562">
                  <c:v>11547</c:v>
                </c:pt>
                <c:pt idx="563">
                  <c:v>8126</c:v>
                </c:pt>
                <c:pt idx="564">
                  <c:v>7270</c:v>
                </c:pt>
                <c:pt idx="565">
                  <c:v>6842</c:v>
                </c:pt>
                <c:pt idx="566">
                  <c:v>8553</c:v>
                </c:pt>
                <c:pt idx="567">
                  <c:v>8981</c:v>
                </c:pt>
                <c:pt idx="568">
                  <c:v>11119</c:v>
                </c:pt>
                <c:pt idx="569">
                  <c:v>8981</c:v>
                </c:pt>
                <c:pt idx="570">
                  <c:v>11975</c:v>
                </c:pt>
                <c:pt idx="571">
                  <c:v>7270</c:v>
                </c:pt>
                <c:pt idx="572">
                  <c:v>25231</c:v>
                </c:pt>
                <c:pt idx="573">
                  <c:v>11975</c:v>
                </c:pt>
                <c:pt idx="574">
                  <c:v>8126</c:v>
                </c:pt>
                <c:pt idx="575">
                  <c:v>513614</c:v>
                </c:pt>
                <c:pt idx="576">
                  <c:v>13685</c:v>
                </c:pt>
                <c:pt idx="577">
                  <c:v>37633</c:v>
                </c:pt>
                <c:pt idx="578">
                  <c:v>10691</c:v>
                </c:pt>
                <c:pt idx="579">
                  <c:v>8981</c:v>
                </c:pt>
                <c:pt idx="580">
                  <c:v>9836</c:v>
                </c:pt>
                <c:pt idx="581">
                  <c:v>19672</c:v>
                </c:pt>
                <c:pt idx="582">
                  <c:v>12829</c:v>
                </c:pt>
                <c:pt idx="583">
                  <c:v>11119</c:v>
                </c:pt>
                <c:pt idx="584">
                  <c:v>9836</c:v>
                </c:pt>
                <c:pt idx="585">
                  <c:v>9836</c:v>
                </c:pt>
                <c:pt idx="586">
                  <c:v>12830</c:v>
                </c:pt>
                <c:pt idx="587">
                  <c:v>14113</c:v>
                </c:pt>
                <c:pt idx="588">
                  <c:v>10692</c:v>
                </c:pt>
                <c:pt idx="589">
                  <c:v>34213</c:v>
                </c:pt>
                <c:pt idx="590">
                  <c:v>6843</c:v>
                </c:pt>
                <c:pt idx="591">
                  <c:v>6843</c:v>
                </c:pt>
                <c:pt idx="592">
                  <c:v>10264</c:v>
                </c:pt>
                <c:pt idx="593">
                  <c:v>69280</c:v>
                </c:pt>
                <c:pt idx="594">
                  <c:v>56878</c:v>
                </c:pt>
                <c:pt idx="595">
                  <c:v>99216</c:v>
                </c:pt>
                <c:pt idx="596">
                  <c:v>1020812</c:v>
                </c:pt>
                <c:pt idx="597">
                  <c:v>64148</c:v>
                </c:pt>
                <c:pt idx="598">
                  <c:v>58589</c:v>
                </c:pt>
                <c:pt idx="599">
                  <c:v>55595</c:v>
                </c:pt>
                <c:pt idx="600">
                  <c:v>7271</c:v>
                </c:pt>
                <c:pt idx="601">
                  <c:v>47042</c:v>
                </c:pt>
                <c:pt idx="602">
                  <c:v>7270</c:v>
                </c:pt>
                <c:pt idx="603">
                  <c:v>7698</c:v>
                </c:pt>
                <c:pt idx="604">
                  <c:v>14540</c:v>
                </c:pt>
                <c:pt idx="605">
                  <c:v>53029</c:v>
                </c:pt>
                <c:pt idx="606">
                  <c:v>11547</c:v>
                </c:pt>
                <c:pt idx="607">
                  <c:v>7270</c:v>
                </c:pt>
                <c:pt idx="608">
                  <c:v>8125</c:v>
                </c:pt>
                <c:pt idx="609">
                  <c:v>13685</c:v>
                </c:pt>
                <c:pt idx="610">
                  <c:v>19244</c:v>
                </c:pt>
                <c:pt idx="611">
                  <c:v>31218</c:v>
                </c:pt>
                <c:pt idx="612">
                  <c:v>8981</c:v>
                </c:pt>
                <c:pt idx="613">
                  <c:v>9836</c:v>
                </c:pt>
                <c:pt idx="614">
                  <c:v>13257</c:v>
                </c:pt>
                <c:pt idx="615">
                  <c:v>7271</c:v>
                </c:pt>
                <c:pt idx="616">
                  <c:v>7270</c:v>
                </c:pt>
                <c:pt idx="617">
                  <c:v>10692</c:v>
                </c:pt>
                <c:pt idx="618">
                  <c:v>9408</c:v>
                </c:pt>
                <c:pt idx="619">
                  <c:v>6842</c:v>
                </c:pt>
                <c:pt idx="620">
                  <c:v>8981</c:v>
                </c:pt>
                <c:pt idx="621">
                  <c:v>11974</c:v>
                </c:pt>
                <c:pt idx="622">
                  <c:v>7270</c:v>
                </c:pt>
                <c:pt idx="623">
                  <c:v>9837</c:v>
                </c:pt>
                <c:pt idx="624">
                  <c:v>8553</c:v>
                </c:pt>
                <c:pt idx="625">
                  <c:v>8981</c:v>
                </c:pt>
                <c:pt idx="626">
                  <c:v>8125</c:v>
                </c:pt>
                <c:pt idx="627">
                  <c:v>6415</c:v>
                </c:pt>
                <c:pt idx="628">
                  <c:v>6414</c:v>
                </c:pt>
                <c:pt idx="629">
                  <c:v>8126</c:v>
                </c:pt>
                <c:pt idx="630">
                  <c:v>7270</c:v>
                </c:pt>
                <c:pt idx="631">
                  <c:v>13684</c:v>
                </c:pt>
                <c:pt idx="632">
                  <c:v>8553</c:v>
                </c:pt>
                <c:pt idx="633">
                  <c:v>10263</c:v>
                </c:pt>
                <c:pt idx="634">
                  <c:v>11119</c:v>
                </c:pt>
                <c:pt idx="635">
                  <c:v>7271</c:v>
                </c:pt>
                <c:pt idx="636">
                  <c:v>14113</c:v>
                </c:pt>
                <c:pt idx="637">
                  <c:v>5987</c:v>
                </c:pt>
                <c:pt idx="638">
                  <c:v>6842</c:v>
                </c:pt>
                <c:pt idx="639">
                  <c:v>9836</c:v>
                </c:pt>
                <c:pt idx="640">
                  <c:v>8553</c:v>
                </c:pt>
                <c:pt idx="641">
                  <c:v>8980</c:v>
                </c:pt>
                <c:pt idx="642">
                  <c:v>14968</c:v>
                </c:pt>
                <c:pt idx="643">
                  <c:v>8126</c:v>
                </c:pt>
                <c:pt idx="644">
                  <c:v>7270</c:v>
                </c:pt>
                <c:pt idx="645">
                  <c:v>9836</c:v>
                </c:pt>
                <c:pt idx="646">
                  <c:v>8981</c:v>
                </c:pt>
                <c:pt idx="647">
                  <c:v>16251</c:v>
                </c:pt>
                <c:pt idx="648">
                  <c:v>7270</c:v>
                </c:pt>
                <c:pt idx="649">
                  <c:v>17534</c:v>
                </c:pt>
                <c:pt idx="650">
                  <c:v>6843</c:v>
                </c:pt>
                <c:pt idx="651">
                  <c:v>8125</c:v>
                </c:pt>
                <c:pt idx="652">
                  <c:v>10692</c:v>
                </c:pt>
                <c:pt idx="653">
                  <c:v>7698</c:v>
                </c:pt>
                <c:pt idx="654">
                  <c:v>8125</c:v>
                </c:pt>
                <c:pt idx="655">
                  <c:v>9408</c:v>
                </c:pt>
                <c:pt idx="656">
                  <c:v>8553</c:v>
                </c:pt>
                <c:pt idx="657">
                  <c:v>7698</c:v>
                </c:pt>
                <c:pt idx="658">
                  <c:v>7698</c:v>
                </c:pt>
                <c:pt idx="659">
                  <c:v>27797</c:v>
                </c:pt>
                <c:pt idx="660">
                  <c:v>26087</c:v>
                </c:pt>
                <c:pt idx="661">
                  <c:v>8126</c:v>
                </c:pt>
                <c:pt idx="662">
                  <c:v>10264</c:v>
                </c:pt>
                <c:pt idx="663">
                  <c:v>9836</c:v>
                </c:pt>
                <c:pt idx="664">
                  <c:v>12402</c:v>
                </c:pt>
                <c:pt idx="665">
                  <c:v>8981</c:v>
                </c:pt>
                <c:pt idx="666">
                  <c:v>8980</c:v>
                </c:pt>
                <c:pt idx="667">
                  <c:v>12830</c:v>
                </c:pt>
                <c:pt idx="668">
                  <c:v>7698</c:v>
                </c:pt>
                <c:pt idx="669">
                  <c:v>6415</c:v>
                </c:pt>
                <c:pt idx="670">
                  <c:v>9409</c:v>
                </c:pt>
                <c:pt idx="671">
                  <c:v>8126</c:v>
                </c:pt>
                <c:pt idx="672">
                  <c:v>9409</c:v>
                </c:pt>
                <c:pt idx="673">
                  <c:v>9836</c:v>
                </c:pt>
                <c:pt idx="674">
                  <c:v>9836</c:v>
                </c:pt>
                <c:pt idx="675">
                  <c:v>6842</c:v>
                </c:pt>
                <c:pt idx="676">
                  <c:v>18817</c:v>
                </c:pt>
                <c:pt idx="677">
                  <c:v>10691</c:v>
                </c:pt>
                <c:pt idx="678">
                  <c:v>5987</c:v>
                </c:pt>
                <c:pt idx="679">
                  <c:v>8125</c:v>
                </c:pt>
                <c:pt idx="680">
                  <c:v>9408</c:v>
                </c:pt>
                <c:pt idx="681">
                  <c:v>11120</c:v>
                </c:pt>
                <c:pt idx="682">
                  <c:v>9408</c:v>
                </c:pt>
                <c:pt idx="683">
                  <c:v>8126</c:v>
                </c:pt>
                <c:pt idx="684">
                  <c:v>8553</c:v>
                </c:pt>
                <c:pt idx="685">
                  <c:v>8553</c:v>
                </c:pt>
                <c:pt idx="686">
                  <c:v>14968</c:v>
                </c:pt>
                <c:pt idx="687">
                  <c:v>8553</c:v>
                </c:pt>
                <c:pt idx="688">
                  <c:v>13685</c:v>
                </c:pt>
                <c:pt idx="689">
                  <c:v>11546</c:v>
                </c:pt>
                <c:pt idx="690">
                  <c:v>15823</c:v>
                </c:pt>
                <c:pt idx="691">
                  <c:v>11119</c:v>
                </c:pt>
                <c:pt idx="692">
                  <c:v>7270</c:v>
                </c:pt>
                <c:pt idx="693">
                  <c:v>79116</c:v>
                </c:pt>
                <c:pt idx="694">
                  <c:v>9836</c:v>
                </c:pt>
                <c:pt idx="695">
                  <c:v>11119</c:v>
                </c:pt>
                <c:pt idx="696">
                  <c:v>9836</c:v>
                </c:pt>
                <c:pt idx="697">
                  <c:v>8554</c:v>
                </c:pt>
                <c:pt idx="698">
                  <c:v>14113</c:v>
                </c:pt>
                <c:pt idx="699">
                  <c:v>13685</c:v>
                </c:pt>
                <c:pt idx="700">
                  <c:v>12830</c:v>
                </c:pt>
                <c:pt idx="701">
                  <c:v>28225</c:v>
                </c:pt>
                <c:pt idx="702">
                  <c:v>7271</c:v>
                </c:pt>
                <c:pt idx="703">
                  <c:v>11119</c:v>
                </c:pt>
                <c:pt idx="704">
                  <c:v>8126</c:v>
                </c:pt>
                <c:pt idx="705">
                  <c:v>11974</c:v>
                </c:pt>
                <c:pt idx="706">
                  <c:v>16679</c:v>
                </c:pt>
                <c:pt idx="707">
                  <c:v>8981</c:v>
                </c:pt>
                <c:pt idx="708">
                  <c:v>8981</c:v>
                </c:pt>
                <c:pt idx="709">
                  <c:v>8126</c:v>
                </c:pt>
                <c:pt idx="710">
                  <c:v>9409</c:v>
                </c:pt>
                <c:pt idx="711">
                  <c:v>9836</c:v>
                </c:pt>
                <c:pt idx="712">
                  <c:v>11547</c:v>
                </c:pt>
                <c:pt idx="713">
                  <c:v>16679</c:v>
                </c:pt>
                <c:pt idx="714">
                  <c:v>23093</c:v>
                </c:pt>
                <c:pt idx="715">
                  <c:v>7270</c:v>
                </c:pt>
                <c:pt idx="716">
                  <c:v>7271</c:v>
                </c:pt>
                <c:pt idx="717">
                  <c:v>11119</c:v>
                </c:pt>
                <c:pt idx="718">
                  <c:v>6414</c:v>
                </c:pt>
                <c:pt idx="719">
                  <c:v>9836</c:v>
                </c:pt>
                <c:pt idx="720">
                  <c:v>222381</c:v>
                </c:pt>
                <c:pt idx="721">
                  <c:v>15395</c:v>
                </c:pt>
                <c:pt idx="722">
                  <c:v>9836</c:v>
                </c:pt>
                <c:pt idx="723">
                  <c:v>10264</c:v>
                </c:pt>
                <c:pt idx="724">
                  <c:v>62865</c:v>
                </c:pt>
                <c:pt idx="725">
                  <c:v>37634</c:v>
                </c:pt>
                <c:pt idx="726">
                  <c:v>46614</c:v>
                </c:pt>
                <c:pt idx="727">
                  <c:v>98360</c:v>
                </c:pt>
                <c:pt idx="728">
                  <c:v>17106</c:v>
                </c:pt>
                <c:pt idx="729">
                  <c:v>59017</c:v>
                </c:pt>
                <c:pt idx="730">
                  <c:v>13685</c:v>
                </c:pt>
                <c:pt idx="731">
                  <c:v>12402</c:v>
                </c:pt>
                <c:pt idx="732">
                  <c:v>14968</c:v>
                </c:pt>
                <c:pt idx="733">
                  <c:v>15396</c:v>
                </c:pt>
                <c:pt idx="734">
                  <c:v>23093</c:v>
                </c:pt>
                <c:pt idx="735">
                  <c:v>22666</c:v>
                </c:pt>
                <c:pt idx="736">
                  <c:v>27370</c:v>
                </c:pt>
                <c:pt idx="737">
                  <c:v>8553</c:v>
                </c:pt>
                <c:pt idx="738">
                  <c:v>7698</c:v>
                </c:pt>
                <c:pt idx="739">
                  <c:v>13257</c:v>
                </c:pt>
                <c:pt idx="740">
                  <c:v>36778</c:v>
                </c:pt>
                <c:pt idx="741">
                  <c:v>20528</c:v>
                </c:pt>
                <c:pt idx="742">
                  <c:v>101354</c:v>
                </c:pt>
                <c:pt idx="743">
                  <c:v>9836</c:v>
                </c:pt>
                <c:pt idx="744">
                  <c:v>8553</c:v>
                </c:pt>
                <c:pt idx="745">
                  <c:v>9408</c:v>
                </c:pt>
                <c:pt idx="746">
                  <c:v>32074</c:v>
                </c:pt>
                <c:pt idx="747">
                  <c:v>9836</c:v>
                </c:pt>
                <c:pt idx="748">
                  <c:v>66714</c:v>
                </c:pt>
                <c:pt idx="749">
                  <c:v>9836</c:v>
                </c:pt>
                <c:pt idx="750">
                  <c:v>16679</c:v>
                </c:pt>
                <c:pt idx="751">
                  <c:v>9836</c:v>
                </c:pt>
                <c:pt idx="752">
                  <c:v>20955</c:v>
                </c:pt>
                <c:pt idx="753">
                  <c:v>22238</c:v>
                </c:pt>
                <c:pt idx="754">
                  <c:v>17106</c:v>
                </c:pt>
                <c:pt idx="755">
                  <c:v>11119</c:v>
                </c:pt>
                <c:pt idx="756">
                  <c:v>10264</c:v>
                </c:pt>
                <c:pt idx="757">
                  <c:v>9836</c:v>
                </c:pt>
                <c:pt idx="758">
                  <c:v>55595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BFB-40D4-B03C-37D654EB0CE4}"/>
            </c:ext>
          </c:extLst>
        </c:ser>
        <c:ser>
          <c:idx val="1"/>
          <c:order val="1"/>
          <c:tx>
            <c:strRef>
              <c:f>'relationships+elements'!$I$1</c:f>
              <c:strCache>
                <c:ptCount val="1"/>
                <c:pt idx="0">
                  <c:v>elementsGeneratingTime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'relationships+elements'!$C$2:$C$760</c:f>
              <c:numCache>
                <c:formatCode>General</c:formatCode>
                <c:ptCount val="759"/>
                <c:pt idx="0">
                  <c:v>39</c:v>
                </c:pt>
                <c:pt idx="1">
                  <c:v>18</c:v>
                </c:pt>
                <c:pt idx="2">
                  <c:v>22</c:v>
                </c:pt>
                <c:pt idx="3">
                  <c:v>13</c:v>
                </c:pt>
                <c:pt idx="4">
                  <c:v>15</c:v>
                </c:pt>
                <c:pt idx="5">
                  <c:v>24</c:v>
                </c:pt>
                <c:pt idx="6">
                  <c:v>23</c:v>
                </c:pt>
                <c:pt idx="7">
                  <c:v>21</c:v>
                </c:pt>
                <c:pt idx="8">
                  <c:v>39</c:v>
                </c:pt>
                <c:pt idx="9">
                  <c:v>26</c:v>
                </c:pt>
                <c:pt idx="10">
                  <c:v>31</c:v>
                </c:pt>
                <c:pt idx="11">
                  <c:v>8</c:v>
                </c:pt>
                <c:pt idx="12">
                  <c:v>21</c:v>
                </c:pt>
                <c:pt idx="13">
                  <c:v>8</c:v>
                </c:pt>
                <c:pt idx="14">
                  <c:v>32</c:v>
                </c:pt>
                <c:pt idx="15">
                  <c:v>36</c:v>
                </c:pt>
                <c:pt idx="16">
                  <c:v>51</c:v>
                </c:pt>
                <c:pt idx="17">
                  <c:v>37</c:v>
                </c:pt>
                <c:pt idx="18">
                  <c:v>23</c:v>
                </c:pt>
                <c:pt idx="19">
                  <c:v>36</c:v>
                </c:pt>
                <c:pt idx="20">
                  <c:v>51</c:v>
                </c:pt>
                <c:pt idx="21">
                  <c:v>25</c:v>
                </c:pt>
                <c:pt idx="22">
                  <c:v>40</c:v>
                </c:pt>
                <c:pt idx="23">
                  <c:v>20</c:v>
                </c:pt>
                <c:pt idx="24">
                  <c:v>10</c:v>
                </c:pt>
                <c:pt idx="25">
                  <c:v>11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11</c:v>
                </c:pt>
                <c:pt idx="31">
                  <c:v>9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29</c:v>
                </c:pt>
                <c:pt idx="36">
                  <c:v>14</c:v>
                </c:pt>
                <c:pt idx="37">
                  <c:v>38</c:v>
                </c:pt>
                <c:pt idx="38">
                  <c:v>51</c:v>
                </c:pt>
                <c:pt idx="39">
                  <c:v>23</c:v>
                </c:pt>
                <c:pt idx="40">
                  <c:v>29</c:v>
                </c:pt>
                <c:pt idx="41">
                  <c:v>25</c:v>
                </c:pt>
                <c:pt idx="42">
                  <c:v>40</c:v>
                </c:pt>
                <c:pt idx="43">
                  <c:v>26</c:v>
                </c:pt>
                <c:pt idx="44">
                  <c:v>79</c:v>
                </c:pt>
                <c:pt idx="45">
                  <c:v>43</c:v>
                </c:pt>
                <c:pt idx="46">
                  <c:v>36</c:v>
                </c:pt>
                <c:pt idx="47">
                  <c:v>26</c:v>
                </c:pt>
                <c:pt idx="48">
                  <c:v>31</c:v>
                </c:pt>
                <c:pt idx="49">
                  <c:v>24</c:v>
                </c:pt>
                <c:pt idx="50">
                  <c:v>33</c:v>
                </c:pt>
                <c:pt idx="51">
                  <c:v>22</c:v>
                </c:pt>
                <c:pt idx="52">
                  <c:v>28</c:v>
                </c:pt>
                <c:pt idx="53">
                  <c:v>28</c:v>
                </c:pt>
                <c:pt idx="54">
                  <c:v>28</c:v>
                </c:pt>
                <c:pt idx="55">
                  <c:v>28</c:v>
                </c:pt>
                <c:pt idx="56">
                  <c:v>28</c:v>
                </c:pt>
                <c:pt idx="57">
                  <c:v>28</c:v>
                </c:pt>
                <c:pt idx="58">
                  <c:v>28</c:v>
                </c:pt>
                <c:pt idx="59">
                  <c:v>28</c:v>
                </c:pt>
                <c:pt idx="60">
                  <c:v>28</c:v>
                </c:pt>
                <c:pt idx="61">
                  <c:v>28</c:v>
                </c:pt>
                <c:pt idx="62">
                  <c:v>28</c:v>
                </c:pt>
                <c:pt idx="63">
                  <c:v>28</c:v>
                </c:pt>
                <c:pt idx="64">
                  <c:v>28</c:v>
                </c:pt>
                <c:pt idx="65">
                  <c:v>28</c:v>
                </c:pt>
                <c:pt idx="66">
                  <c:v>28</c:v>
                </c:pt>
                <c:pt idx="67">
                  <c:v>28</c:v>
                </c:pt>
                <c:pt idx="68">
                  <c:v>28</c:v>
                </c:pt>
                <c:pt idx="69">
                  <c:v>28</c:v>
                </c:pt>
                <c:pt idx="70">
                  <c:v>28</c:v>
                </c:pt>
                <c:pt idx="71">
                  <c:v>28</c:v>
                </c:pt>
                <c:pt idx="72">
                  <c:v>28</c:v>
                </c:pt>
                <c:pt idx="73">
                  <c:v>28</c:v>
                </c:pt>
                <c:pt idx="74">
                  <c:v>28</c:v>
                </c:pt>
                <c:pt idx="75">
                  <c:v>28</c:v>
                </c:pt>
                <c:pt idx="76">
                  <c:v>28</c:v>
                </c:pt>
                <c:pt idx="77">
                  <c:v>28</c:v>
                </c:pt>
                <c:pt idx="78">
                  <c:v>28</c:v>
                </c:pt>
                <c:pt idx="79">
                  <c:v>28</c:v>
                </c:pt>
                <c:pt idx="80">
                  <c:v>28</c:v>
                </c:pt>
                <c:pt idx="81">
                  <c:v>28</c:v>
                </c:pt>
                <c:pt idx="82">
                  <c:v>28</c:v>
                </c:pt>
                <c:pt idx="83">
                  <c:v>54</c:v>
                </c:pt>
                <c:pt idx="84">
                  <c:v>16</c:v>
                </c:pt>
                <c:pt idx="85">
                  <c:v>2280</c:v>
                </c:pt>
                <c:pt idx="86">
                  <c:v>201</c:v>
                </c:pt>
                <c:pt idx="87">
                  <c:v>10</c:v>
                </c:pt>
                <c:pt idx="88">
                  <c:v>26</c:v>
                </c:pt>
                <c:pt idx="89">
                  <c:v>36</c:v>
                </c:pt>
                <c:pt idx="90">
                  <c:v>33</c:v>
                </c:pt>
                <c:pt idx="91">
                  <c:v>67</c:v>
                </c:pt>
                <c:pt idx="92">
                  <c:v>53</c:v>
                </c:pt>
                <c:pt idx="93">
                  <c:v>57</c:v>
                </c:pt>
                <c:pt idx="94">
                  <c:v>9</c:v>
                </c:pt>
                <c:pt idx="95">
                  <c:v>10</c:v>
                </c:pt>
                <c:pt idx="96">
                  <c:v>10</c:v>
                </c:pt>
                <c:pt idx="97">
                  <c:v>11</c:v>
                </c:pt>
                <c:pt idx="98">
                  <c:v>9</c:v>
                </c:pt>
                <c:pt idx="99">
                  <c:v>28</c:v>
                </c:pt>
                <c:pt idx="100">
                  <c:v>17</c:v>
                </c:pt>
                <c:pt idx="101">
                  <c:v>15</c:v>
                </c:pt>
                <c:pt idx="102">
                  <c:v>11</c:v>
                </c:pt>
                <c:pt idx="103">
                  <c:v>10</c:v>
                </c:pt>
                <c:pt idx="104">
                  <c:v>13</c:v>
                </c:pt>
                <c:pt idx="105">
                  <c:v>66</c:v>
                </c:pt>
                <c:pt idx="106">
                  <c:v>27</c:v>
                </c:pt>
                <c:pt idx="107">
                  <c:v>101</c:v>
                </c:pt>
                <c:pt idx="108">
                  <c:v>20</c:v>
                </c:pt>
                <c:pt idx="109">
                  <c:v>15</c:v>
                </c:pt>
                <c:pt idx="110">
                  <c:v>89</c:v>
                </c:pt>
                <c:pt idx="111">
                  <c:v>19</c:v>
                </c:pt>
                <c:pt idx="112">
                  <c:v>12</c:v>
                </c:pt>
                <c:pt idx="113">
                  <c:v>43</c:v>
                </c:pt>
                <c:pt idx="114">
                  <c:v>35</c:v>
                </c:pt>
                <c:pt idx="115">
                  <c:v>88</c:v>
                </c:pt>
                <c:pt idx="116">
                  <c:v>36</c:v>
                </c:pt>
                <c:pt idx="117">
                  <c:v>14</c:v>
                </c:pt>
                <c:pt idx="118">
                  <c:v>59</c:v>
                </c:pt>
                <c:pt idx="119">
                  <c:v>28</c:v>
                </c:pt>
                <c:pt idx="120">
                  <c:v>63</c:v>
                </c:pt>
                <c:pt idx="121">
                  <c:v>25</c:v>
                </c:pt>
                <c:pt idx="122">
                  <c:v>56</c:v>
                </c:pt>
                <c:pt idx="123">
                  <c:v>36</c:v>
                </c:pt>
                <c:pt idx="124">
                  <c:v>23</c:v>
                </c:pt>
                <c:pt idx="125">
                  <c:v>44</c:v>
                </c:pt>
                <c:pt idx="126">
                  <c:v>37</c:v>
                </c:pt>
                <c:pt idx="127">
                  <c:v>41</c:v>
                </c:pt>
                <c:pt idx="128">
                  <c:v>16</c:v>
                </c:pt>
                <c:pt idx="129">
                  <c:v>32</c:v>
                </c:pt>
                <c:pt idx="130">
                  <c:v>28</c:v>
                </c:pt>
                <c:pt idx="131">
                  <c:v>30</c:v>
                </c:pt>
                <c:pt idx="132">
                  <c:v>69</c:v>
                </c:pt>
                <c:pt idx="133">
                  <c:v>51</c:v>
                </c:pt>
                <c:pt idx="134">
                  <c:v>28</c:v>
                </c:pt>
                <c:pt idx="135">
                  <c:v>11</c:v>
                </c:pt>
                <c:pt idx="136">
                  <c:v>10</c:v>
                </c:pt>
                <c:pt idx="137">
                  <c:v>11</c:v>
                </c:pt>
                <c:pt idx="138">
                  <c:v>61</c:v>
                </c:pt>
                <c:pt idx="139">
                  <c:v>39</c:v>
                </c:pt>
                <c:pt idx="140">
                  <c:v>36</c:v>
                </c:pt>
                <c:pt idx="141">
                  <c:v>21</c:v>
                </c:pt>
                <c:pt idx="142">
                  <c:v>39</c:v>
                </c:pt>
                <c:pt idx="143">
                  <c:v>10</c:v>
                </c:pt>
                <c:pt idx="144">
                  <c:v>37</c:v>
                </c:pt>
                <c:pt idx="145">
                  <c:v>24</c:v>
                </c:pt>
                <c:pt idx="146">
                  <c:v>15</c:v>
                </c:pt>
                <c:pt idx="147">
                  <c:v>12</c:v>
                </c:pt>
                <c:pt idx="148">
                  <c:v>64</c:v>
                </c:pt>
                <c:pt idx="149">
                  <c:v>28</c:v>
                </c:pt>
                <c:pt idx="150">
                  <c:v>12</c:v>
                </c:pt>
                <c:pt idx="151">
                  <c:v>14</c:v>
                </c:pt>
                <c:pt idx="152">
                  <c:v>9</c:v>
                </c:pt>
                <c:pt idx="153">
                  <c:v>7</c:v>
                </c:pt>
                <c:pt idx="154">
                  <c:v>7</c:v>
                </c:pt>
                <c:pt idx="155">
                  <c:v>52</c:v>
                </c:pt>
                <c:pt idx="156">
                  <c:v>24</c:v>
                </c:pt>
                <c:pt idx="157">
                  <c:v>23</c:v>
                </c:pt>
                <c:pt idx="158">
                  <c:v>55</c:v>
                </c:pt>
                <c:pt idx="159">
                  <c:v>36</c:v>
                </c:pt>
                <c:pt idx="160">
                  <c:v>39</c:v>
                </c:pt>
                <c:pt idx="161">
                  <c:v>21</c:v>
                </c:pt>
                <c:pt idx="162">
                  <c:v>8</c:v>
                </c:pt>
                <c:pt idx="163">
                  <c:v>21</c:v>
                </c:pt>
                <c:pt idx="164">
                  <c:v>27</c:v>
                </c:pt>
                <c:pt idx="165">
                  <c:v>78</c:v>
                </c:pt>
                <c:pt idx="166">
                  <c:v>13</c:v>
                </c:pt>
                <c:pt idx="167">
                  <c:v>130</c:v>
                </c:pt>
                <c:pt idx="168">
                  <c:v>26</c:v>
                </c:pt>
                <c:pt idx="169">
                  <c:v>68</c:v>
                </c:pt>
                <c:pt idx="170">
                  <c:v>48</c:v>
                </c:pt>
                <c:pt idx="171">
                  <c:v>34</c:v>
                </c:pt>
                <c:pt idx="172">
                  <c:v>468</c:v>
                </c:pt>
                <c:pt idx="173">
                  <c:v>92</c:v>
                </c:pt>
                <c:pt idx="174">
                  <c:v>100</c:v>
                </c:pt>
                <c:pt idx="175">
                  <c:v>116</c:v>
                </c:pt>
                <c:pt idx="176">
                  <c:v>136</c:v>
                </c:pt>
                <c:pt idx="177">
                  <c:v>174</c:v>
                </c:pt>
                <c:pt idx="178">
                  <c:v>67</c:v>
                </c:pt>
                <c:pt idx="179">
                  <c:v>44</c:v>
                </c:pt>
                <c:pt idx="180">
                  <c:v>115</c:v>
                </c:pt>
                <c:pt idx="181">
                  <c:v>35</c:v>
                </c:pt>
                <c:pt idx="182">
                  <c:v>99</c:v>
                </c:pt>
                <c:pt idx="183">
                  <c:v>36</c:v>
                </c:pt>
                <c:pt idx="184">
                  <c:v>128</c:v>
                </c:pt>
                <c:pt idx="185">
                  <c:v>112</c:v>
                </c:pt>
                <c:pt idx="186">
                  <c:v>281</c:v>
                </c:pt>
                <c:pt idx="187">
                  <c:v>72</c:v>
                </c:pt>
                <c:pt idx="188">
                  <c:v>91</c:v>
                </c:pt>
                <c:pt idx="189">
                  <c:v>95</c:v>
                </c:pt>
                <c:pt idx="190">
                  <c:v>54</c:v>
                </c:pt>
                <c:pt idx="191">
                  <c:v>115</c:v>
                </c:pt>
                <c:pt idx="192">
                  <c:v>16</c:v>
                </c:pt>
                <c:pt idx="193">
                  <c:v>294</c:v>
                </c:pt>
                <c:pt idx="194">
                  <c:v>303</c:v>
                </c:pt>
                <c:pt idx="195">
                  <c:v>100</c:v>
                </c:pt>
                <c:pt idx="196">
                  <c:v>75</c:v>
                </c:pt>
                <c:pt idx="197">
                  <c:v>635</c:v>
                </c:pt>
                <c:pt idx="198">
                  <c:v>348</c:v>
                </c:pt>
                <c:pt idx="199">
                  <c:v>42</c:v>
                </c:pt>
                <c:pt idx="200">
                  <c:v>42</c:v>
                </c:pt>
                <c:pt idx="201">
                  <c:v>171</c:v>
                </c:pt>
                <c:pt idx="202">
                  <c:v>139</c:v>
                </c:pt>
                <c:pt idx="203">
                  <c:v>87</c:v>
                </c:pt>
                <c:pt idx="204">
                  <c:v>119</c:v>
                </c:pt>
                <c:pt idx="205">
                  <c:v>97</c:v>
                </c:pt>
                <c:pt idx="206">
                  <c:v>75</c:v>
                </c:pt>
                <c:pt idx="207">
                  <c:v>325</c:v>
                </c:pt>
                <c:pt idx="208">
                  <c:v>310</c:v>
                </c:pt>
                <c:pt idx="209">
                  <c:v>465</c:v>
                </c:pt>
                <c:pt idx="210">
                  <c:v>123</c:v>
                </c:pt>
                <c:pt idx="211">
                  <c:v>124</c:v>
                </c:pt>
                <c:pt idx="212">
                  <c:v>143</c:v>
                </c:pt>
                <c:pt idx="213">
                  <c:v>76</c:v>
                </c:pt>
                <c:pt idx="214">
                  <c:v>183</c:v>
                </c:pt>
                <c:pt idx="215">
                  <c:v>230</c:v>
                </c:pt>
                <c:pt idx="216">
                  <c:v>15</c:v>
                </c:pt>
                <c:pt idx="217">
                  <c:v>269</c:v>
                </c:pt>
                <c:pt idx="218">
                  <c:v>28</c:v>
                </c:pt>
                <c:pt idx="219">
                  <c:v>12</c:v>
                </c:pt>
                <c:pt idx="220">
                  <c:v>46</c:v>
                </c:pt>
                <c:pt idx="221">
                  <c:v>95</c:v>
                </c:pt>
                <c:pt idx="222">
                  <c:v>59</c:v>
                </c:pt>
                <c:pt idx="223">
                  <c:v>74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8</c:v>
                </c:pt>
                <c:pt idx="228">
                  <c:v>11</c:v>
                </c:pt>
                <c:pt idx="229">
                  <c:v>11</c:v>
                </c:pt>
                <c:pt idx="230">
                  <c:v>11</c:v>
                </c:pt>
                <c:pt idx="231">
                  <c:v>9</c:v>
                </c:pt>
                <c:pt idx="232">
                  <c:v>18</c:v>
                </c:pt>
                <c:pt idx="233">
                  <c:v>12</c:v>
                </c:pt>
                <c:pt idx="234">
                  <c:v>13</c:v>
                </c:pt>
                <c:pt idx="235">
                  <c:v>10</c:v>
                </c:pt>
                <c:pt idx="236">
                  <c:v>10</c:v>
                </c:pt>
                <c:pt idx="237">
                  <c:v>76</c:v>
                </c:pt>
                <c:pt idx="238">
                  <c:v>13</c:v>
                </c:pt>
                <c:pt idx="239">
                  <c:v>18</c:v>
                </c:pt>
                <c:pt idx="240">
                  <c:v>18</c:v>
                </c:pt>
                <c:pt idx="241">
                  <c:v>19</c:v>
                </c:pt>
                <c:pt idx="242">
                  <c:v>14</c:v>
                </c:pt>
                <c:pt idx="243">
                  <c:v>9</c:v>
                </c:pt>
                <c:pt idx="244">
                  <c:v>40</c:v>
                </c:pt>
                <c:pt idx="245">
                  <c:v>111</c:v>
                </c:pt>
                <c:pt idx="246">
                  <c:v>254</c:v>
                </c:pt>
                <c:pt idx="247">
                  <c:v>86</c:v>
                </c:pt>
                <c:pt idx="248">
                  <c:v>99</c:v>
                </c:pt>
                <c:pt idx="249">
                  <c:v>46</c:v>
                </c:pt>
                <c:pt idx="250">
                  <c:v>111</c:v>
                </c:pt>
                <c:pt idx="251">
                  <c:v>17</c:v>
                </c:pt>
                <c:pt idx="252">
                  <c:v>73</c:v>
                </c:pt>
                <c:pt idx="253">
                  <c:v>66</c:v>
                </c:pt>
                <c:pt idx="254">
                  <c:v>66</c:v>
                </c:pt>
                <c:pt idx="255">
                  <c:v>50</c:v>
                </c:pt>
                <c:pt idx="256">
                  <c:v>40</c:v>
                </c:pt>
                <c:pt idx="257">
                  <c:v>62</c:v>
                </c:pt>
                <c:pt idx="258">
                  <c:v>28</c:v>
                </c:pt>
                <c:pt idx="259">
                  <c:v>34</c:v>
                </c:pt>
                <c:pt idx="260">
                  <c:v>92</c:v>
                </c:pt>
                <c:pt idx="261">
                  <c:v>22</c:v>
                </c:pt>
                <c:pt idx="262">
                  <c:v>90</c:v>
                </c:pt>
                <c:pt idx="263">
                  <c:v>92</c:v>
                </c:pt>
                <c:pt idx="264">
                  <c:v>190</c:v>
                </c:pt>
                <c:pt idx="265">
                  <c:v>37</c:v>
                </c:pt>
                <c:pt idx="266">
                  <c:v>156</c:v>
                </c:pt>
                <c:pt idx="267">
                  <c:v>11</c:v>
                </c:pt>
                <c:pt idx="268">
                  <c:v>29</c:v>
                </c:pt>
                <c:pt idx="269">
                  <c:v>25</c:v>
                </c:pt>
                <c:pt idx="270">
                  <c:v>28</c:v>
                </c:pt>
                <c:pt idx="271">
                  <c:v>21</c:v>
                </c:pt>
                <c:pt idx="272">
                  <c:v>24</c:v>
                </c:pt>
                <c:pt idx="273">
                  <c:v>11</c:v>
                </c:pt>
                <c:pt idx="274">
                  <c:v>26</c:v>
                </c:pt>
                <c:pt idx="275">
                  <c:v>23</c:v>
                </c:pt>
                <c:pt idx="276">
                  <c:v>14</c:v>
                </c:pt>
                <c:pt idx="277">
                  <c:v>28</c:v>
                </c:pt>
                <c:pt idx="278">
                  <c:v>73</c:v>
                </c:pt>
                <c:pt idx="279">
                  <c:v>46</c:v>
                </c:pt>
                <c:pt idx="280">
                  <c:v>59</c:v>
                </c:pt>
                <c:pt idx="281">
                  <c:v>62</c:v>
                </c:pt>
                <c:pt idx="282">
                  <c:v>33</c:v>
                </c:pt>
                <c:pt idx="283">
                  <c:v>74</c:v>
                </c:pt>
                <c:pt idx="284">
                  <c:v>52</c:v>
                </c:pt>
                <c:pt idx="285">
                  <c:v>88</c:v>
                </c:pt>
                <c:pt idx="286">
                  <c:v>33</c:v>
                </c:pt>
                <c:pt idx="287">
                  <c:v>81</c:v>
                </c:pt>
                <c:pt idx="288">
                  <c:v>71</c:v>
                </c:pt>
                <c:pt idx="289">
                  <c:v>23</c:v>
                </c:pt>
                <c:pt idx="290">
                  <c:v>25</c:v>
                </c:pt>
                <c:pt idx="291">
                  <c:v>37</c:v>
                </c:pt>
                <c:pt idx="292">
                  <c:v>20</c:v>
                </c:pt>
                <c:pt idx="293">
                  <c:v>38</c:v>
                </c:pt>
                <c:pt idx="294">
                  <c:v>16</c:v>
                </c:pt>
                <c:pt idx="295">
                  <c:v>19</c:v>
                </c:pt>
                <c:pt idx="296">
                  <c:v>33</c:v>
                </c:pt>
                <c:pt idx="297">
                  <c:v>22</c:v>
                </c:pt>
                <c:pt idx="298">
                  <c:v>33</c:v>
                </c:pt>
                <c:pt idx="299">
                  <c:v>45</c:v>
                </c:pt>
                <c:pt idx="300">
                  <c:v>717</c:v>
                </c:pt>
                <c:pt idx="301">
                  <c:v>12</c:v>
                </c:pt>
                <c:pt idx="302">
                  <c:v>42</c:v>
                </c:pt>
                <c:pt idx="303">
                  <c:v>48</c:v>
                </c:pt>
                <c:pt idx="304">
                  <c:v>59</c:v>
                </c:pt>
                <c:pt idx="305">
                  <c:v>62</c:v>
                </c:pt>
                <c:pt idx="306">
                  <c:v>93</c:v>
                </c:pt>
                <c:pt idx="307">
                  <c:v>369</c:v>
                </c:pt>
                <c:pt idx="308">
                  <c:v>246</c:v>
                </c:pt>
                <c:pt idx="309">
                  <c:v>67</c:v>
                </c:pt>
                <c:pt idx="310">
                  <c:v>33</c:v>
                </c:pt>
                <c:pt idx="311">
                  <c:v>35</c:v>
                </c:pt>
                <c:pt idx="312">
                  <c:v>99</c:v>
                </c:pt>
                <c:pt idx="313">
                  <c:v>29</c:v>
                </c:pt>
                <c:pt idx="314">
                  <c:v>31</c:v>
                </c:pt>
                <c:pt idx="315">
                  <c:v>108</c:v>
                </c:pt>
                <c:pt idx="316">
                  <c:v>31</c:v>
                </c:pt>
                <c:pt idx="317">
                  <c:v>25</c:v>
                </c:pt>
                <c:pt idx="318">
                  <c:v>25</c:v>
                </c:pt>
                <c:pt idx="319">
                  <c:v>48</c:v>
                </c:pt>
                <c:pt idx="320">
                  <c:v>29</c:v>
                </c:pt>
                <c:pt idx="321">
                  <c:v>44</c:v>
                </c:pt>
                <c:pt idx="322">
                  <c:v>38</c:v>
                </c:pt>
                <c:pt idx="323">
                  <c:v>24</c:v>
                </c:pt>
                <c:pt idx="324">
                  <c:v>24</c:v>
                </c:pt>
                <c:pt idx="325">
                  <c:v>38</c:v>
                </c:pt>
                <c:pt idx="326">
                  <c:v>14</c:v>
                </c:pt>
                <c:pt idx="327">
                  <c:v>32</c:v>
                </c:pt>
                <c:pt idx="328">
                  <c:v>13</c:v>
                </c:pt>
                <c:pt idx="329">
                  <c:v>43</c:v>
                </c:pt>
                <c:pt idx="330">
                  <c:v>36</c:v>
                </c:pt>
                <c:pt idx="331">
                  <c:v>38</c:v>
                </c:pt>
                <c:pt idx="332">
                  <c:v>25</c:v>
                </c:pt>
                <c:pt idx="333">
                  <c:v>30</c:v>
                </c:pt>
                <c:pt idx="334">
                  <c:v>35</c:v>
                </c:pt>
                <c:pt idx="335">
                  <c:v>18</c:v>
                </c:pt>
                <c:pt idx="336">
                  <c:v>32</c:v>
                </c:pt>
                <c:pt idx="337">
                  <c:v>32</c:v>
                </c:pt>
                <c:pt idx="338">
                  <c:v>39</c:v>
                </c:pt>
                <c:pt idx="339">
                  <c:v>31</c:v>
                </c:pt>
                <c:pt idx="340">
                  <c:v>37</c:v>
                </c:pt>
                <c:pt idx="341">
                  <c:v>48</c:v>
                </c:pt>
                <c:pt idx="342">
                  <c:v>37</c:v>
                </c:pt>
                <c:pt idx="343">
                  <c:v>25</c:v>
                </c:pt>
                <c:pt idx="344">
                  <c:v>33</c:v>
                </c:pt>
                <c:pt idx="345">
                  <c:v>86</c:v>
                </c:pt>
                <c:pt idx="346">
                  <c:v>32</c:v>
                </c:pt>
                <c:pt idx="347">
                  <c:v>106</c:v>
                </c:pt>
                <c:pt idx="348">
                  <c:v>70</c:v>
                </c:pt>
                <c:pt idx="349">
                  <c:v>65</c:v>
                </c:pt>
                <c:pt idx="350">
                  <c:v>210</c:v>
                </c:pt>
                <c:pt idx="351">
                  <c:v>22</c:v>
                </c:pt>
                <c:pt idx="352">
                  <c:v>82</c:v>
                </c:pt>
                <c:pt idx="353">
                  <c:v>159</c:v>
                </c:pt>
                <c:pt idx="354">
                  <c:v>19</c:v>
                </c:pt>
                <c:pt idx="355">
                  <c:v>19</c:v>
                </c:pt>
                <c:pt idx="356">
                  <c:v>145</c:v>
                </c:pt>
                <c:pt idx="357">
                  <c:v>165</c:v>
                </c:pt>
                <c:pt idx="358">
                  <c:v>67</c:v>
                </c:pt>
                <c:pt idx="359">
                  <c:v>55</c:v>
                </c:pt>
                <c:pt idx="360">
                  <c:v>138</c:v>
                </c:pt>
                <c:pt idx="361">
                  <c:v>41</c:v>
                </c:pt>
                <c:pt idx="362">
                  <c:v>105</c:v>
                </c:pt>
                <c:pt idx="363">
                  <c:v>106</c:v>
                </c:pt>
                <c:pt idx="364">
                  <c:v>95</c:v>
                </c:pt>
                <c:pt idx="365">
                  <c:v>44</c:v>
                </c:pt>
                <c:pt idx="366">
                  <c:v>70</c:v>
                </c:pt>
                <c:pt idx="367">
                  <c:v>106</c:v>
                </c:pt>
                <c:pt idx="368">
                  <c:v>58</c:v>
                </c:pt>
                <c:pt idx="369">
                  <c:v>45</c:v>
                </c:pt>
                <c:pt idx="370">
                  <c:v>41</c:v>
                </c:pt>
                <c:pt idx="371">
                  <c:v>19</c:v>
                </c:pt>
                <c:pt idx="372">
                  <c:v>19</c:v>
                </c:pt>
                <c:pt idx="373">
                  <c:v>36</c:v>
                </c:pt>
                <c:pt idx="374">
                  <c:v>40</c:v>
                </c:pt>
                <c:pt idx="375">
                  <c:v>35</c:v>
                </c:pt>
                <c:pt idx="376">
                  <c:v>53</c:v>
                </c:pt>
                <c:pt idx="377">
                  <c:v>177</c:v>
                </c:pt>
                <c:pt idx="378">
                  <c:v>99</c:v>
                </c:pt>
                <c:pt idx="379">
                  <c:v>108</c:v>
                </c:pt>
                <c:pt idx="380">
                  <c:v>22</c:v>
                </c:pt>
                <c:pt idx="381">
                  <c:v>167</c:v>
                </c:pt>
                <c:pt idx="382">
                  <c:v>202</c:v>
                </c:pt>
                <c:pt idx="383">
                  <c:v>23</c:v>
                </c:pt>
                <c:pt idx="384">
                  <c:v>30</c:v>
                </c:pt>
                <c:pt idx="385">
                  <c:v>33</c:v>
                </c:pt>
                <c:pt idx="386">
                  <c:v>24</c:v>
                </c:pt>
                <c:pt idx="387">
                  <c:v>24</c:v>
                </c:pt>
                <c:pt idx="388">
                  <c:v>24</c:v>
                </c:pt>
                <c:pt idx="389">
                  <c:v>39</c:v>
                </c:pt>
                <c:pt idx="390">
                  <c:v>23</c:v>
                </c:pt>
                <c:pt idx="391">
                  <c:v>24</c:v>
                </c:pt>
                <c:pt idx="392">
                  <c:v>24</c:v>
                </c:pt>
                <c:pt idx="393">
                  <c:v>46</c:v>
                </c:pt>
                <c:pt idx="394">
                  <c:v>70</c:v>
                </c:pt>
                <c:pt idx="395">
                  <c:v>9</c:v>
                </c:pt>
                <c:pt idx="396">
                  <c:v>10</c:v>
                </c:pt>
                <c:pt idx="397">
                  <c:v>32</c:v>
                </c:pt>
                <c:pt idx="398">
                  <c:v>72</c:v>
                </c:pt>
                <c:pt idx="399">
                  <c:v>60</c:v>
                </c:pt>
                <c:pt idx="400">
                  <c:v>27</c:v>
                </c:pt>
                <c:pt idx="401">
                  <c:v>45</c:v>
                </c:pt>
                <c:pt idx="402">
                  <c:v>28</c:v>
                </c:pt>
                <c:pt idx="403">
                  <c:v>46</c:v>
                </c:pt>
                <c:pt idx="404">
                  <c:v>14</c:v>
                </c:pt>
                <c:pt idx="405">
                  <c:v>77</c:v>
                </c:pt>
                <c:pt idx="406">
                  <c:v>24</c:v>
                </c:pt>
                <c:pt idx="407">
                  <c:v>45</c:v>
                </c:pt>
                <c:pt idx="408">
                  <c:v>59</c:v>
                </c:pt>
                <c:pt idx="409">
                  <c:v>53</c:v>
                </c:pt>
                <c:pt idx="410">
                  <c:v>33</c:v>
                </c:pt>
                <c:pt idx="411">
                  <c:v>28</c:v>
                </c:pt>
                <c:pt idx="412">
                  <c:v>39</c:v>
                </c:pt>
                <c:pt idx="413">
                  <c:v>27</c:v>
                </c:pt>
                <c:pt idx="414">
                  <c:v>34</c:v>
                </c:pt>
                <c:pt idx="415">
                  <c:v>34</c:v>
                </c:pt>
                <c:pt idx="416">
                  <c:v>29</c:v>
                </c:pt>
                <c:pt idx="417">
                  <c:v>109</c:v>
                </c:pt>
                <c:pt idx="418">
                  <c:v>29</c:v>
                </c:pt>
                <c:pt idx="419">
                  <c:v>31</c:v>
                </c:pt>
                <c:pt idx="420">
                  <c:v>60</c:v>
                </c:pt>
                <c:pt idx="421">
                  <c:v>25</c:v>
                </c:pt>
                <c:pt idx="422">
                  <c:v>36</c:v>
                </c:pt>
                <c:pt idx="423">
                  <c:v>23</c:v>
                </c:pt>
                <c:pt idx="424">
                  <c:v>25</c:v>
                </c:pt>
                <c:pt idx="425">
                  <c:v>24</c:v>
                </c:pt>
                <c:pt idx="426">
                  <c:v>41</c:v>
                </c:pt>
                <c:pt idx="427">
                  <c:v>45</c:v>
                </c:pt>
                <c:pt idx="428">
                  <c:v>23</c:v>
                </c:pt>
                <c:pt idx="429">
                  <c:v>23</c:v>
                </c:pt>
                <c:pt idx="430">
                  <c:v>23</c:v>
                </c:pt>
                <c:pt idx="431">
                  <c:v>37</c:v>
                </c:pt>
                <c:pt idx="432">
                  <c:v>81</c:v>
                </c:pt>
                <c:pt idx="433">
                  <c:v>36</c:v>
                </c:pt>
                <c:pt idx="434">
                  <c:v>249</c:v>
                </c:pt>
                <c:pt idx="435">
                  <c:v>21</c:v>
                </c:pt>
                <c:pt idx="436">
                  <c:v>14</c:v>
                </c:pt>
                <c:pt idx="437">
                  <c:v>164</c:v>
                </c:pt>
                <c:pt idx="438">
                  <c:v>15</c:v>
                </c:pt>
                <c:pt idx="439">
                  <c:v>114</c:v>
                </c:pt>
                <c:pt idx="440">
                  <c:v>28</c:v>
                </c:pt>
                <c:pt idx="441">
                  <c:v>12</c:v>
                </c:pt>
                <c:pt idx="442">
                  <c:v>46</c:v>
                </c:pt>
                <c:pt idx="443">
                  <c:v>95</c:v>
                </c:pt>
                <c:pt idx="444">
                  <c:v>62</c:v>
                </c:pt>
                <c:pt idx="445">
                  <c:v>74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8</c:v>
                </c:pt>
                <c:pt idx="450">
                  <c:v>11</c:v>
                </c:pt>
                <c:pt idx="451">
                  <c:v>11</c:v>
                </c:pt>
                <c:pt idx="452">
                  <c:v>10</c:v>
                </c:pt>
                <c:pt idx="453">
                  <c:v>9</c:v>
                </c:pt>
                <c:pt idx="454">
                  <c:v>18</c:v>
                </c:pt>
                <c:pt idx="455">
                  <c:v>12</c:v>
                </c:pt>
                <c:pt idx="456">
                  <c:v>13</c:v>
                </c:pt>
                <c:pt idx="457">
                  <c:v>10</c:v>
                </c:pt>
                <c:pt idx="458">
                  <c:v>10</c:v>
                </c:pt>
                <c:pt idx="459">
                  <c:v>71</c:v>
                </c:pt>
                <c:pt idx="460">
                  <c:v>13</c:v>
                </c:pt>
                <c:pt idx="461">
                  <c:v>18</c:v>
                </c:pt>
                <c:pt idx="462">
                  <c:v>18</c:v>
                </c:pt>
                <c:pt idx="463">
                  <c:v>19</c:v>
                </c:pt>
                <c:pt idx="464">
                  <c:v>12</c:v>
                </c:pt>
                <c:pt idx="465">
                  <c:v>9</c:v>
                </c:pt>
                <c:pt idx="466">
                  <c:v>40</c:v>
                </c:pt>
                <c:pt idx="467">
                  <c:v>110</c:v>
                </c:pt>
                <c:pt idx="468">
                  <c:v>232</c:v>
                </c:pt>
                <c:pt idx="469">
                  <c:v>86</c:v>
                </c:pt>
                <c:pt idx="470">
                  <c:v>98</c:v>
                </c:pt>
                <c:pt idx="471">
                  <c:v>46</c:v>
                </c:pt>
                <c:pt idx="472">
                  <c:v>70</c:v>
                </c:pt>
                <c:pt idx="473">
                  <c:v>17</c:v>
                </c:pt>
                <c:pt idx="474">
                  <c:v>57</c:v>
                </c:pt>
                <c:pt idx="475">
                  <c:v>60</c:v>
                </c:pt>
                <c:pt idx="476">
                  <c:v>50</c:v>
                </c:pt>
                <c:pt idx="477">
                  <c:v>40</c:v>
                </c:pt>
                <c:pt idx="478">
                  <c:v>62</c:v>
                </c:pt>
                <c:pt idx="479">
                  <c:v>34</c:v>
                </c:pt>
                <c:pt idx="480">
                  <c:v>92</c:v>
                </c:pt>
                <c:pt idx="481">
                  <c:v>18</c:v>
                </c:pt>
                <c:pt idx="482">
                  <c:v>90</c:v>
                </c:pt>
                <c:pt idx="483">
                  <c:v>92</c:v>
                </c:pt>
                <c:pt idx="484">
                  <c:v>189</c:v>
                </c:pt>
                <c:pt idx="485">
                  <c:v>37</c:v>
                </c:pt>
                <c:pt idx="486">
                  <c:v>145</c:v>
                </c:pt>
                <c:pt idx="487">
                  <c:v>11</c:v>
                </c:pt>
                <c:pt idx="488">
                  <c:v>29</c:v>
                </c:pt>
                <c:pt idx="489">
                  <c:v>25</c:v>
                </c:pt>
                <c:pt idx="490">
                  <c:v>28</c:v>
                </c:pt>
                <c:pt idx="491">
                  <c:v>15</c:v>
                </c:pt>
                <c:pt idx="492">
                  <c:v>24</c:v>
                </c:pt>
                <c:pt idx="493">
                  <c:v>11</c:v>
                </c:pt>
                <c:pt idx="494">
                  <c:v>26</c:v>
                </c:pt>
                <c:pt idx="495">
                  <c:v>23</c:v>
                </c:pt>
                <c:pt idx="496">
                  <c:v>30</c:v>
                </c:pt>
                <c:pt idx="497">
                  <c:v>73</c:v>
                </c:pt>
                <c:pt idx="498">
                  <c:v>42</c:v>
                </c:pt>
                <c:pt idx="499">
                  <c:v>59</c:v>
                </c:pt>
                <c:pt idx="500">
                  <c:v>33</c:v>
                </c:pt>
                <c:pt idx="501">
                  <c:v>74</c:v>
                </c:pt>
                <c:pt idx="502">
                  <c:v>52</c:v>
                </c:pt>
                <c:pt idx="503">
                  <c:v>53</c:v>
                </c:pt>
                <c:pt idx="504">
                  <c:v>33</c:v>
                </c:pt>
                <c:pt idx="505">
                  <c:v>23</c:v>
                </c:pt>
                <c:pt idx="506">
                  <c:v>25</c:v>
                </c:pt>
                <c:pt idx="507">
                  <c:v>37</c:v>
                </c:pt>
                <c:pt idx="508">
                  <c:v>20</c:v>
                </c:pt>
                <c:pt idx="509">
                  <c:v>32</c:v>
                </c:pt>
                <c:pt idx="510">
                  <c:v>16</c:v>
                </c:pt>
                <c:pt idx="511">
                  <c:v>18</c:v>
                </c:pt>
                <c:pt idx="512">
                  <c:v>27</c:v>
                </c:pt>
                <c:pt idx="513">
                  <c:v>20</c:v>
                </c:pt>
                <c:pt idx="514">
                  <c:v>33</c:v>
                </c:pt>
                <c:pt idx="515">
                  <c:v>35</c:v>
                </c:pt>
                <c:pt idx="516">
                  <c:v>59</c:v>
                </c:pt>
                <c:pt idx="517">
                  <c:v>35</c:v>
                </c:pt>
                <c:pt idx="518">
                  <c:v>19</c:v>
                </c:pt>
                <c:pt idx="519">
                  <c:v>13</c:v>
                </c:pt>
                <c:pt idx="520">
                  <c:v>12</c:v>
                </c:pt>
                <c:pt idx="521">
                  <c:v>10</c:v>
                </c:pt>
                <c:pt idx="522">
                  <c:v>20</c:v>
                </c:pt>
                <c:pt idx="523">
                  <c:v>13</c:v>
                </c:pt>
                <c:pt idx="524">
                  <c:v>11</c:v>
                </c:pt>
                <c:pt idx="525">
                  <c:v>26</c:v>
                </c:pt>
                <c:pt idx="526">
                  <c:v>11</c:v>
                </c:pt>
                <c:pt idx="527">
                  <c:v>27</c:v>
                </c:pt>
                <c:pt idx="528">
                  <c:v>13</c:v>
                </c:pt>
                <c:pt idx="529">
                  <c:v>38</c:v>
                </c:pt>
                <c:pt idx="530">
                  <c:v>21</c:v>
                </c:pt>
                <c:pt idx="531">
                  <c:v>34</c:v>
                </c:pt>
                <c:pt idx="532">
                  <c:v>35</c:v>
                </c:pt>
                <c:pt idx="533">
                  <c:v>30</c:v>
                </c:pt>
                <c:pt idx="534">
                  <c:v>46</c:v>
                </c:pt>
                <c:pt idx="535">
                  <c:v>36</c:v>
                </c:pt>
                <c:pt idx="536">
                  <c:v>49</c:v>
                </c:pt>
                <c:pt idx="537">
                  <c:v>121</c:v>
                </c:pt>
                <c:pt idx="538">
                  <c:v>113</c:v>
                </c:pt>
                <c:pt idx="539">
                  <c:v>81</c:v>
                </c:pt>
                <c:pt idx="540">
                  <c:v>68</c:v>
                </c:pt>
                <c:pt idx="541">
                  <c:v>171</c:v>
                </c:pt>
                <c:pt idx="542">
                  <c:v>49</c:v>
                </c:pt>
                <c:pt idx="543">
                  <c:v>48</c:v>
                </c:pt>
                <c:pt idx="544">
                  <c:v>31</c:v>
                </c:pt>
                <c:pt idx="545">
                  <c:v>532</c:v>
                </c:pt>
                <c:pt idx="546">
                  <c:v>38</c:v>
                </c:pt>
                <c:pt idx="547">
                  <c:v>31</c:v>
                </c:pt>
                <c:pt idx="548">
                  <c:v>28</c:v>
                </c:pt>
                <c:pt idx="549">
                  <c:v>32</c:v>
                </c:pt>
                <c:pt idx="550">
                  <c:v>40</c:v>
                </c:pt>
                <c:pt idx="551">
                  <c:v>185</c:v>
                </c:pt>
                <c:pt idx="552">
                  <c:v>32</c:v>
                </c:pt>
                <c:pt idx="553">
                  <c:v>90</c:v>
                </c:pt>
                <c:pt idx="554">
                  <c:v>68</c:v>
                </c:pt>
                <c:pt idx="555">
                  <c:v>262</c:v>
                </c:pt>
                <c:pt idx="556">
                  <c:v>38</c:v>
                </c:pt>
                <c:pt idx="557">
                  <c:v>43</c:v>
                </c:pt>
                <c:pt idx="558">
                  <c:v>51</c:v>
                </c:pt>
                <c:pt idx="559">
                  <c:v>71</c:v>
                </c:pt>
                <c:pt idx="560">
                  <c:v>65</c:v>
                </c:pt>
                <c:pt idx="561">
                  <c:v>83</c:v>
                </c:pt>
                <c:pt idx="562">
                  <c:v>59</c:v>
                </c:pt>
                <c:pt idx="563">
                  <c:v>74</c:v>
                </c:pt>
                <c:pt idx="564">
                  <c:v>44</c:v>
                </c:pt>
                <c:pt idx="565">
                  <c:v>48</c:v>
                </c:pt>
                <c:pt idx="566">
                  <c:v>45</c:v>
                </c:pt>
                <c:pt idx="567">
                  <c:v>113</c:v>
                </c:pt>
                <c:pt idx="568">
                  <c:v>38</c:v>
                </c:pt>
                <c:pt idx="569">
                  <c:v>48</c:v>
                </c:pt>
                <c:pt idx="570">
                  <c:v>96</c:v>
                </c:pt>
                <c:pt idx="571">
                  <c:v>51</c:v>
                </c:pt>
                <c:pt idx="572">
                  <c:v>50</c:v>
                </c:pt>
                <c:pt idx="573">
                  <c:v>47</c:v>
                </c:pt>
                <c:pt idx="574">
                  <c:v>35</c:v>
                </c:pt>
                <c:pt idx="575">
                  <c:v>35</c:v>
                </c:pt>
                <c:pt idx="576">
                  <c:v>125</c:v>
                </c:pt>
                <c:pt idx="577">
                  <c:v>194</c:v>
                </c:pt>
                <c:pt idx="578">
                  <c:v>57</c:v>
                </c:pt>
                <c:pt idx="579">
                  <c:v>49</c:v>
                </c:pt>
                <c:pt idx="580">
                  <c:v>76</c:v>
                </c:pt>
                <c:pt idx="581">
                  <c:v>86</c:v>
                </c:pt>
                <c:pt idx="582">
                  <c:v>112</c:v>
                </c:pt>
                <c:pt idx="583">
                  <c:v>90</c:v>
                </c:pt>
                <c:pt idx="584">
                  <c:v>50</c:v>
                </c:pt>
                <c:pt idx="585">
                  <c:v>81</c:v>
                </c:pt>
                <c:pt idx="586">
                  <c:v>109</c:v>
                </c:pt>
                <c:pt idx="587">
                  <c:v>35</c:v>
                </c:pt>
                <c:pt idx="588">
                  <c:v>37</c:v>
                </c:pt>
                <c:pt idx="589">
                  <c:v>314</c:v>
                </c:pt>
                <c:pt idx="590">
                  <c:v>31</c:v>
                </c:pt>
                <c:pt idx="591">
                  <c:v>38</c:v>
                </c:pt>
                <c:pt idx="592">
                  <c:v>50</c:v>
                </c:pt>
                <c:pt idx="593">
                  <c:v>108</c:v>
                </c:pt>
                <c:pt idx="594">
                  <c:v>47</c:v>
                </c:pt>
                <c:pt idx="595">
                  <c:v>171</c:v>
                </c:pt>
                <c:pt idx="596">
                  <c:v>185</c:v>
                </c:pt>
                <c:pt idx="597">
                  <c:v>60</c:v>
                </c:pt>
                <c:pt idx="598">
                  <c:v>54</c:v>
                </c:pt>
                <c:pt idx="599">
                  <c:v>62</c:v>
                </c:pt>
                <c:pt idx="600">
                  <c:v>20</c:v>
                </c:pt>
                <c:pt idx="601">
                  <c:v>86</c:v>
                </c:pt>
                <c:pt idx="602">
                  <c:v>63</c:v>
                </c:pt>
                <c:pt idx="603">
                  <c:v>65</c:v>
                </c:pt>
                <c:pt idx="604">
                  <c:v>270</c:v>
                </c:pt>
                <c:pt idx="605">
                  <c:v>99</c:v>
                </c:pt>
                <c:pt idx="606">
                  <c:v>148</c:v>
                </c:pt>
                <c:pt idx="607">
                  <c:v>77</c:v>
                </c:pt>
                <c:pt idx="608">
                  <c:v>93</c:v>
                </c:pt>
                <c:pt idx="609">
                  <c:v>192</c:v>
                </c:pt>
                <c:pt idx="610">
                  <c:v>175</c:v>
                </c:pt>
                <c:pt idx="611">
                  <c:v>706</c:v>
                </c:pt>
                <c:pt idx="612">
                  <c:v>93</c:v>
                </c:pt>
                <c:pt idx="613">
                  <c:v>102</c:v>
                </c:pt>
                <c:pt idx="614">
                  <c:v>85</c:v>
                </c:pt>
                <c:pt idx="615">
                  <c:v>42</c:v>
                </c:pt>
                <c:pt idx="616">
                  <c:v>46</c:v>
                </c:pt>
                <c:pt idx="617">
                  <c:v>122</c:v>
                </c:pt>
                <c:pt idx="618">
                  <c:v>52</c:v>
                </c:pt>
                <c:pt idx="619">
                  <c:v>50</c:v>
                </c:pt>
                <c:pt idx="620">
                  <c:v>71</c:v>
                </c:pt>
                <c:pt idx="621">
                  <c:v>134</c:v>
                </c:pt>
                <c:pt idx="622">
                  <c:v>42</c:v>
                </c:pt>
                <c:pt idx="623">
                  <c:v>50</c:v>
                </c:pt>
                <c:pt idx="624">
                  <c:v>96</c:v>
                </c:pt>
                <c:pt idx="625">
                  <c:v>121</c:v>
                </c:pt>
                <c:pt idx="626">
                  <c:v>49</c:v>
                </c:pt>
                <c:pt idx="627">
                  <c:v>40</c:v>
                </c:pt>
                <c:pt idx="628">
                  <c:v>45</c:v>
                </c:pt>
                <c:pt idx="629">
                  <c:v>54</c:v>
                </c:pt>
                <c:pt idx="630">
                  <c:v>40</c:v>
                </c:pt>
                <c:pt idx="631">
                  <c:v>90</c:v>
                </c:pt>
                <c:pt idx="632">
                  <c:v>40</c:v>
                </c:pt>
                <c:pt idx="633">
                  <c:v>59</c:v>
                </c:pt>
                <c:pt idx="634">
                  <c:v>242</c:v>
                </c:pt>
                <c:pt idx="635">
                  <c:v>34</c:v>
                </c:pt>
                <c:pt idx="636">
                  <c:v>39</c:v>
                </c:pt>
                <c:pt idx="637">
                  <c:v>39</c:v>
                </c:pt>
                <c:pt idx="638">
                  <c:v>49</c:v>
                </c:pt>
                <c:pt idx="639">
                  <c:v>88</c:v>
                </c:pt>
                <c:pt idx="640">
                  <c:v>65</c:v>
                </c:pt>
                <c:pt idx="641">
                  <c:v>109</c:v>
                </c:pt>
                <c:pt idx="642">
                  <c:v>35</c:v>
                </c:pt>
                <c:pt idx="643">
                  <c:v>76</c:v>
                </c:pt>
                <c:pt idx="644">
                  <c:v>49</c:v>
                </c:pt>
                <c:pt idx="645">
                  <c:v>39</c:v>
                </c:pt>
                <c:pt idx="646">
                  <c:v>42</c:v>
                </c:pt>
                <c:pt idx="647">
                  <c:v>49</c:v>
                </c:pt>
                <c:pt idx="648">
                  <c:v>36</c:v>
                </c:pt>
                <c:pt idx="649">
                  <c:v>61</c:v>
                </c:pt>
                <c:pt idx="650">
                  <c:v>39</c:v>
                </c:pt>
                <c:pt idx="651">
                  <c:v>45</c:v>
                </c:pt>
                <c:pt idx="652">
                  <c:v>41</c:v>
                </c:pt>
                <c:pt idx="653">
                  <c:v>55</c:v>
                </c:pt>
                <c:pt idx="654">
                  <c:v>23</c:v>
                </c:pt>
                <c:pt idx="655">
                  <c:v>43</c:v>
                </c:pt>
                <c:pt idx="656">
                  <c:v>50</c:v>
                </c:pt>
                <c:pt idx="657">
                  <c:v>35</c:v>
                </c:pt>
                <c:pt idx="658">
                  <c:v>50</c:v>
                </c:pt>
                <c:pt idx="659">
                  <c:v>105</c:v>
                </c:pt>
                <c:pt idx="660">
                  <c:v>113</c:v>
                </c:pt>
                <c:pt idx="661">
                  <c:v>51</c:v>
                </c:pt>
                <c:pt idx="662">
                  <c:v>47</c:v>
                </c:pt>
                <c:pt idx="663">
                  <c:v>101</c:v>
                </c:pt>
                <c:pt idx="664">
                  <c:v>107</c:v>
                </c:pt>
                <c:pt idx="665">
                  <c:v>61</c:v>
                </c:pt>
                <c:pt idx="666">
                  <c:v>109</c:v>
                </c:pt>
                <c:pt idx="667">
                  <c:v>100</c:v>
                </c:pt>
                <c:pt idx="668">
                  <c:v>76</c:v>
                </c:pt>
                <c:pt idx="669">
                  <c:v>36</c:v>
                </c:pt>
                <c:pt idx="670">
                  <c:v>154</c:v>
                </c:pt>
                <c:pt idx="671">
                  <c:v>38</c:v>
                </c:pt>
                <c:pt idx="672">
                  <c:v>40</c:v>
                </c:pt>
                <c:pt idx="673">
                  <c:v>49</c:v>
                </c:pt>
                <c:pt idx="674">
                  <c:v>35</c:v>
                </c:pt>
                <c:pt idx="675">
                  <c:v>36</c:v>
                </c:pt>
                <c:pt idx="676">
                  <c:v>125</c:v>
                </c:pt>
                <c:pt idx="677">
                  <c:v>32</c:v>
                </c:pt>
                <c:pt idx="678">
                  <c:v>39</c:v>
                </c:pt>
                <c:pt idx="679">
                  <c:v>65</c:v>
                </c:pt>
                <c:pt idx="680">
                  <c:v>54</c:v>
                </c:pt>
                <c:pt idx="681">
                  <c:v>100</c:v>
                </c:pt>
                <c:pt idx="682">
                  <c:v>101</c:v>
                </c:pt>
                <c:pt idx="683">
                  <c:v>52</c:v>
                </c:pt>
                <c:pt idx="684">
                  <c:v>104</c:v>
                </c:pt>
                <c:pt idx="685">
                  <c:v>104</c:v>
                </c:pt>
                <c:pt idx="686">
                  <c:v>199</c:v>
                </c:pt>
                <c:pt idx="687">
                  <c:v>55</c:v>
                </c:pt>
                <c:pt idx="688">
                  <c:v>127</c:v>
                </c:pt>
                <c:pt idx="689">
                  <c:v>138</c:v>
                </c:pt>
                <c:pt idx="690">
                  <c:v>35</c:v>
                </c:pt>
                <c:pt idx="691">
                  <c:v>55</c:v>
                </c:pt>
                <c:pt idx="692">
                  <c:v>32</c:v>
                </c:pt>
                <c:pt idx="693">
                  <c:v>107</c:v>
                </c:pt>
                <c:pt idx="694">
                  <c:v>125</c:v>
                </c:pt>
                <c:pt idx="695">
                  <c:v>36</c:v>
                </c:pt>
                <c:pt idx="696">
                  <c:v>152</c:v>
                </c:pt>
                <c:pt idx="697">
                  <c:v>61</c:v>
                </c:pt>
                <c:pt idx="698">
                  <c:v>106</c:v>
                </c:pt>
                <c:pt idx="699">
                  <c:v>200</c:v>
                </c:pt>
                <c:pt idx="700">
                  <c:v>81</c:v>
                </c:pt>
                <c:pt idx="701">
                  <c:v>222</c:v>
                </c:pt>
                <c:pt idx="702">
                  <c:v>44</c:v>
                </c:pt>
                <c:pt idx="703">
                  <c:v>47</c:v>
                </c:pt>
                <c:pt idx="704">
                  <c:v>35</c:v>
                </c:pt>
                <c:pt idx="705">
                  <c:v>137</c:v>
                </c:pt>
                <c:pt idx="706">
                  <c:v>250</c:v>
                </c:pt>
                <c:pt idx="707">
                  <c:v>30</c:v>
                </c:pt>
                <c:pt idx="708">
                  <c:v>15</c:v>
                </c:pt>
                <c:pt idx="709">
                  <c:v>26</c:v>
                </c:pt>
                <c:pt idx="710">
                  <c:v>17</c:v>
                </c:pt>
                <c:pt idx="711">
                  <c:v>13</c:v>
                </c:pt>
                <c:pt idx="712">
                  <c:v>36</c:v>
                </c:pt>
                <c:pt idx="713">
                  <c:v>90</c:v>
                </c:pt>
                <c:pt idx="714">
                  <c:v>369</c:v>
                </c:pt>
                <c:pt idx="715">
                  <c:v>17</c:v>
                </c:pt>
                <c:pt idx="716">
                  <c:v>36</c:v>
                </c:pt>
                <c:pt idx="717">
                  <c:v>76</c:v>
                </c:pt>
                <c:pt idx="718">
                  <c:v>16</c:v>
                </c:pt>
                <c:pt idx="719">
                  <c:v>36</c:v>
                </c:pt>
                <c:pt idx="720">
                  <c:v>2698</c:v>
                </c:pt>
                <c:pt idx="721">
                  <c:v>37</c:v>
                </c:pt>
                <c:pt idx="722">
                  <c:v>89</c:v>
                </c:pt>
                <c:pt idx="723">
                  <c:v>73</c:v>
                </c:pt>
                <c:pt idx="724">
                  <c:v>1257</c:v>
                </c:pt>
                <c:pt idx="725">
                  <c:v>869</c:v>
                </c:pt>
                <c:pt idx="726">
                  <c:v>956</c:v>
                </c:pt>
                <c:pt idx="727">
                  <c:v>2490</c:v>
                </c:pt>
                <c:pt idx="728">
                  <c:v>40</c:v>
                </c:pt>
                <c:pt idx="729">
                  <c:v>1768</c:v>
                </c:pt>
                <c:pt idx="730">
                  <c:v>64</c:v>
                </c:pt>
                <c:pt idx="731">
                  <c:v>33</c:v>
                </c:pt>
                <c:pt idx="732">
                  <c:v>93</c:v>
                </c:pt>
                <c:pt idx="733">
                  <c:v>118</c:v>
                </c:pt>
                <c:pt idx="734">
                  <c:v>349</c:v>
                </c:pt>
                <c:pt idx="735">
                  <c:v>253</c:v>
                </c:pt>
                <c:pt idx="736">
                  <c:v>74</c:v>
                </c:pt>
                <c:pt idx="737">
                  <c:v>19</c:v>
                </c:pt>
                <c:pt idx="738">
                  <c:v>26</c:v>
                </c:pt>
                <c:pt idx="739">
                  <c:v>26</c:v>
                </c:pt>
                <c:pt idx="740">
                  <c:v>74</c:v>
                </c:pt>
                <c:pt idx="741">
                  <c:v>218</c:v>
                </c:pt>
                <c:pt idx="742">
                  <c:v>1008</c:v>
                </c:pt>
                <c:pt idx="743">
                  <c:v>98</c:v>
                </c:pt>
                <c:pt idx="744">
                  <c:v>57</c:v>
                </c:pt>
                <c:pt idx="745">
                  <c:v>63</c:v>
                </c:pt>
                <c:pt idx="746">
                  <c:v>26</c:v>
                </c:pt>
                <c:pt idx="747">
                  <c:v>93</c:v>
                </c:pt>
                <c:pt idx="748">
                  <c:v>74</c:v>
                </c:pt>
                <c:pt idx="749">
                  <c:v>51</c:v>
                </c:pt>
                <c:pt idx="750">
                  <c:v>96</c:v>
                </c:pt>
                <c:pt idx="751">
                  <c:v>38</c:v>
                </c:pt>
                <c:pt idx="752">
                  <c:v>217</c:v>
                </c:pt>
                <c:pt idx="753">
                  <c:v>552</c:v>
                </c:pt>
                <c:pt idx="754">
                  <c:v>174</c:v>
                </c:pt>
                <c:pt idx="755">
                  <c:v>21</c:v>
                </c:pt>
                <c:pt idx="756">
                  <c:v>98</c:v>
                </c:pt>
                <c:pt idx="757">
                  <c:v>36</c:v>
                </c:pt>
                <c:pt idx="758">
                  <c:v>91</c:v>
                </c:pt>
              </c:numCache>
            </c:numRef>
          </c:xVal>
          <c:yVal>
            <c:numRef>
              <c:f>'relationships+elements'!$I$2:$I$760</c:f>
              <c:numCache>
                <c:formatCode>General</c:formatCode>
                <c:ptCount val="759"/>
                <c:pt idx="0">
                  <c:v>144119</c:v>
                </c:pt>
                <c:pt idx="1">
                  <c:v>9836</c:v>
                </c:pt>
                <c:pt idx="2">
                  <c:v>9409</c:v>
                </c:pt>
                <c:pt idx="3">
                  <c:v>6842</c:v>
                </c:pt>
                <c:pt idx="4">
                  <c:v>8126</c:v>
                </c:pt>
                <c:pt idx="5">
                  <c:v>12830</c:v>
                </c:pt>
                <c:pt idx="6">
                  <c:v>7270</c:v>
                </c:pt>
                <c:pt idx="7">
                  <c:v>7698</c:v>
                </c:pt>
                <c:pt idx="8">
                  <c:v>18817</c:v>
                </c:pt>
                <c:pt idx="9">
                  <c:v>6842</c:v>
                </c:pt>
                <c:pt idx="10">
                  <c:v>4704</c:v>
                </c:pt>
                <c:pt idx="11">
                  <c:v>5132</c:v>
                </c:pt>
                <c:pt idx="12">
                  <c:v>5559</c:v>
                </c:pt>
                <c:pt idx="13">
                  <c:v>5131</c:v>
                </c:pt>
                <c:pt idx="14">
                  <c:v>6842</c:v>
                </c:pt>
                <c:pt idx="15">
                  <c:v>6843</c:v>
                </c:pt>
                <c:pt idx="16">
                  <c:v>7270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5132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7270</c:v>
                </c:pt>
                <c:pt idx="30">
                  <c:v>19673</c:v>
                </c:pt>
                <c:pt idx="31">
                  <c:v>5560</c:v>
                </c:pt>
                <c:pt idx="32">
                  <c:v>6843</c:v>
                </c:pt>
                <c:pt idx="33">
                  <c:v>5131</c:v>
                </c:pt>
                <c:pt idx="34">
                  <c:v>0</c:v>
                </c:pt>
                <c:pt idx="35">
                  <c:v>5559</c:v>
                </c:pt>
                <c:pt idx="36">
                  <c:v>5560</c:v>
                </c:pt>
                <c:pt idx="37">
                  <c:v>6843</c:v>
                </c:pt>
                <c:pt idx="38">
                  <c:v>4704</c:v>
                </c:pt>
                <c:pt idx="39">
                  <c:v>65004</c:v>
                </c:pt>
                <c:pt idx="40">
                  <c:v>41483</c:v>
                </c:pt>
                <c:pt idx="41">
                  <c:v>63293</c:v>
                </c:pt>
                <c:pt idx="42">
                  <c:v>27370</c:v>
                </c:pt>
                <c:pt idx="43">
                  <c:v>34212</c:v>
                </c:pt>
                <c:pt idx="44">
                  <c:v>75695</c:v>
                </c:pt>
                <c:pt idx="45">
                  <c:v>6843</c:v>
                </c:pt>
                <c:pt idx="46">
                  <c:v>6843</c:v>
                </c:pt>
                <c:pt idx="47">
                  <c:v>44904</c:v>
                </c:pt>
                <c:pt idx="48">
                  <c:v>5987</c:v>
                </c:pt>
                <c:pt idx="49">
                  <c:v>6842</c:v>
                </c:pt>
                <c:pt idx="50">
                  <c:v>36778</c:v>
                </c:pt>
                <c:pt idx="51">
                  <c:v>72274</c:v>
                </c:pt>
                <c:pt idx="52">
                  <c:v>5988</c:v>
                </c:pt>
                <c:pt idx="53">
                  <c:v>13257</c:v>
                </c:pt>
                <c:pt idx="54">
                  <c:v>5132</c:v>
                </c:pt>
                <c:pt idx="55">
                  <c:v>7698</c:v>
                </c:pt>
                <c:pt idx="56">
                  <c:v>7698</c:v>
                </c:pt>
                <c:pt idx="57">
                  <c:v>7270</c:v>
                </c:pt>
                <c:pt idx="58">
                  <c:v>5987</c:v>
                </c:pt>
                <c:pt idx="59">
                  <c:v>6415</c:v>
                </c:pt>
                <c:pt idx="60">
                  <c:v>5559</c:v>
                </c:pt>
                <c:pt idx="61">
                  <c:v>6415</c:v>
                </c:pt>
                <c:pt idx="62">
                  <c:v>4276</c:v>
                </c:pt>
                <c:pt idx="63">
                  <c:v>6842</c:v>
                </c:pt>
                <c:pt idx="64">
                  <c:v>21811</c:v>
                </c:pt>
                <c:pt idx="65">
                  <c:v>5559</c:v>
                </c:pt>
                <c:pt idx="66">
                  <c:v>5560</c:v>
                </c:pt>
                <c:pt idx="67">
                  <c:v>5987</c:v>
                </c:pt>
                <c:pt idx="68">
                  <c:v>6414</c:v>
                </c:pt>
                <c:pt idx="69">
                  <c:v>7270</c:v>
                </c:pt>
                <c:pt idx="70">
                  <c:v>8980</c:v>
                </c:pt>
                <c:pt idx="71">
                  <c:v>5987</c:v>
                </c:pt>
                <c:pt idx="72">
                  <c:v>23521</c:v>
                </c:pt>
                <c:pt idx="73">
                  <c:v>8553</c:v>
                </c:pt>
                <c:pt idx="74">
                  <c:v>20099</c:v>
                </c:pt>
                <c:pt idx="75">
                  <c:v>11546</c:v>
                </c:pt>
                <c:pt idx="76">
                  <c:v>7270</c:v>
                </c:pt>
                <c:pt idx="77">
                  <c:v>5559</c:v>
                </c:pt>
                <c:pt idx="78">
                  <c:v>5987</c:v>
                </c:pt>
                <c:pt idx="79">
                  <c:v>4704</c:v>
                </c:pt>
                <c:pt idx="80">
                  <c:v>5560</c:v>
                </c:pt>
                <c:pt idx="81">
                  <c:v>6843</c:v>
                </c:pt>
                <c:pt idx="82">
                  <c:v>5559</c:v>
                </c:pt>
                <c:pt idx="83">
                  <c:v>5559</c:v>
                </c:pt>
                <c:pt idx="84">
                  <c:v>5559</c:v>
                </c:pt>
                <c:pt idx="85">
                  <c:v>8553</c:v>
                </c:pt>
                <c:pt idx="86">
                  <c:v>42766</c:v>
                </c:pt>
                <c:pt idx="87">
                  <c:v>5988</c:v>
                </c:pt>
                <c:pt idx="88">
                  <c:v>53029</c:v>
                </c:pt>
                <c:pt idx="89">
                  <c:v>10264</c:v>
                </c:pt>
                <c:pt idx="90">
                  <c:v>10263</c:v>
                </c:pt>
                <c:pt idx="91">
                  <c:v>0</c:v>
                </c:pt>
                <c:pt idx="92">
                  <c:v>0</c:v>
                </c:pt>
                <c:pt idx="93">
                  <c:v>70563</c:v>
                </c:pt>
                <c:pt idx="94">
                  <c:v>0</c:v>
                </c:pt>
                <c:pt idx="95">
                  <c:v>0</c:v>
                </c:pt>
                <c:pt idx="96">
                  <c:v>94512</c:v>
                </c:pt>
                <c:pt idx="97">
                  <c:v>31219</c:v>
                </c:pt>
                <c:pt idx="98">
                  <c:v>37634</c:v>
                </c:pt>
                <c:pt idx="99">
                  <c:v>9408</c:v>
                </c:pt>
                <c:pt idx="100">
                  <c:v>5559</c:v>
                </c:pt>
                <c:pt idx="101">
                  <c:v>6415</c:v>
                </c:pt>
                <c:pt idx="102">
                  <c:v>0</c:v>
                </c:pt>
                <c:pt idx="103">
                  <c:v>0</c:v>
                </c:pt>
                <c:pt idx="104">
                  <c:v>7270</c:v>
                </c:pt>
                <c:pt idx="105">
                  <c:v>7697</c:v>
                </c:pt>
                <c:pt idx="106">
                  <c:v>5987</c:v>
                </c:pt>
                <c:pt idx="107">
                  <c:v>6415</c:v>
                </c:pt>
                <c:pt idx="108">
                  <c:v>36779</c:v>
                </c:pt>
                <c:pt idx="109">
                  <c:v>6414</c:v>
                </c:pt>
                <c:pt idx="110">
                  <c:v>42766</c:v>
                </c:pt>
                <c:pt idx="111">
                  <c:v>6843</c:v>
                </c:pt>
                <c:pt idx="112">
                  <c:v>7270</c:v>
                </c:pt>
                <c:pt idx="113">
                  <c:v>9408</c:v>
                </c:pt>
                <c:pt idx="114">
                  <c:v>7270</c:v>
                </c:pt>
                <c:pt idx="115">
                  <c:v>5560</c:v>
                </c:pt>
                <c:pt idx="116">
                  <c:v>30364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35923</c:v>
                </c:pt>
                <c:pt idx="126">
                  <c:v>38916</c:v>
                </c:pt>
                <c:pt idx="127">
                  <c:v>5987</c:v>
                </c:pt>
                <c:pt idx="128">
                  <c:v>6843</c:v>
                </c:pt>
                <c:pt idx="129">
                  <c:v>5132</c:v>
                </c:pt>
                <c:pt idx="130">
                  <c:v>6415</c:v>
                </c:pt>
                <c:pt idx="131">
                  <c:v>6414</c:v>
                </c:pt>
                <c:pt idx="132">
                  <c:v>0</c:v>
                </c:pt>
                <c:pt idx="133">
                  <c:v>0</c:v>
                </c:pt>
                <c:pt idx="134">
                  <c:v>37633</c:v>
                </c:pt>
                <c:pt idx="135">
                  <c:v>0</c:v>
                </c:pt>
                <c:pt idx="136">
                  <c:v>38489</c:v>
                </c:pt>
                <c:pt idx="137">
                  <c:v>0</c:v>
                </c:pt>
                <c:pt idx="138">
                  <c:v>45759</c:v>
                </c:pt>
                <c:pt idx="139">
                  <c:v>36779</c:v>
                </c:pt>
                <c:pt idx="140">
                  <c:v>8125</c:v>
                </c:pt>
                <c:pt idx="141">
                  <c:v>4705</c:v>
                </c:pt>
                <c:pt idx="142">
                  <c:v>5987</c:v>
                </c:pt>
                <c:pt idx="143">
                  <c:v>5560</c:v>
                </c:pt>
                <c:pt idx="144">
                  <c:v>5132</c:v>
                </c:pt>
                <c:pt idx="145">
                  <c:v>6414</c:v>
                </c:pt>
                <c:pt idx="146">
                  <c:v>8553</c:v>
                </c:pt>
                <c:pt idx="147">
                  <c:v>9408</c:v>
                </c:pt>
                <c:pt idx="148">
                  <c:v>4705</c:v>
                </c:pt>
                <c:pt idx="149">
                  <c:v>5560</c:v>
                </c:pt>
                <c:pt idx="150">
                  <c:v>10263</c:v>
                </c:pt>
                <c:pt idx="151">
                  <c:v>6842</c:v>
                </c:pt>
                <c:pt idx="152">
                  <c:v>7270</c:v>
                </c:pt>
                <c:pt idx="153">
                  <c:v>6415</c:v>
                </c:pt>
                <c:pt idx="154">
                  <c:v>6415</c:v>
                </c:pt>
                <c:pt idx="155">
                  <c:v>8553</c:v>
                </c:pt>
                <c:pt idx="156">
                  <c:v>9836</c:v>
                </c:pt>
                <c:pt idx="157">
                  <c:v>7697</c:v>
                </c:pt>
                <c:pt idx="158">
                  <c:v>4705</c:v>
                </c:pt>
                <c:pt idx="159">
                  <c:v>7271</c:v>
                </c:pt>
                <c:pt idx="160">
                  <c:v>7698</c:v>
                </c:pt>
                <c:pt idx="161">
                  <c:v>5132</c:v>
                </c:pt>
                <c:pt idx="162">
                  <c:v>5987</c:v>
                </c:pt>
                <c:pt idx="163">
                  <c:v>16678</c:v>
                </c:pt>
                <c:pt idx="164">
                  <c:v>6415</c:v>
                </c:pt>
                <c:pt idx="165">
                  <c:v>5560</c:v>
                </c:pt>
                <c:pt idx="166">
                  <c:v>6842</c:v>
                </c:pt>
                <c:pt idx="167">
                  <c:v>37634</c:v>
                </c:pt>
                <c:pt idx="168">
                  <c:v>10692</c:v>
                </c:pt>
                <c:pt idx="169">
                  <c:v>10264</c:v>
                </c:pt>
                <c:pt idx="170">
                  <c:v>5132</c:v>
                </c:pt>
                <c:pt idx="171">
                  <c:v>5560</c:v>
                </c:pt>
                <c:pt idx="172">
                  <c:v>34213</c:v>
                </c:pt>
                <c:pt idx="173">
                  <c:v>35923</c:v>
                </c:pt>
                <c:pt idx="174">
                  <c:v>59017</c:v>
                </c:pt>
                <c:pt idx="175">
                  <c:v>39772</c:v>
                </c:pt>
                <c:pt idx="176">
                  <c:v>34213</c:v>
                </c:pt>
                <c:pt idx="177">
                  <c:v>38917</c:v>
                </c:pt>
                <c:pt idx="178">
                  <c:v>47042</c:v>
                </c:pt>
                <c:pt idx="179">
                  <c:v>70991</c:v>
                </c:pt>
                <c:pt idx="180">
                  <c:v>35923</c:v>
                </c:pt>
                <c:pt idx="181">
                  <c:v>26515</c:v>
                </c:pt>
                <c:pt idx="182">
                  <c:v>59444</c:v>
                </c:pt>
                <c:pt idx="183">
                  <c:v>33357</c:v>
                </c:pt>
                <c:pt idx="184">
                  <c:v>36778</c:v>
                </c:pt>
                <c:pt idx="185">
                  <c:v>37206</c:v>
                </c:pt>
                <c:pt idx="186">
                  <c:v>43193</c:v>
                </c:pt>
                <c:pt idx="187">
                  <c:v>44903</c:v>
                </c:pt>
                <c:pt idx="188">
                  <c:v>34641</c:v>
                </c:pt>
                <c:pt idx="189">
                  <c:v>35068</c:v>
                </c:pt>
                <c:pt idx="190">
                  <c:v>73985</c:v>
                </c:pt>
                <c:pt idx="191">
                  <c:v>28653</c:v>
                </c:pt>
                <c:pt idx="192">
                  <c:v>55595</c:v>
                </c:pt>
                <c:pt idx="193">
                  <c:v>40199</c:v>
                </c:pt>
                <c:pt idx="194">
                  <c:v>62438</c:v>
                </c:pt>
                <c:pt idx="195">
                  <c:v>70991</c:v>
                </c:pt>
                <c:pt idx="196">
                  <c:v>26087</c:v>
                </c:pt>
                <c:pt idx="197">
                  <c:v>32074</c:v>
                </c:pt>
                <c:pt idx="198">
                  <c:v>34212</c:v>
                </c:pt>
                <c:pt idx="199">
                  <c:v>57734</c:v>
                </c:pt>
                <c:pt idx="200">
                  <c:v>29936</c:v>
                </c:pt>
                <c:pt idx="201">
                  <c:v>24377</c:v>
                </c:pt>
                <c:pt idx="202">
                  <c:v>35067</c:v>
                </c:pt>
                <c:pt idx="203">
                  <c:v>32502</c:v>
                </c:pt>
                <c:pt idx="204">
                  <c:v>34212</c:v>
                </c:pt>
                <c:pt idx="205">
                  <c:v>34212</c:v>
                </c:pt>
                <c:pt idx="206">
                  <c:v>27370</c:v>
                </c:pt>
                <c:pt idx="207">
                  <c:v>35068</c:v>
                </c:pt>
                <c:pt idx="208">
                  <c:v>33357</c:v>
                </c:pt>
                <c:pt idx="209">
                  <c:v>31647</c:v>
                </c:pt>
                <c:pt idx="210">
                  <c:v>43193</c:v>
                </c:pt>
                <c:pt idx="211">
                  <c:v>28225</c:v>
                </c:pt>
                <c:pt idx="212">
                  <c:v>31646</c:v>
                </c:pt>
                <c:pt idx="213">
                  <c:v>148396</c:v>
                </c:pt>
                <c:pt idx="214">
                  <c:v>32074</c:v>
                </c:pt>
                <c:pt idx="215">
                  <c:v>43193</c:v>
                </c:pt>
                <c:pt idx="216">
                  <c:v>5560</c:v>
                </c:pt>
                <c:pt idx="217">
                  <c:v>27370</c:v>
                </c:pt>
                <c:pt idx="218">
                  <c:v>4277</c:v>
                </c:pt>
                <c:pt idx="219">
                  <c:v>7698</c:v>
                </c:pt>
                <c:pt idx="220">
                  <c:v>5559</c:v>
                </c:pt>
                <c:pt idx="221">
                  <c:v>7270</c:v>
                </c:pt>
                <c:pt idx="222">
                  <c:v>5132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5987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35495</c:v>
                </c:pt>
                <c:pt idx="232">
                  <c:v>5987</c:v>
                </c:pt>
                <c:pt idx="233">
                  <c:v>6415</c:v>
                </c:pt>
                <c:pt idx="234">
                  <c:v>7697</c:v>
                </c:pt>
                <c:pt idx="235">
                  <c:v>0</c:v>
                </c:pt>
                <c:pt idx="236">
                  <c:v>0</c:v>
                </c:pt>
                <c:pt idx="237">
                  <c:v>8126</c:v>
                </c:pt>
                <c:pt idx="238">
                  <c:v>0</c:v>
                </c:pt>
                <c:pt idx="239">
                  <c:v>6415</c:v>
                </c:pt>
                <c:pt idx="240">
                  <c:v>5559</c:v>
                </c:pt>
                <c:pt idx="241">
                  <c:v>6843</c:v>
                </c:pt>
                <c:pt idx="242">
                  <c:v>5987</c:v>
                </c:pt>
                <c:pt idx="243">
                  <c:v>5559</c:v>
                </c:pt>
                <c:pt idx="244">
                  <c:v>44476</c:v>
                </c:pt>
                <c:pt idx="245">
                  <c:v>6415</c:v>
                </c:pt>
                <c:pt idx="246">
                  <c:v>6842</c:v>
                </c:pt>
                <c:pt idx="247">
                  <c:v>8125</c:v>
                </c:pt>
                <c:pt idx="248">
                  <c:v>5559</c:v>
                </c:pt>
                <c:pt idx="249">
                  <c:v>6843</c:v>
                </c:pt>
                <c:pt idx="250">
                  <c:v>5559</c:v>
                </c:pt>
                <c:pt idx="251">
                  <c:v>5987</c:v>
                </c:pt>
                <c:pt idx="252">
                  <c:v>6415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5132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6415</c:v>
                </c:pt>
                <c:pt idx="268">
                  <c:v>34212</c:v>
                </c:pt>
                <c:pt idx="269">
                  <c:v>7697</c:v>
                </c:pt>
                <c:pt idx="270">
                  <c:v>5560</c:v>
                </c:pt>
                <c:pt idx="271">
                  <c:v>8981</c:v>
                </c:pt>
                <c:pt idx="272">
                  <c:v>6842</c:v>
                </c:pt>
                <c:pt idx="273">
                  <c:v>5559</c:v>
                </c:pt>
                <c:pt idx="274">
                  <c:v>5559</c:v>
                </c:pt>
                <c:pt idx="275">
                  <c:v>5560</c:v>
                </c:pt>
                <c:pt idx="276">
                  <c:v>6843</c:v>
                </c:pt>
                <c:pt idx="277">
                  <c:v>5132</c:v>
                </c:pt>
                <c:pt idx="278">
                  <c:v>7270</c:v>
                </c:pt>
                <c:pt idx="279">
                  <c:v>5560</c:v>
                </c:pt>
                <c:pt idx="280">
                  <c:v>5131</c:v>
                </c:pt>
                <c:pt idx="281">
                  <c:v>7270</c:v>
                </c:pt>
                <c:pt idx="282">
                  <c:v>5132</c:v>
                </c:pt>
                <c:pt idx="283">
                  <c:v>5988</c:v>
                </c:pt>
                <c:pt idx="284">
                  <c:v>5132</c:v>
                </c:pt>
                <c:pt idx="285">
                  <c:v>5559</c:v>
                </c:pt>
                <c:pt idx="286">
                  <c:v>5560</c:v>
                </c:pt>
                <c:pt idx="287">
                  <c:v>5131</c:v>
                </c:pt>
                <c:pt idx="288">
                  <c:v>5560</c:v>
                </c:pt>
                <c:pt idx="289">
                  <c:v>7271</c:v>
                </c:pt>
                <c:pt idx="290">
                  <c:v>5132</c:v>
                </c:pt>
                <c:pt idx="291">
                  <c:v>5132</c:v>
                </c:pt>
                <c:pt idx="292">
                  <c:v>6843</c:v>
                </c:pt>
                <c:pt idx="293">
                  <c:v>5560</c:v>
                </c:pt>
                <c:pt idx="294">
                  <c:v>6415</c:v>
                </c:pt>
                <c:pt idx="295">
                  <c:v>5988</c:v>
                </c:pt>
                <c:pt idx="296">
                  <c:v>5560</c:v>
                </c:pt>
                <c:pt idx="297">
                  <c:v>7270</c:v>
                </c:pt>
                <c:pt idx="298">
                  <c:v>7270</c:v>
                </c:pt>
                <c:pt idx="299">
                  <c:v>8126</c:v>
                </c:pt>
                <c:pt idx="300">
                  <c:v>0</c:v>
                </c:pt>
                <c:pt idx="301">
                  <c:v>8553</c:v>
                </c:pt>
                <c:pt idx="302">
                  <c:v>31219</c:v>
                </c:pt>
                <c:pt idx="303">
                  <c:v>6415</c:v>
                </c:pt>
                <c:pt idx="304">
                  <c:v>0</c:v>
                </c:pt>
                <c:pt idx="305">
                  <c:v>5132</c:v>
                </c:pt>
                <c:pt idx="306">
                  <c:v>0</c:v>
                </c:pt>
                <c:pt idx="307">
                  <c:v>5132</c:v>
                </c:pt>
                <c:pt idx="308">
                  <c:v>5987</c:v>
                </c:pt>
                <c:pt idx="309">
                  <c:v>5131</c:v>
                </c:pt>
                <c:pt idx="310">
                  <c:v>4704</c:v>
                </c:pt>
                <c:pt idx="311">
                  <c:v>5560</c:v>
                </c:pt>
                <c:pt idx="312">
                  <c:v>7270</c:v>
                </c:pt>
                <c:pt idx="313">
                  <c:v>5132</c:v>
                </c:pt>
                <c:pt idx="314">
                  <c:v>5987</c:v>
                </c:pt>
                <c:pt idx="315">
                  <c:v>6415</c:v>
                </c:pt>
                <c:pt idx="316">
                  <c:v>5559</c:v>
                </c:pt>
                <c:pt idx="317">
                  <c:v>5560</c:v>
                </c:pt>
                <c:pt idx="318">
                  <c:v>5559</c:v>
                </c:pt>
                <c:pt idx="319">
                  <c:v>6415</c:v>
                </c:pt>
                <c:pt idx="320">
                  <c:v>6842</c:v>
                </c:pt>
                <c:pt idx="321">
                  <c:v>5987</c:v>
                </c:pt>
                <c:pt idx="322">
                  <c:v>5560</c:v>
                </c:pt>
                <c:pt idx="323">
                  <c:v>4704</c:v>
                </c:pt>
                <c:pt idx="324">
                  <c:v>5560</c:v>
                </c:pt>
                <c:pt idx="325">
                  <c:v>6843</c:v>
                </c:pt>
                <c:pt idx="326">
                  <c:v>6415</c:v>
                </c:pt>
                <c:pt idx="327">
                  <c:v>5132</c:v>
                </c:pt>
                <c:pt idx="328">
                  <c:v>7270</c:v>
                </c:pt>
                <c:pt idx="329">
                  <c:v>5131</c:v>
                </c:pt>
                <c:pt idx="330">
                  <c:v>11547</c:v>
                </c:pt>
                <c:pt idx="331">
                  <c:v>5132</c:v>
                </c:pt>
                <c:pt idx="332">
                  <c:v>5559</c:v>
                </c:pt>
                <c:pt idx="333">
                  <c:v>5132</c:v>
                </c:pt>
                <c:pt idx="334">
                  <c:v>4704</c:v>
                </c:pt>
                <c:pt idx="335">
                  <c:v>7698</c:v>
                </c:pt>
                <c:pt idx="336">
                  <c:v>4704</c:v>
                </c:pt>
                <c:pt idx="337">
                  <c:v>7270</c:v>
                </c:pt>
                <c:pt idx="338">
                  <c:v>6842</c:v>
                </c:pt>
                <c:pt idx="339">
                  <c:v>5132</c:v>
                </c:pt>
                <c:pt idx="340">
                  <c:v>5559</c:v>
                </c:pt>
                <c:pt idx="341">
                  <c:v>7270</c:v>
                </c:pt>
                <c:pt idx="342">
                  <c:v>5987</c:v>
                </c:pt>
                <c:pt idx="343">
                  <c:v>5132</c:v>
                </c:pt>
                <c:pt idx="344">
                  <c:v>5559</c:v>
                </c:pt>
                <c:pt idx="345">
                  <c:v>6415</c:v>
                </c:pt>
                <c:pt idx="346">
                  <c:v>10692</c:v>
                </c:pt>
                <c:pt idx="347">
                  <c:v>5560</c:v>
                </c:pt>
                <c:pt idx="348">
                  <c:v>5132</c:v>
                </c:pt>
                <c:pt idx="349">
                  <c:v>5559</c:v>
                </c:pt>
                <c:pt idx="350">
                  <c:v>5559</c:v>
                </c:pt>
                <c:pt idx="351">
                  <c:v>8125</c:v>
                </c:pt>
                <c:pt idx="352">
                  <c:v>4276</c:v>
                </c:pt>
                <c:pt idx="353">
                  <c:v>5987</c:v>
                </c:pt>
                <c:pt idx="354">
                  <c:v>8981</c:v>
                </c:pt>
                <c:pt idx="355">
                  <c:v>8554</c:v>
                </c:pt>
                <c:pt idx="356">
                  <c:v>5560</c:v>
                </c:pt>
                <c:pt idx="357">
                  <c:v>6415</c:v>
                </c:pt>
                <c:pt idx="358">
                  <c:v>5559</c:v>
                </c:pt>
                <c:pt idx="359">
                  <c:v>5988</c:v>
                </c:pt>
                <c:pt idx="360">
                  <c:v>5559</c:v>
                </c:pt>
                <c:pt idx="361">
                  <c:v>5560</c:v>
                </c:pt>
                <c:pt idx="362">
                  <c:v>12829</c:v>
                </c:pt>
                <c:pt idx="363">
                  <c:v>5559</c:v>
                </c:pt>
                <c:pt idx="364">
                  <c:v>8125</c:v>
                </c:pt>
                <c:pt idx="365">
                  <c:v>6414</c:v>
                </c:pt>
                <c:pt idx="366">
                  <c:v>5132</c:v>
                </c:pt>
                <c:pt idx="367">
                  <c:v>5559</c:v>
                </c:pt>
                <c:pt idx="368">
                  <c:v>8553</c:v>
                </c:pt>
                <c:pt idx="369">
                  <c:v>5559</c:v>
                </c:pt>
                <c:pt idx="370">
                  <c:v>14541</c:v>
                </c:pt>
                <c:pt idx="371">
                  <c:v>8126</c:v>
                </c:pt>
                <c:pt idx="372">
                  <c:v>5560</c:v>
                </c:pt>
                <c:pt idx="373">
                  <c:v>5132</c:v>
                </c:pt>
                <c:pt idx="374">
                  <c:v>4704</c:v>
                </c:pt>
                <c:pt idx="375">
                  <c:v>7270</c:v>
                </c:pt>
                <c:pt idx="376">
                  <c:v>6843</c:v>
                </c:pt>
                <c:pt idx="377">
                  <c:v>5987</c:v>
                </c:pt>
                <c:pt idx="378">
                  <c:v>5987</c:v>
                </c:pt>
                <c:pt idx="379">
                  <c:v>5132</c:v>
                </c:pt>
                <c:pt idx="380">
                  <c:v>10264</c:v>
                </c:pt>
                <c:pt idx="381">
                  <c:v>6843</c:v>
                </c:pt>
                <c:pt idx="382">
                  <c:v>4704</c:v>
                </c:pt>
                <c:pt idx="383">
                  <c:v>4705</c:v>
                </c:pt>
                <c:pt idx="384">
                  <c:v>13258</c:v>
                </c:pt>
                <c:pt idx="385">
                  <c:v>8980</c:v>
                </c:pt>
                <c:pt idx="386">
                  <c:v>5988</c:v>
                </c:pt>
                <c:pt idx="387">
                  <c:v>22665</c:v>
                </c:pt>
                <c:pt idx="388">
                  <c:v>8981</c:v>
                </c:pt>
                <c:pt idx="389">
                  <c:v>5132</c:v>
                </c:pt>
                <c:pt idx="390">
                  <c:v>5131</c:v>
                </c:pt>
                <c:pt idx="391">
                  <c:v>5132</c:v>
                </c:pt>
                <c:pt idx="392">
                  <c:v>5987</c:v>
                </c:pt>
                <c:pt idx="393">
                  <c:v>6415</c:v>
                </c:pt>
                <c:pt idx="394">
                  <c:v>5987</c:v>
                </c:pt>
                <c:pt idx="395">
                  <c:v>8553</c:v>
                </c:pt>
                <c:pt idx="396">
                  <c:v>6415</c:v>
                </c:pt>
                <c:pt idx="397">
                  <c:v>5987</c:v>
                </c:pt>
                <c:pt idx="398">
                  <c:v>8553</c:v>
                </c:pt>
                <c:pt idx="399">
                  <c:v>5559</c:v>
                </c:pt>
                <c:pt idx="400">
                  <c:v>24804</c:v>
                </c:pt>
                <c:pt idx="401">
                  <c:v>30791</c:v>
                </c:pt>
                <c:pt idx="402">
                  <c:v>31219</c:v>
                </c:pt>
                <c:pt idx="403">
                  <c:v>30791</c:v>
                </c:pt>
                <c:pt idx="404">
                  <c:v>5132</c:v>
                </c:pt>
                <c:pt idx="405">
                  <c:v>37206</c:v>
                </c:pt>
                <c:pt idx="406">
                  <c:v>5131</c:v>
                </c:pt>
                <c:pt idx="407">
                  <c:v>23949</c:v>
                </c:pt>
                <c:pt idx="408">
                  <c:v>32074</c:v>
                </c:pt>
                <c:pt idx="409">
                  <c:v>29936</c:v>
                </c:pt>
                <c:pt idx="410">
                  <c:v>39344</c:v>
                </c:pt>
                <c:pt idx="411">
                  <c:v>30791</c:v>
                </c:pt>
                <c:pt idx="412">
                  <c:v>29936</c:v>
                </c:pt>
                <c:pt idx="413">
                  <c:v>43621</c:v>
                </c:pt>
                <c:pt idx="414">
                  <c:v>29508</c:v>
                </c:pt>
                <c:pt idx="415">
                  <c:v>38489</c:v>
                </c:pt>
                <c:pt idx="416">
                  <c:v>34213</c:v>
                </c:pt>
                <c:pt idx="417">
                  <c:v>24377</c:v>
                </c:pt>
                <c:pt idx="418">
                  <c:v>30364</c:v>
                </c:pt>
                <c:pt idx="419">
                  <c:v>30791</c:v>
                </c:pt>
                <c:pt idx="420">
                  <c:v>29936</c:v>
                </c:pt>
                <c:pt idx="421">
                  <c:v>39345</c:v>
                </c:pt>
                <c:pt idx="422">
                  <c:v>24377</c:v>
                </c:pt>
                <c:pt idx="423">
                  <c:v>32074</c:v>
                </c:pt>
                <c:pt idx="424">
                  <c:v>42337</c:v>
                </c:pt>
                <c:pt idx="425">
                  <c:v>4705</c:v>
                </c:pt>
                <c:pt idx="426">
                  <c:v>5559</c:v>
                </c:pt>
                <c:pt idx="427">
                  <c:v>6843</c:v>
                </c:pt>
                <c:pt idx="428">
                  <c:v>5987</c:v>
                </c:pt>
                <c:pt idx="429">
                  <c:v>9836</c:v>
                </c:pt>
                <c:pt idx="430">
                  <c:v>5131</c:v>
                </c:pt>
                <c:pt idx="431">
                  <c:v>9409</c:v>
                </c:pt>
                <c:pt idx="432">
                  <c:v>6415</c:v>
                </c:pt>
                <c:pt idx="433">
                  <c:v>6415</c:v>
                </c:pt>
                <c:pt idx="434">
                  <c:v>31647</c:v>
                </c:pt>
                <c:pt idx="435">
                  <c:v>56022</c:v>
                </c:pt>
                <c:pt idx="436">
                  <c:v>8553</c:v>
                </c:pt>
                <c:pt idx="437">
                  <c:v>28225</c:v>
                </c:pt>
                <c:pt idx="438">
                  <c:v>4704</c:v>
                </c:pt>
                <c:pt idx="439">
                  <c:v>33357</c:v>
                </c:pt>
                <c:pt idx="440">
                  <c:v>10264</c:v>
                </c:pt>
                <c:pt idx="441">
                  <c:v>5987</c:v>
                </c:pt>
                <c:pt idx="442">
                  <c:v>6414</c:v>
                </c:pt>
                <c:pt idx="443">
                  <c:v>6843</c:v>
                </c:pt>
                <c:pt idx="444">
                  <c:v>5560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5132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43193</c:v>
                </c:pt>
                <c:pt idx="454">
                  <c:v>5987</c:v>
                </c:pt>
                <c:pt idx="455">
                  <c:v>6843</c:v>
                </c:pt>
                <c:pt idx="456">
                  <c:v>9408</c:v>
                </c:pt>
                <c:pt idx="457">
                  <c:v>0</c:v>
                </c:pt>
                <c:pt idx="458">
                  <c:v>0</c:v>
                </c:pt>
                <c:pt idx="459">
                  <c:v>5132</c:v>
                </c:pt>
                <c:pt idx="460">
                  <c:v>0</c:v>
                </c:pt>
                <c:pt idx="461">
                  <c:v>5988</c:v>
                </c:pt>
                <c:pt idx="462">
                  <c:v>5132</c:v>
                </c:pt>
                <c:pt idx="463">
                  <c:v>7698</c:v>
                </c:pt>
                <c:pt idx="464">
                  <c:v>5559</c:v>
                </c:pt>
                <c:pt idx="465">
                  <c:v>5987</c:v>
                </c:pt>
                <c:pt idx="466">
                  <c:v>29081</c:v>
                </c:pt>
                <c:pt idx="467">
                  <c:v>6842</c:v>
                </c:pt>
                <c:pt idx="468">
                  <c:v>8126</c:v>
                </c:pt>
                <c:pt idx="469">
                  <c:v>7698</c:v>
                </c:pt>
                <c:pt idx="470">
                  <c:v>4704</c:v>
                </c:pt>
                <c:pt idx="471">
                  <c:v>5132</c:v>
                </c:pt>
                <c:pt idx="472">
                  <c:v>5132</c:v>
                </c:pt>
                <c:pt idx="473">
                  <c:v>5132</c:v>
                </c:pt>
                <c:pt idx="474">
                  <c:v>5987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5987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5987</c:v>
                </c:pt>
                <c:pt idx="488">
                  <c:v>52174</c:v>
                </c:pt>
                <c:pt idx="489">
                  <c:v>6415</c:v>
                </c:pt>
                <c:pt idx="490">
                  <c:v>5987</c:v>
                </c:pt>
                <c:pt idx="491">
                  <c:v>5559</c:v>
                </c:pt>
                <c:pt idx="492">
                  <c:v>6843</c:v>
                </c:pt>
                <c:pt idx="493">
                  <c:v>5560</c:v>
                </c:pt>
                <c:pt idx="494">
                  <c:v>7270</c:v>
                </c:pt>
                <c:pt idx="495">
                  <c:v>5559</c:v>
                </c:pt>
                <c:pt idx="496">
                  <c:v>4704</c:v>
                </c:pt>
                <c:pt idx="497">
                  <c:v>8553</c:v>
                </c:pt>
                <c:pt idx="498">
                  <c:v>12402</c:v>
                </c:pt>
                <c:pt idx="499">
                  <c:v>5987</c:v>
                </c:pt>
                <c:pt idx="500">
                  <c:v>5131</c:v>
                </c:pt>
                <c:pt idx="501">
                  <c:v>5132</c:v>
                </c:pt>
                <c:pt idx="502">
                  <c:v>5988</c:v>
                </c:pt>
                <c:pt idx="503">
                  <c:v>16679</c:v>
                </c:pt>
                <c:pt idx="504">
                  <c:v>5132</c:v>
                </c:pt>
                <c:pt idx="505">
                  <c:v>6843</c:v>
                </c:pt>
                <c:pt idx="506">
                  <c:v>5560</c:v>
                </c:pt>
                <c:pt idx="507">
                  <c:v>5132</c:v>
                </c:pt>
                <c:pt idx="508">
                  <c:v>4704</c:v>
                </c:pt>
                <c:pt idx="509">
                  <c:v>7270</c:v>
                </c:pt>
                <c:pt idx="510">
                  <c:v>5132</c:v>
                </c:pt>
                <c:pt idx="511">
                  <c:v>11119</c:v>
                </c:pt>
                <c:pt idx="512">
                  <c:v>5132</c:v>
                </c:pt>
                <c:pt idx="513">
                  <c:v>4704</c:v>
                </c:pt>
                <c:pt idx="514">
                  <c:v>5132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34213</c:v>
                </c:pt>
                <c:pt idx="519">
                  <c:v>5559</c:v>
                </c:pt>
                <c:pt idx="520">
                  <c:v>5560</c:v>
                </c:pt>
                <c:pt idx="521">
                  <c:v>32074</c:v>
                </c:pt>
                <c:pt idx="522">
                  <c:v>5987</c:v>
                </c:pt>
                <c:pt idx="523">
                  <c:v>0</c:v>
                </c:pt>
                <c:pt idx="524">
                  <c:v>5988</c:v>
                </c:pt>
                <c:pt idx="525">
                  <c:v>5560</c:v>
                </c:pt>
                <c:pt idx="526">
                  <c:v>0</c:v>
                </c:pt>
                <c:pt idx="527">
                  <c:v>5987</c:v>
                </c:pt>
                <c:pt idx="528">
                  <c:v>0</c:v>
                </c:pt>
                <c:pt idx="529">
                  <c:v>6415</c:v>
                </c:pt>
                <c:pt idx="530">
                  <c:v>4705</c:v>
                </c:pt>
                <c:pt idx="531">
                  <c:v>12402</c:v>
                </c:pt>
                <c:pt idx="532">
                  <c:v>5987</c:v>
                </c:pt>
                <c:pt idx="533">
                  <c:v>5560</c:v>
                </c:pt>
                <c:pt idx="534">
                  <c:v>4704</c:v>
                </c:pt>
                <c:pt idx="535">
                  <c:v>7270</c:v>
                </c:pt>
                <c:pt idx="536">
                  <c:v>5988</c:v>
                </c:pt>
                <c:pt idx="537">
                  <c:v>6415</c:v>
                </c:pt>
                <c:pt idx="538">
                  <c:v>6415</c:v>
                </c:pt>
                <c:pt idx="539">
                  <c:v>29509</c:v>
                </c:pt>
                <c:pt idx="540">
                  <c:v>5132</c:v>
                </c:pt>
                <c:pt idx="541">
                  <c:v>17962</c:v>
                </c:pt>
                <c:pt idx="542">
                  <c:v>62865</c:v>
                </c:pt>
                <c:pt idx="543">
                  <c:v>5559</c:v>
                </c:pt>
                <c:pt idx="544">
                  <c:v>4704</c:v>
                </c:pt>
                <c:pt idx="545">
                  <c:v>5987</c:v>
                </c:pt>
                <c:pt idx="546">
                  <c:v>4277</c:v>
                </c:pt>
                <c:pt idx="547">
                  <c:v>5560</c:v>
                </c:pt>
                <c:pt idx="548">
                  <c:v>238204</c:v>
                </c:pt>
                <c:pt idx="549">
                  <c:v>5987</c:v>
                </c:pt>
                <c:pt idx="550">
                  <c:v>5987</c:v>
                </c:pt>
                <c:pt idx="551">
                  <c:v>10264</c:v>
                </c:pt>
                <c:pt idx="552">
                  <c:v>12829</c:v>
                </c:pt>
                <c:pt idx="553">
                  <c:v>100499</c:v>
                </c:pt>
                <c:pt idx="554">
                  <c:v>7698</c:v>
                </c:pt>
                <c:pt idx="555">
                  <c:v>12402</c:v>
                </c:pt>
                <c:pt idx="556">
                  <c:v>7698</c:v>
                </c:pt>
                <c:pt idx="557">
                  <c:v>9836</c:v>
                </c:pt>
                <c:pt idx="558">
                  <c:v>8554</c:v>
                </c:pt>
                <c:pt idx="559">
                  <c:v>6415</c:v>
                </c:pt>
                <c:pt idx="560">
                  <c:v>20528</c:v>
                </c:pt>
                <c:pt idx="561">
                  <c:v>7697</c:v>
                </c:pt>
                <c:pt idx="562">
                  <c:v>11119</c:v>
                </c:pt>
                <c:pt idx="563">
                  <c:v>8125</c:v>
                </c:pt>
                <c:pt idx="564">
                  <c:v>8125</c:v>
                </c:pt>
                <c:pt idx="565">
                  <c:v>7697</c:v>
                </c:pt>
                <c:pt idx="566">
                  <c:v>8553</c:v>
                </c:pt>
                <c:pt idx="567">
                  <c:v>12830</c:v>
                </c:pt>
                <c:pt idx="568">
                  <c:v>5560</c:v>
                </c:pt>
                <c:pt idx="569">
                  <c:v>8980</c:v>
                </c:pt>
                <c:pt idx="570">
                  <c:v>5132</c:v>
                </c:pt>
                <c:pt idx="571">
                  <c:v>6842</c:v>
                </c:pt>
                <c:pt idx="572">
                  <c:v>6414</c:v>
                </c:pt>
                <c:pt idx="573">
                  <c:v>6843</c:v>
                </c:pt>
                <c:pt idx="574">
                  <c:v>5560</c:v>
                </c:pt>
                <c:pt idx="575">
                  <c:v>7698</c:v>
                </c:pt>
                <c:pt idx="576">
                  <c:v>5131</c:v>
                </c:pt>
                <c:pt idx="577">
                  <c:v>5132</c:v>
                </c:pt>
                <c:pt idx="578">
                  <c:v>5560</c:v>
                </c:pt>
                <c:pt idx="579">
                  <c:v>5987</c:v>
                </c:pt>
                <c:pt idx="580">
                  <c:v>5560</c:v>
                </c:pt>
                <c:pt idx="581">
                  <c:v>7697</c:v>
                </c:pt>
                <c:pt idx="582">
                  <c:v>11546</c:v>
                </c:pt>
                <c:pt idx="583">
                  <c:v>5132</c:v>
                </c:pt>
                <c:pt idx="584">
                  <c:v>9409</c:v>
                </c:pt>
                <c:pt idx="585">
                  <c:v>5560</c:v>
                </c:pt>
                <c:pt idx="586">
                  <c:v>5132</c:v>
                </c:pt>
                <c:pt idx="587">
                  <c:v>5132</c:v>
                </c:pt>
                <c:pt idx="588">
                  <c:v>4704</c:v>
                </c:pt>
                <c:pt idx="589">
                  <c:v>5132</c:v>
                </c:pt>
                <c:pt idx="590">
                  <c:v>5560</c:v>
                </c:pt>
                <c:pt idx="591">
                  <c:v>5988</c:v>
                </c:pt>
                <c:pt idx="592">
                  <c:v>5560</c:v>
                </c:pt>
                <c:pt idx="593">
                  <c:v>61583</c:v>
                </c:pt>
                <c:pt idx="594">
                  <c:v>34640</c:v>
                </c:pt>
                <c:pt idx="595">
                  <c:v>26514</c:v>
                </c:pt>
                <c:pt idx="596">
                  <c:v>31219</c:v>
                </c:pt>
                <c:pt idx="597">
                  <c:v>37634</c:v>
                </c:pt>
                <c:pt idx="598">
                  <c:v>50035</c:v>
                </c:pt>
                <c:pt idx="599">
                  <c:v>27369</c:v>
                </c:pt>
                <c:pt idx="600">
                  <c:v>4276</c:v>
                </c:pt>
                <c:pt idx="601">
                  <c:v>42338</c:v>
                </c:pt>
                <c:pt idx="602">
                  <c:v>5559</c:v>
                </c:pt>
                <c:pt idx="603">
                  <c:v>6415</c:v>
                </c:pt>
                <c:pt idx="604">
                  <c:v>4704</c:v>
                </c:pt>
                <c:pt idx="605">
                  <c:v>4704</c:v>
                </c:pt>
                <c:pt idx="606">
                  <c:v>4704</c:v>
                </c:pt>
                <c:pt idx="607">
                  <c:v>7698</c:v>
                </c:pt>
                <c:pt idx="608">
                  <c:v>7270</c:v>
                </c:pt>
                <c:pt idx="609">
                  <c:v>5132</c:v>
                </c:pt>
                <c:pt idx="610">
                  <c:v>5559</c:v>
                </c:pt>
                <c:pt idx="611">
                  <c:v>5132</c:v>
                </c:pt>
                <c:pt idx="612">
                  <c:v>5560</c:v>
                </c:pt>
                <c:pt idx="613">
                  <c:v>7271</c:v>
                </c:pt>
                <c:pt idx="614">
                  <c:v>6414</c:v>
                </c:pt>
                <c:pt idx="615">
                  <c:v>5559</c:v>
                </c:pt>
                <c:pt idx="616">
                  <c:v>6843</c:v>
                </c:pt>
                <c:pt idx="617">
                  <c:v>5132</c:v>
                </c:pt>
                <c:pt idx="618">
                  <c:v>8126</c:v>
                </c:pt>
                <c:pt idx="619">
                  <c:v>4704</c:v>
                </c:pt>
                <c:pt idx="620">
                  <c:v>5131</c:v>
                </c:pt>
                <c:pt idx="621">
                  <c:v>7271</c:v>
                </c:pt>
                <c:pt idx="622">
                  <c:v>6415</c:v>
                </c:pt>
                <c:pt idx="623">
                  <c:v>5132</c:v>
                </c:pt>
                <c:pt idx="624">
                  <c:v>7270</c:v>
                </c:pt>
                <c:pt idx="625">
                  <c:v>5559</c:v>
                </c:pt>
                <c:pt idx="626">
                  <c:v>6415</c:v>
                </c:pt>
                <c:pt idx="627">
                  <c:v>5559</c:v>
                </c:pt>
                <c:pt idx="628">
                  <c:v>6415</c:v>
                </c:pt>
                <c:pt idx="629">
                  <c:v>7270</c:v>
                </c:pt>
                <c:pt idx="630">
                  <c:v>7270</c:v>
                </c:pt>
                <c:pt idx="631">
                  <c:v>6415</c:v>
                </c:pt>
                <c:pt idx="632">
                  <c:v>5560</c:v>
                </c:pt>
                <c:pt idx="633">
                  <c:v>0</c:v>
                </c:pt>
                <c:pt idx="634">
                  <c:v>5132</c:v>
                </c:pt>
                <c:pt idx="635">
                  <c:v>4277</c:v>
                </c:pt>
                <c:pt idx="636">
                  <c:v>8553</c:v>
                </c:pt>
                <c:pt idx="637">
                  <c:v>7270</c:v>
                </c:pt>
                <c:pt idx="638">
                  <c:v>5559</c:v>
                </c:pt>
                <c:pt idx="639">
                  <c:v>5132</c:v>
                </c:pt>
                <c:pt idx="640">
                  <c:v>5559</c:v>
                </c:pt>
                <c:pt idx="641">
                  <c:v>7270</c:v>
                </c:pt>
                <c:pt idx="642">
                  <c:v>6415</c:v>
                </c:pt>
                <c:pt idx="643">
                  <c:v>6415</c:v>
                </c:pt>
                <c:pt idx="644">
                  <c:v>7270</c:v>
                </c:pt>
                <c:pt idx="645">
                  <c:v>6842</c:v>
                </c:pt>
                <c:pt idx="646">
                  <c:v>6843</c:v>
                </c:pt>
                <c:pt idx="647">
                  <c:v>3849</c:v>
                </c:pt>
                <c:pt idx="648">
                  <c:v>4276</c:v>
                </c:pt>
                <c:pt idx="649">
                  <c:v>5132</c:v>
                </c:pt>
                <c:pt idx="650">
                  <c:v>6842</c:v>
                </c:pt>
                <c:pt idx="651">
                  <c:v>5132</c:v>
                </c:pt>
                <c:pt idx="652">
                  <c:v>5559</c:v>
                </c:pt>
                <c:pt idx="653">
                  <c:v>4705</c:v>
                </c:pt>
                <c:pt idx="654">
                  <c:v>5132</c:v>
                </c:pt>
                <c:pt idx="655">
                  <c:v>6415</c:v>
                </c:pt>
                <c:pt idx="656">
                  <c:v>5987</c:v>
                </c:pt>
                <c:pt idx="657">
                  <c:v>7698</c:v>
                </c:pt>
                <c:pt idx="658">
                  <c:v>4705</c:v>
                </c:pt>
                <c:pt idx="659">
                  <c:v>3849</c:v>
                </c:pt>
                <c:pt idx="660">
                  <c:v>4276</c:v>
                </c:pt>
                <c:pt idx="661">
                  <c:v>4704</c:v>
                </c:pt>
                <c:pt idx="662">
                  <c:v>5987</c:v>
                </c:pt>
                <c:pt idx="663">
                  <c:v>5132</c:v>
                </c:pt>
                <c:pt idx="664">
                  <c:v>8553</c:v>
                </c:pt>
                <c:pt idx="665">
                  <c:v>8126</c:v>
                </c:pt>
                <c:pt idx="666">
                  <c:v>5559</c:v>
                </c:pt>
                <c:pt idx="667">
                  <c:v>5559</c:v>
                </c:pt>
                <c:pt idx="668">
                  <c:v>4704</c:v>
                </c:pt>
                <c:pt idx="669">
                  <c:v>8981</c:v>
                </c:pt>
                <c:pt idx="670">
                  <c:v>5132</c:v>
                </c:pt>
                <c:pt idx="671">
                  <c:v>88952</c:v>
                </c:pt>
                <c:pt idx="672">
                  <c:v>4704</c:v>
                </c:pt>
                <c:pt idx="673">
                  <c:v>6842</c:v>
                </c:pt>
                <c:pt idx="674">
                  <c:v>48753</c:v>
                </c:pt>
                <c:pt idx="675">
                  <c:v>6842</c:v>
                </c:pt>
                <c:pt idx="676">
                  <c:v>5987</c:v>
                </c:pt>
                <c:pt idx="677">
                  <c:v>9409</c:v>
                </c:pt>
                <c:pt idx="678">
                  <c:v>6842</c:v>
                </c:pt>
                <c:pt idx="679">
                  <c:v>5987</c:v>
                </c:pt>
                <c:pt idx="680">
                  <c:v>4704</c:v>
                </c:pt>
                <c:pt idx="681">
                  <c:v>6415</c:v>
                </c:pt>
                <c:pt idx="682">
                  <c:v>9836</c:v>
                </c:pt>
                <c:pt idx="683">
                  <c:v>8553</c:v>
                </c:pt>
                <c:pt idx="684">
                  <c:v>6415</c:v>
                </c:pt>
                <c:pt idx="685">
                  <c:v>5559</c:v>
                </c:pt>
                <c:pt idx="686">
                  <c:v>6414</c:v>
                </c:pt>
                <c:pt idx="687">
                  <c:v>5987</c:v>
                </c:pt>
                <c:pt idx="688">
                  <c:v>5560</c:v>
                </c:pt>
                <c:pt idx="689">
                  <c:v>6842</c:v>
                </c:pt>
                <c:pt idx="690">
                  <c:v>6414</c:v>
                </c:pt>
                <c:pt idx="691">
                  <c:v>7698</c:v>
                </c:pt>
                <c:pt idx="692">
                  <c:v>5559</c:v>
                </c:pt>
                <c:pt idx="693">
                  <c:v>5560</c:v>
                </c:pt>
                <c:pt idx="694">
                  <c:v>8125</c:v>
                </c:pt>
                <c:pt idx="695">
                  <c:v>5131</c:v>
                </c:pt>
                <c:pt idx="696">
                  <c:v>6415</c:v>
                </c:pt>
                <c:pt idx="697">
                  <c:v>8125</c:v>
                </c:pt>
                <c:pt idx="698">
                  <c:v>6843</c:v>
                </c:pt>
                <c:pt idx="699">
                  <c:v>5560</c:v>
                </c:pt>
                <c:pt idx="700">
                  <c:v>6843</c:v>
                </c:pt>
                <c:pt idx="701">
                  <c:v>5559</c:v>
                </c:pt>
                <c:pt idx="702">
                  <c:v>5560</c:v>
                </c:pt>
                <c:pt idx="703">
                  <c:v>5987</c:v>
                </c:pt>
                <c:pt idx="704">
                  <c:v>6414</c:v>
                </c:pt>
                <c:pt idx="705">
                  <c:v>6415</c:v>
                </c:pt>
                <c:pt idx="706">
                  <c:v>8554</c:v>
                </c:pt>
                <c:pt idx="707">
                  <c:v>5132</c:v>
                </c:pt>
                <c:pt idx="708">
                  <c:v>7270</c:v>
                </c:pt>
                <c:pt idx="709">
                  <c:v>6842</c:v>
                </c:pt>
                <c:pt idx="710">
                  <c:v>6842</c:v>
                </c:pt>
                <c:pt idx="711">
                  <c:v>5988</c:v>
                </c:pt>
                <c:pt idx="712">
                  <c:v>10264</c:v>
                </c:pt>
                <c:pt idx="713">
                  <c:v>5987</c:v>
                </c:pt>
                <c:pt idx="714">
                  <c:v>4704</c:v>
                </c:pt>
                <c:pt idx="715">
                  <c:v>6842</c:v>
                </c:pt>
                <c:pt idx="716">
                  <c:v>6414</c:v>
                </c:pt>
                <c:pt idx="717">
                  <c:v>4704</c:v>
                </c:pt>
                <c:pt idx="718">
                  <c:v>4704</c:v>
                </c:pt>
                <c:pt idx="719">
                  <c:v>6415</c:v>
                </c:pt>
                <c:pt idx="720">
                  <c:v>28653</c:v>
                </c:pt>
                <c:pt idx="721">
                  <c:v>6843</c:v>
                </c:pt>
                <c:pt idx="722">
                  <c:v>5559</c:v>
                </c:pt>
                <c:pt idx="723">
                  <c:v>5559</c:v>
                </c:pt>
                <c:pt idx="724">
                  <c:v>4277</c:v>
                </c:pt>
                <c:pt idx="725">
                  <c:v>5560</c:v>
                </c:pt>
                <c:pt idx="726">
                  <c:v>6414</c:v>
                </c:pt>
                <c:pt idx="727">
                  <c:v>5987</c:v>
                </c:pt>
                <c:pt idx="728">
                  <c:v>4276</c:v>
                </c:pt>
                <c:pt idx="729">
                  <c:v>4704</c:v>
                </c:pt>
                <c:pt idx="730">
                  <c:v>6415</c:v>
                </c:pt>
                <c:pt idx="731">
                  <c:v>5987</c:v>
                </c:pt>
                <c:pt idx="732">
                  <c:v>7697</c:v>
                </c:pt>
                <c:pt idx="733">
                  <c:v>6415</c:v>
                </c:pt>
                <c:pt idx="734">
                  <c:v>4704</c:v>
                </c:pt>
                <c:pt idx="735">
                  <c:v>4704</c:v>
                </c:pt>
                <c:pt idx="736">
                  <c:v>5132</c:v>
                </c:pt>
                <c:pt idx="737">
                  <c:v>7698</c:v>
                </c:pt>
                <c:pt idx="738">
                  <c:v>17106</c:v>
                </c:pt>
                <c:pt idx="739">
                  <c:v>29081</c:v>
                </c:pt>
                <c:pt idx="740">
                  <c:v>8125</c:v>
                </c:pt>
                <c:pt idx="741">
                  <c:v>7698</c:v>
                </c:pt>
                <c:pt idx="742">
                  <c:v>5559</c:v>
                </c:pt>
                <c:pt idx="743">
                  <c:v>6415</c:v>
                </c:pt>
                <c:pt idx="744">
                  <c:v>14540</c:v>
                </c:pt>
                <c:pt idx="745">
                  <c:v>7270</c:v>
                </c:pt>
                <c:pt idx="746">
                  <c:v>5988</c:v>
                </c:pt>
                <c:pt idx="747">
                  <c:v>5132</c:v>
                </c:pt>
                <c:pt idx="748">
                  <c:v>99644</c:v>
                </c:pt>
                <c:pt idx="749">
                  <c:v>5560</c:v>
                </c:pt>
                <c:pt idx="750">
                  <c:v>8126</c:v>
                </c:pt>
                <c:pt idx="751">
                  <c:v>5987</c:v>
                </c:pt>
                <c:pt idx="752">
                  <c:v>5559</c:v>
                </c:pt>
                <c:pt idx="753">
                  <c:v>5987</c:v>
                </c:pt>
                <c:pt idx="754">
                  <c:v>6415</c:v>
                </c:pt>
                <c:pt idx="755">
                  <c:v>30791</c:v>
                </c:pt>
                <c:pt idx="756">
                  <c:v>5987</c:v>
                </c:pt>
                <c:pt idx="757">
                  <c:v>7270</c:v>
                </c:pt>
                <c:pt idx="758">
                  <c:v>30363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BFB-40D4-B03C-37D654EB0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529992"/>
        <c:axId val="1024524416"/>
      </c:scatterChart>
      <c:valAx>
        <c:axId val="1024529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524416"/>
        <c:crosses val="autoZero"/>
        <c:crossBetween val="midCat"/>
      </c:valAx>
      <c:valAx>
        <c:axId val="1024524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4529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80904121559368"/>
          <c:y val="3.6820860058328249E-2"/>
          <c:w val="0.7395092597455164"/>
          <c:h val="0.617285509265177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'EA VIEWS'!$C$1</c:f>
              <c:strCache>
                <c:ptCount val="1"/>
                <c:pt idx="0">
                  <c:v>Elements Parsing Time</c:v>
                </c:pt>
              </c:strCache>
            </c:strRef>
          </c:tx>
          <c:spPr>
            <a:pattFill prst="dkUpDiag">
              <a:fgClr>
                <a:srgbClr val="B6E7E8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'EA VIEWS'!$B$2:$B$17</c:f>
              <c:strCache>
                <c:ptCount val="16"/>
                <c:pt idx="0">
                  <c:v>ALL_CONNECTED_COMPONENT_7</c:v>
                </c:pt>
                <c:pt idx="1">
                  <c:v>ALL_CONNECTED_COMPONENT_5</c:v>
                </c:pt>
                <c:pt idx="2">
                  <c:v>ALL_CONNECTED_COMPONENT_3</c:v>
                </c:pt>
                <c:pt idx="3">
                  <c:v>ALL_CONNECTED_COMPONENT_1</c:v>
                </c:pt>
                <c:pt idx="4">
                  <c:v>INFORMATION_STRUCTURE</c:v>
                </c:pt>
                <c:pt idx="5">
                  <c:v>APPLICATION_STRUCTURE</c:v>
                </c:pt>
                <c:pt idx="6">
                  <c:v>ALL</c:v>
                </c:pt>
                <c:pt idx="15">
                  <c:v>0,007649108</c:v>
                </c:pt>
              </c:strCache>
            </c:strRef>
          </c:cat>
          <c:val>
            <c:numRef>
              <c:f>'EA VIEWS'!$C$2:$C$17</c:f>
              <c:numCache>
                <c:formatCode>General</c:formatCode>
                <c:ptCount val="16"/>
                <c:pt idx="0">
                  <c:v>7.8397157809999998</c:v>
                </c:pt>
                <c:pt idx="1">
                  <c:v>7.8397157809999998</c:v>
                </c:pt>
                <c:pt idx="2">
                  <c:v>7.8397157809999998</c:v>
                </c:pt>
                <c:pt idx="3">
                  <c:v>7.8397157809999998</c:v>
                </c:pt>
                <c:pt idx="4">
                  <c:v>7.8397157809999998</c:v>
                </c:pt>
                <c:pt idx="5">
                  <c:v>7.8397157809999998</c:v>
                </c:pt>
                <c:pt idx="6">
                  <c:v>7.8397157809999998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8F-4AC3-98B0-7C7E60A135ED}"/>
            </c:ext>
          </c:extLst>
        </c:ser>
        <c:ser>
          <c:idx val="1"/>
          <c:order val="1"/>
          <c:tx>
            <c:strRef>
              <c:f>'EA VIEWS'!$D$1</c:f>
              <c:strCache>
                <c:ptCount val="1"/>
                <c:pt idx="0">
                  <c:v>Relationships Parsing Time</c:v>
                </c:pt>
              </c:strCache>
            </c:strRef>
          </c:tx>
          <c:spPr>
            <a:pattFill prst="dkDnDiag">
              <a:fgClr>
                <a:srgbClr val="DDBAF1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'EA VIEWS'!$B$2:$B$17</c:f>
              <c:strCache>
                <c:ptCount val="16"/>
                <c:pt idx="0">
                  <c:v>ALL_CONNECTED_COMPONENT_7</c:v>
                </c:pt>
                <c:pt idx="1">
                  <c:v>ALL_CONNECTED_COMPONENT_5</c:v>
                </c:pt>
                <c:pt idx="2">
                  <c:v>ALL_CONNECTED_COMPONENT_3</c:v>
                </c:pt>
                <c:pt idx="3">
                  <c:v>ALL_CONNECTED_COMPONENT_1</c:v>
                </c:pt>
                <c:pt idx="4">
                  <c:v>INFORMATION_STRUCTURE</c:v>
                </c:pt>
                <c:pt idx="5">
                  <c:v>APPLICATION_STRUCTURE</c:v>
                </c:pt>
                <c:pt idx="6">
                  <c:v>ALL</c:v>
                </c:pt>
                <c:pt idx="15">
                  <c:v>0,007649108</c:v>
                </c:pt>
              </c:strCache>
            </c:strRef>
          </c:cat>
          <c:val>
            <c:numRef>
              <c:f>'EA VIEWS'!$D$2:$D$17</c:f>
              <c:numCache>
                <c:formatCode>General</c:formatCode>
                <c:ptCount val="16"/>
                <c:pt idx="0">
                  <c:v>8.0809413939999999</c:v>
                </c:pt>
                <c:pt idx="1">
                  <c:v>8.0809413939999999</c:v>
                </c:pt>
                <c:pt idx="2">
                  <c:v>8.0809413939999999</c:v>
                </c:pt>
                <c:pt idx="3">
                  <c:v>8.0809413939999999</c:v>
                </c:pt>
                <c:pt idx="4">
                  <c:v>8.0809413939999999</c:v>
                </c:pt>
                <c:pt idx="5">
                  <c:v>8.0809413939999999</c:v>
                </c:pt>
                <c:pt idx="6">
                  <c:v>8.0809413939999999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8F-4AC3-98B0-7C7E60A135ED}"/>
            </c:ext>
          </c:extLst>
        </c:ser>
        <c:ser>
          <c:idx val="2"/>
          <c:order val="2"/>
          <c:tx>
            <c:strRef>
              <c:f>'EA VIEWS'!$E$1</c:f>
              <c:strCache>
                <c:ptCount val="1"/>
                <c:pt idx="0">
                  <c:v>Elements Generation Time</c:v>
                </c:pt>
              </c:strCache>
            </c:strRef>
          </c:tx>
          <c:spPr>
            <a:solidFill>
              <a:srgbClr val="B6E7E8"/>
            </a:solidFill>
            <a:ln>
              <a:noFill/>
            </a:ln>
            <a:effectLst/>
          </c:spPr>
          <c:invertIfNegative val="0"/>
          <c:cat>
            <c:strRef>
              <c:f>'EA VIEWS'!$B$2:$B$17</c:f>
              <c:strCache>
                <c:ptCount val="16"/>
                <c:pt idx="0">
                  <c:v>ALL_CONNECTED_COMPONENT_7</c:v>
                </c:pt>
                <c:pt idx="1">
                  <c:v>ALL_CONNECTED_COMPONENT_5</c:v>
                </c:pt>
                <c:pt idx="2">
                  <c:v>ALL_CONNECTED_COMPONENT_3</c:v>
                </c:pt>
                <c:pt idx="3">
                  <c:v>ALL_CONNECTED_COMPONENT_1</c:v>
                </c:pt>
                <c:pt idx="4">
                  <c:v>INFORMATION_STRUCTURE</c:v>
                </c:pt>
                <c:pt idx="5">
                  <c:v>APPLICATION_STRUCTURE</c:v>
                </c:pt>
                <c:pt idx="6">
                  <c:v>ALL</c:v>
                </c:pt>
                <c:pt idx="15">
                  <c:v>0,007649108</c:v>
                </c:pt>
              </c:strCache>
            </c:strRef>
          </c:cat>
          <c:val>
            <c:numRef>
              <c:f>'EA VIEWS'!$E$2:$E$17</c:f>
              <c:numCache>
                <c:formatCode>General</c:formatCode>
                <c:ptCount val="16"/>
                <c:pt idx="0">
                  <c:v>9.2506050000000003E-3</c:v>
                </c:pt>
                <c:pt idx="1">
                  <c:v>9.2506050000000003E-3</c:v>
                </c:pt>
                <c:pt idx="2">
                  <c:v>9.2506050000000003E-3</c:v>
                </c:pt>
                <c:pt idx="3">
                  <c:v>9.2506050000000003E-3</c:v>
                </c:pt>
                <c:pt idx="4">
                  <c:v>9.2506050000000003E-3</c:v>
                </c:pt>
                <c:pt idx="5">
                  <c:v>9.2506050000000003E-3</c:v>
                </c:pt>
                <c:pt idx="6">
                  <c:v>9.2506050000000003E-3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8F-4AC3-98B0-7C7E60A135ED}"/>
            </c:ext>
          </c:extLst>
        </c:ser>
        <c:ser>
          <c:idx val="3"/>
          <c:order val="3"/>
          <c:tx>
            <c:strRef>
              <c:f>'EA VIEWS'!$F$1</c:f>
              <c:strCache>
                <c:ptCount val="1"/>
                <c:pt idx="0">
                  <c:v>Relationships Generation Time</c:v>
                </c:pt>
              </c:strCache>
            </c:strRef>
          </c:tx>
          <c:spPr>
            <a:solidFill>
              <a:srgbClr val="DDBAF1"/>
            </a:solidFill>
            <a:ln>
              <a:noFill/>
            </a:ln>
            <a:effectLst/>
          </c:spPr>
          <c:invertIfNegative val="0"/>
          <c:cat>
            <c:strRef>
              <c:f>'EA VIEWS'!$B$2:$B$17</c:f>
              <c:strCache>
                <c:ptCount val="16"/>
                <c:pt idx="0">
                  <c:v>ALL_CONNECTED_COMPONENT_7</c:v>
                </c:pt>
                <c:pt idx="1">
                  <c:v>ALL_CONNECTED_COMPONENT_5</c:v>
                </c:pt>
                <c:pt idx="2">
                  <c:v>ALL_CONNECTED_COMPONENT_3</c:v>
                </c:pt>
                <c:pt idx="3">
                  <c:v>ALL_CONNECTED_COMPONENT_1</c:v>
                </c:pt>
                <c:pt idx="4">
                  <c:v>INFORMATION_STRUCTURE</c:v>
                </c:pt>
                <c:pt idx="5">
                  <c:v>APPLICATION_STRUCTURE</c:v>
                </c:pt>
                <c:pt idx="6">
                  <c:v>ALL</c:v>
                </c:pt>
                <c:pt idx="15">
                  <c:v>0,007649108</c:v>
                </c:pt>
              </c:strCache>
            </c:strRef>
          </c:cat>
          <c:val>
            <c:numRef>
              <c:f>'EA VIEWS'!$F$2:$F$17</c:f>
              <c:numCache>
                <c:formatCode>General</c:formatCode>
                <c:ptCount val="16"/>
                <c:pt idx="0">
                  <c:v>2.0515055000000001E-2</c:v>
                </c:pt>
                <c:pt idx="1">
                  <c:v>2.0515055000000001E-2</c:v>
                </c:pt>
                <c:pt idx="2">
                  <c:v>2.0515055000000001E-2</c:v>
                </c:pt>
                <c:pt idx="3">
                  <c:v>2.0515055000000001E-2</c:v>
                </c:pt>
                <c:pt idx="4">
                  <c:v>2.0515055000000001E-2</c:v>
                </c:pt>
                <c:pt idx="5">
                  <c:v>2.0515055000000001E-2</c:v>
                </c:pt>
                <c:pt idx="6">
                  <c:v>2.0515055000000001E-2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8F-4AC3-98B0-7C7E60A135ED}"/>
            </c:ext>
          </c:extLst>
        </c:ser>
        <c:ser>
          <c:idx val="4"/>
          <c:order val="4"/>
          <c:tx>
            <c:strRef>
              <c:f>'EA VIEWS'!$G$1</c:f>
              <c:strCache>
                <c:ptCount val="1"/>
                <c:pt idx="0">
                  <c:v>EA View Generation Time (seconds)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'EA VIEWS'!$B$2:$B$17</c:f>
              <c:strCache>
                <c:ptCount val="16"/>
                <c:pt idx="0">
                  <c:v>ALL_CONNECTED_COMPONENT_7</c:v>
                </c:pt>
                <c:pt idx="1">
                  <c:v>ALL_CONNECTED_COMPONENT_5</c:v>
                </c:pt>
                <c:pt idx="2">
                  <c:v>ALL_CONNECTED_COMPONENT_3</c:v>
                </c:pt>
                <c:pt idx="3">
                  <c:v>ALL_CONNECTED_COMPONENT_1</c:v>
                </c:pt>
                <c:pt idx="4">
                  <c:v>INFORMATION_STRUCTURE</c:v>
                </c:pt>
                <c:pt idx="5">
                  <c:v>APPLICATION_STRUCTURE</c:v>
                </c:pt>
                <c:pt idx="6">
                  <c:v>ALL</c:v>
                </c:pt>
                <c:pt idx="15">
                  <c:v>0,007649108</c:v>
                </c:pt>
              </c:strCache>
            </c:strRef>
          </c:cat>
          <c:val>
            <c:numRef>
              <c:f>'EA VIEWS'!$G$2:$G$17</c:f>
              <c:numCache>
                <c:formatCode>General</c:formatCode>
                <c:ptCount val="16"/>
                <c:pt idx="0">
                  <c:v>0.12294693600000001</c:v>
                </c:pt>
                <c:pt idx="1">
                  <c:v>0.36234087999999998</c:v>
                </c:pt>
                <c:pt idx="2">
                  <c:v>0.13164800300000001</c:v>
                </c:pt>
                <c:pt idx="3">
                  <c:v>1.088235898</c:v>
                </c:pt>
                <c:pt idx="4">
                  <c:v>0.228495159</c:v>
                </c:pt>
                <c:pt idx="5">
                  <c:v>2.1333179950000001</c:v>
                </c:pt>
                <c:pt idx="6">
                  <c:v>2.522595575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F8F-4AC3-98B0-7C7E60A13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01524400"/>
        <c:axId val="1001527352"/>
      </c:barChart>
      <c:catAx>
        <c:axId val="10015244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527352"/>
        <c:crosses val="autoZero"/>
        <c:auto val="1"/>
        <c:lblAlgn val="ctr"/>
        <c:lblOffset val="100"/>
        <c:noMultiLvlLbl val="0"/>
      </c:catAx>
      <c:valAx>
        <c:axId val="1001527352"/>
        <c:scaling>
          <c:orientation val="minMax"/>
          <c:max val="19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200"/>
                  <a:t>time (seconds)</a:t>
                </a:r>
              </a:p>
            </c:rich>
          </c:tx>
          <c:layout>
            <c:manualLayout>
              <c:xMode val="edge"/>
              <c:yMode val="edge"/>
              <c:x val="0.85785909267747917"/>
              <c:y val="0.713272038290566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1524400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01883422842361"/>
          <c:y val="0.81505279984818324"/>
          <c:w val="0.75057258269358762"/>
          <c:h val="0.181599931214696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'EA VIEWS'!$AA$1</c:f>
              <c:strCache>
                <c:ptCount val="1"/>
                <c:pt idx="0">
                  <c:v>#NodesAndEdges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25400" cap="rnd">
                <a:solidFill>
                  <a:schemeClr val="bg1">
                    <a:lumMod val="50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3560888029149346"/>
                  <c:y val="9.4293428527622968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1E-07x + 22,806</a:t>
                    </a:r>
                    <a:br>
                      <a:rPr lang="en-US" sz="1400" baseline="0"/>
                    </a:br>
                    <a:r>
                      <a:rPr lang="en-US" sz="1800" baseline="0"/>
                      <a:t>R² = 0,9732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'EA VIEWS'!$H$2:$H$17</c:f>
              <c:numCache>
                <c:formatCode>General</c:formatCode>
                <c:ptCount val="16"/>
                <c:pt idx="0">
                  <c:v>122946936</c:v>
                </c:pt>
                <c:pt idx="1">
                  <c:v>362340880</c:v>
                </c:pt>
                <c:pt idx="2">
                  <c:v>131648003</c:v>
                </c:pt>
                <c:pt idx="3">
                  <c:v>1088235898</c:v>
                </c:pt>
                <c:pt idx="4">
                  <c:v>228495159</c:v>
                </c:pt>
                <c:pt idx="5">
                  <c:v>2133317995</c:v>
                </c:pt>
                <c:pt idx="6">
                  <c:v>2522595575</c:v>
                </c:pt>
              </c:numCache>
            </c:numRef>
          </c:xVal>
          <c:yVal>
            <c:numRef>
              <c:f>'EA VIEWS'!$AA$2:$AA$17</c:f>
              <c:numCache>
                <c:formatCode>General</c:formatCode>
                <c:ptCount val="16"/>
                <c:pt idx="0">
                  <c:v>74</c:v>
                </c:pt>
                <c:pt idx="1">
                  <c:v>28</c:v>
                </c:pt>
                <c:pt idx="2">
                  <c:v>78</c:v>
                </c:pt>
                <c:pt idx="3">
                  <c:v>17</c:v>
                </c:pt>
                <c:pt idx="4">
                  <c:v>63</c:v>
                </c:pt>
                <c:pt idx="5">
                  <c:v>290</c:v>
                </c:pt>
                <c:pt idx="6">
                  <c:v>290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45-4842-BD92-BE690B8BDA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994125408"/>
        <c:axId val="994120816"/>
      </c:scatterChart>
      <c:valAx>
        <c:axId val="994125408"/>
        <c:scaling>
          <c:orientation val="minMax"/>
          <c:max val="2600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120816"/>
        <c:crosses val="autoZero"/>
        <c:crossBetween val="midCat"/>
        <c:majorUnit val="500000000"/>
      </c:valAx>
      <c:valAx>
        <c:axId val="994120816"/>
        <c:scaling>
          <c:orientation val="minMax"/>
          <c:max val="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4125408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'EA VIEWS'!$AB$16</c:f>
              <c:strCache>
                <c:ptCount val="1"/>
                <c:pt idx="0">
                  <c:v>Elements</c:v>
                </c:pt>
              </c:strCache>
            </c:strRef>
          </c:tx>
          <c:spPr>
            <a:pattFill prst="dkUpDiag">
              <a:fgClr>
                <a:srgbClr val="B6E7E8"/>
              </a:fgClr>
              <a:bgClr>
                <a:schemeClr val="bg1"/>
              </a:bgClr>
            </a:pattFill>
            <a:ln>
              <a:solidFill>
                <a:srgbClr val="B6E7E8"/>
              </a:solidFill>
            </a:ln>
            <a:effectLst/>
          </c:spPr>
          <c:invertIfNegative val="0"/>
          <c:cat>
            <c:strRef>
              <c:f>'EA VIEWS'!$AA$17:$AA$23</c:f>
              <c:strCache>
                <c:ptCount val="7"/>
                <c:pt idx="0">
                  <c:v>ALL</c:v>
                </c:pt>
                <c:pt idx="1">
                  <c:v>APPLICATION_STRUCTURE</c:v>
                </c:pt>
                <c:pt idx="2">
                  <c:v>INFORMATION_STRUCTURE</c:v>
                </c:pt>
                <c:pt idx="3">
                  <c:v>ALL_CONNECTED_COMPONENT_1</c:v>
                </c:pt>
                <c:pt idx="4">
                  <c:v>ALL_CONNECTED_COMPONENT_3</c:v>
                </c:pt>
                <c:pt idx="5">
                  <c:v>ALL_CONNECTED_COMPONENT_5</c:v>
                </c:pt>
                <c:pt idx="6">
                  <c:v>ALL_CONNECTED_COMPONENT_7</c:v>
                </c:pt>
              </c:strCache>
            </c:strRef>
          </c:cat>
          <c:val>
            <c:numRef>
              <c:f>'EA VIEWS'!$AB$17:$AB$23</c:f>
              <c:numCache>
                <c:formatCode>General</c:formatCode>
                <c:ptCount val="7"/>
                <c:pt idx="0">
                  <c:v>132</c:v>
                </c:pt>
                <c:pt idx="1">
                  <c:v>132</c:v>
                </c:pt>
                <c:pt idx="2">
                  <c:v>46</c:v>
                </c:pt>
                <c:pt idx="3">
                  <c:v>6</c:v>
                </c:pt>
                <c:pt idx="4">
                  <c:v>26</c:v>
                </c:pt>
                <c:pt idx="5">
                  <c:v>11</c:v>
                </c:pt>
                <c:pt idx="6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7-4113-A3F8-326D24AEFBF1}"/>
            </c:ext>
          </c:extLst>
        </c:ser>
        <c:ser>
          <c:idx val="1"/>
          <c:order val="1"/>
          <c:tx>
            <c:strRef>
              <c:f>'EA VIEWS'!$AC$16</c:f>
              <c:strCache>
                <c:ptCount val="1"/>
                <c:pt idx="0">
                  <c:v>Relationships</c:v>
                </c:pt>
              </c:strCache>
            </c:strRef>
          </c:tx>
          <c:spPr>
            <a:pattFill prst="dkDnDiag">
              <a:fgClr>
                <a:srgbClr val="DDBAF1"/>
              </a:fgClr>
              <a:bgClr>
                <a:schemeClr val="bg1"/>
              </a:bgClr>
            </a:pattFill>
            <a:ln>
              <a:solidFill>
                <a:srgbClr val="DDBAF1"/>
              </a:solidFill>
            </a:ln>
            <a:effectLst/>
          </c:spPr>
          <c:invertIfNegative val="0"/>
          <c:cat>
            <c:strRef>
              <c:f>'EA VIEWS'!$AA$17:$AA$23</c:f>
              <c:strCache>
                <c:ptCount val="7"/>
                <c:pt idx="0">
                  <c:v>ALL</c:v>
                </c:pt>
                <c:pt idx="1">
                  <c:v>APPLICATION_STRUCTURE</c:v>
                </c:pt>
                <c:pt idx="2">
                  <c:v>INFORMATION_STRUCTURE</c:v>
                </c:pt>
                <c:pt idx="3">
                  <c:v>ALL_CONNECTED_COMPONENT_1</c:v>
                </c:pt>
                <c:pt idx="4">
                  <c:v>ALL_CONNECTED_COMPONENT_3</c:v>
                </c:pt>
                <c:pt idx="5">
                  <c:v>ALL_CONNECTED_COMPONENT_5</c:v>
                </c:pt>
                <c:pt idx="6">
                  <c:v>ALL_CONNECTED_COMPONENT_7</c:v>
                </c:pt>
              </c:strCache>
            </c:strRef>
          </c:cat>
          <c:val>
            <c:numRef>
              <c:f>'EA VIEWS'!$AC$17:$AC$23</c:f>
              <c:numCache>
                <c:formatCode>General</c:formatCode>
                <c:ptCount val="7"/>
                <c:pt idx="0">
                  <c:v>158</c:v>
                </c:pt>
                <c:pt idx="1">
                  <c:v>158</c:v>
                </c:pt>
                <c:pt idx="2">
                  <c:v>17</c:v>
                </c:pt>
                <c:pt idx="3">
                  <c:v>11</c:v>
                </c:pt>
                <c:pt idx="4">
                  <c:v>52</c:v>
                </c:pt>
                <c:pt idx="5">
                  <c:v>17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7-4113-A3F8-326D24AEFBF1}"/>
            </c:ext>
          </c:extLst>
        </c:ser>
        <c:ser>
          <c:idx val="2"/>
          <c:order val="2"/>
          <c:tx>
            <c:strRef>
              <c:f>'EA VIEWS'!$AD$16</c:f>
              <c:strCache>
                <c:ptCount val="1"/>
                <c:pt idx="0">
                  <c:v>Not included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cat>
            <c:strRef>
              <c:f>'EA VIEWS'!$AA$17:$AA$23</c:f>
              <c:strCache>
                <c:ptCount val="7"/>
                <c:pt idx="0">
                  <c:v>ALL</c:v>
                </c:pt>
                <c:pt idx="1">
                  <c:v>APPLICATION_STRUCTURE</c:v>
                </c:pt>
                <c:pt idx="2">
                  <c:v>INFORMATION_STRUCTURE</c:v>
                </c:pt>
                <c:pt idx="3">
                  <c:v>ALL_CONNECTED_COMPONENT_1</c:v>
                </c:pt>
                <c:pt idx="4">
                  <c:v>ALL_CONNECTED_COMPONENT_3</c:v>
                </c:pt>
                <c:pt idx="5">
                  <c:v>ALL_CONNECTED_COMPONENT_5</c:v>
                </c:pt>
                <c:pt idx="6">
                  <c:v>ALL_CONNECTED_COMPONENT_7</c:v>
                </c:pt>
              </c:strCache>
            </c:strRef>
          </c:cat>
          <c:val>
            <c:numRef>
              <c:f>'EA VIEWS'!$AD$17:$AD$23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227</c:v>
                </c:pt>
                <c:pt idx="3">
                  <c:v>273</c:v>
                </c:pt>
                <c:pt idx="4">
                  <c:v>212</c:v>
                </c:pt>
                <c:pt idx="5">
                  <c:v>262</c:v>
                </c:pt>
                <c:pt idx="6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77-4113-A3F8-326D24AE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7876088"/>
        <c:axId val="1027879368"/>
      </c:barChart>
      <c:catAx>
        <c:axId val="1027876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879368"/>
        <c:crosses val="autoZero"/>
        <c:auto val="1"/>
        <c:lblAlgn val="ctr"/>
        <c:lblOffset val="100"/>
        <c:noMultiLvlLbl val="0"/>
      </c:catAx>
      <c:valAx>
        <c:axId val="102787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787608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31</xdr:row>
      <xdr:rowOff>113460</xdr:rowOff>
    </xdr:from>
    <xdr:to>
      <xdr:col>23</xdr:col>
      <xdr:colOff>392206</xdr:colOff>
      <xdr:row>78</xdr:row>
      <xdr:rowOff>112594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60F87A-1750-46CA-8C9B-66162E8156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336177</xdr:colOff>
      <xdr:row>9</xdr:row>
      <xdr:rowOff>29136</xdr:rowOff>
    </xdr:from>
    <xdr:to>
      <xdr:col>17</xdr:col>
      <xdr:colOff>336177</xdr:colOff>
      <xdr:row>23</xdr:row>
      <xdr:rowOff>105336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87881D2-AE39-407C-A978-32C099AFCF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376519</xdr:colOff>
      <xdr:row>17</xdr:row>
      <xdr:rowOff>98421</xdr:rowOff>
    </xdr:from>
    <xdr:to>
      <xdr:col>13</xdr:col>
      <xdr:colOff>143235</xdr:colOff>
      <xdr:row>39</xdr:row>
      <xdr:rowOff>78825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0107CDC-0C03-4DC3-BD22-BC3DF280BF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601704</xdr:colOff>
      <xdr:row>16</xdr:row>
      <xdr:rowOff>85079</xdr:rowOff>
    </xdr:from>
    <xdr:to>
      <xdr:col>22</xdr:col>
      <xdr:colOff>304800</xdr:colOff>
      <xdr:row>34</xdr:row>
      <xdr:rowOff>22569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83C469E-F2A9-47EB-9CC2-467D4463C7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561564</xdr:colOff>
      <xdr:row>11</xdr:row>
      <xdr:rowOff>25624</xdr:rowOff>
    </xdr:from>
    <xdr:to>
      <xdr:col>38</xdr:col>
      <xdr:colOff>107577</xdr:colOff>
      <xdr:row>36</xdr:row>
      <xdr:rowOff>8964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28ACC8D-B415-4763-B32E-363DBFE892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3" xr16:uid="{BF6ABAB5-27D7-478E-A880-97C069ED2F24}" autoFormatId="16" applyNumberFormats="0" applyBorderFormats="0" applyFontFormats="0" applyPatternFormats="0" applyAlignmentFormats="0" applyWidthHeightFormats="0">
  <queryTableRefresh nextId="8">
    <queryTableFields count="7">
      <queryTableField id="1" name="path" tableColumnId="1"/>
      <queryTableField id="2" name="name" tableColumnId="2"/>
      <queryTableField id="3" name="linesOfCode" tableColumnId="3"/>
      <queryTableField id="4" name="parsingTime" tableColumnId="4"/>
      <queryTableField id="5" name="numberOfElements" tableColumnId="5"/>
      <queryTableField id="6" name="elementsGeneratingTime" tableColumnId="6"/>
      <queryTableField id="7" name="Column1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connectionId="5" xr16:uid="{A7A252A2-2A65-468E-95E6-451D6DDF0B17}" autoFormatId="16" applyNumberFormats="0" applyBorderFormats="0" applyFontFormats="0" applyPatternFormats="0" applyAlignmentFormats="0" applyWidthHeightFormats="0">
  <queryTableRefresh nextId="11" unboundColumnsRight="2">
    <queryTableFields count="9"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7" name="Column7" tableColumnId="7"/>
      <queryTableField id="8" dataBound="0" tableColumnId="8"/>
      <queryTableField id="9" dataBound="0" tableColumnId="9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280A8C7-9F23-4EEB-B268-995131895307}" name="Tabla4" displayName="Tabla4" ref="A1:L430" totalsRowShown="0">
  <autoFilter ref="A1:L430" xr:uid="{5695D1DD-665F-4AE0-BD33-07D2A6E704FB}"/>
  <sortState xmlns:xlrd2="http://schemas.microsoft.com/office/spreadsheetml/2017/richdata2" ref="A2:L430">
    <sortCondition ref="A1:A430"/>
  </sortState>
  <tableColumns count="12">
    <tableColumn id="1" xr3:uid="{91E76C36-ECCF-42A6-B6F6-F974DFC75A21}" name="Type Name"/>
    <tableColumn id="2" xr3:uid="{8CA40B16-D1F6-45A4-8120-03EA71715400}" name="Type Rank"/>
    <tableColumn id="3" xr3:uid="{5A79AEED-E3E9-457E-8A32-7192D7543435}" name="# Lines Of Code"/>
    <tableColumn id="4" xr3:uid="{5FE6425C-DD48-434B-BD38-1C501A5B79DF}" name="# IL Instructions"/>
    <tableColumn id="5" xr3:uid="{4721F4A2-B7ED-4DCC-9474-A57699A79442}" name="# Lines Of Comment"/>
    <tableColumn id="6" xr3:uid="{731E832F-8D54-4350-8D50-DB5AC0DF7D24}" name="% Comment"/>
    <tableColumn id="7" xr3:uid="{128E983C-A1EE-4CF6-B28B-D19EB6F67ACE}" name="Cyclomatic Complexity"/>
    <tableColumn id="8" xr3:uid="{12EE34F8-6BA4-4234-A5A7-CE4783EA018E}" name="IL Cyclomatic Complexity"/>
    <tableColumn id="9" xr3:uid="{C3491DED-FE35-4C61-B0E5-6E5282403B84}" name="% Coverage"/>
    <tableColumn id="10" xr3:uid="{B854E2EB-0D5D-432F-B2B5-FB072254B358}" name="Afferent Coupling"/>
    <tableColumn id="11" xr3:uid="{258EA657-3F21-48CF-99C9-D78738FDB9CF}" name="Efferent Coupling"/>
    <tableColumn id="12" xr3:uid="{9A22C438-E612-42E0-BBF6-A2B58F862E3A}" name="Type Namespace"/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4027E2-0C1A-4219-A049-EFF8D81167ED}" name="elements__3" displayName="elements__3" ref="A1:G677" tableType="queryTable" totalsRowShown="0">
  <autoFilter ref="A1:G677" xr:uid="{87AA5C9E-958A-4D7B-B853-E5C5B82F316A}"/>
  <tableColumns count="7">
    <tableColumn id="1" xr3:uid="{89E80844-A5C4-4657-91AA-A62B8AEC292A}" uniqueName="1" name="path" queryTableFieldId="1" dataDxfId="31"/>
    <tableColumn id="2" xr3:uid="{76D3E8CC-9C9B-44C1-B125-3F9B2AB96D42}" uniqueName="2" name="name" queryTableFieldId="2" dataDxfId="30"/>
    <tableColumn id="3" xr3:uid="{6EB9531C-21C0-4A88-89B7-0217BFE4F148}" uniqueName="3" name="linesOfCode" queryTableFieldId="3"/>
    <tableColumn id="4" xr3:uid="{B3760935-B2FB-408B-9589-BEE83EFB37B5}" uniqueName="4" name="elementsParsingTime" queryTableFieldId="4"/>
    <tableColumn id="5" xr3:uid="{DF262F90-FA03-4964-A2F9-4AD523A59E59}" uniqueName="5" name="numberOfElements" queryTableFieldId="5"/>
    <tableColumn id="6" xr3:uid="{F5060A5E-D8A0-490E-97C4-747683BC19B8}" uniqueName="6" name="elementsGeneratingTime" queryTableFieldId="6"/>
    <tableColumn id="7" xr3:uid="{999850BD-1811-46BE-88BC-715030121182}" uniqueName="7" name="Column1" queryTableFieldId="7" dataDxfId="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705E095-44FF-4C91-90A7-3FBD1C1D0631}" name="relationships__2" displayName="relationships__2" ref="A1:I760" tableType="queryTable" totalsRowShown="0">
  <autoFilter ref="A1:I760" xr:uid="{26045FBD-4FE4-4103-B524-7559B9E9996B}"/>
  <tableColumns count="9">
    <tableColumn id="1" xr3:uid="{C7894BE7-3518-48D7-835D-FEB346B42050}" uniqueName="1" name="path" queryTableFieldId="1" dataDxfId="28"/>
    <tableColumn id="2" xr3:uid="{0ADA498F-4ECC-437F-BFE7-70836331C2CE}" uniqueName="2" name="name" queryTableFieldId="2" dataDxfId="27"/>
    <tableColumn id="3" xr3:uid="{68CB9CB8-AD2C-43A2-9B0B-B29A4A1A42D6}" uniqueName="3" name="linesOfCode" queryTableFieldId="3"/>
    <tableColumn id="4" xr3:uid="{15B85CE7-9767-4824-BB18-42A40EDFBD52}" uniqueName="4" name="relationshipParsingTime" queryTableFieldId="4"/>
    <tableColumn id="5" xr3:uid="{B26334DF-AD32-43AB-B8B7-37C835C07F7A}" uniqueName="5" name="numberOfRelationships" queryTableFieldId="5"/>
    <tableColumn id="6" xr3:uid="{131667B4-E68F-4760-8F94-8EA523801C84}" uniqueName="6" name="relationshipsGeneratingTime" queryTableFieldId="6"/>
    <tableColumn id="7" xr3:uid="{33C5E7AA-BCE4-42FC-9EFB-39DEFAE25ED8}" uniqueName="7" name="elementsParsingTime" queryTableFieldId="7" dataDxfId="26"/>
    <tableColumn id="8" xr3:uid="{6AD5C50A-61D8-4988-B2BE-69E7E4FECD55}" uniqueName="8" name="numberOfElements" queryTableFieldId="8" dataDxfId="25">
      <calculatedColumnFormula>IF(ISNA(VLOOKUP(relationships__2[[#This Row],[path]],elements__3[],5,FALSE)), "", VLOOKUP(relationships__2[[#This Row],[path]],elements__3[],5,FALSE))</calculatedColumnFormula>
    </tableColumn>
    <tableColumn id="9" xr3:uid="{2FA3CB4F-1770-4B54-BDF1-F0BCB8E62D07}" uniqueName="9" name="elementsGeneratingTime" queryTableFieldId="9" dataDxfId="24">
      <calculatedColumnFormula>IF(ISNA(VLOOKUP(relationships__2[[#This Row],[path]],elements__3[],6,FALSE)),"",VLOOKUP(relationships__2[[#This Row],[path]],elements__3[],6,FALSE))</calculatedColumnFormula>
    </tableColumn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FB729E9-1E5F-4E57-9D71-0B39A189B592}" name="Tabla8" displayName="Tabla8" ref="A1:AN8" totalsRowShown="0">
  <autoFilter ref="A1:AN8" xr:uid="{8F5691CF-879B-4E55-A16A-6AC144B2E177}"/>
  <sortState xmlns:xlrd2="http://schemas.microsoft.com/office/spreadsheetml/2017/richdata2" ref="A2:AN8">
    <sortCondition descending="1" ref="A1:A8"/>
  </sortState>
  <tableColumns count="40">
    <tableColumn id="1" xr3:uid="{351E4C22-1B55-409A-8BD8-4B8509A0FB82}" name="Id" dataDxfId="2"/>
    <tableColumn id="2" xr3:uid="{2986BCB3-4E55-412F-9D3D-6E58C225D9ED}" name="Name" dataDxfId="0"/>
    <tableColumn id="29" xr3:uid="{9E7DB517-0E0C-44AF-8F61-68B5C010A877}" name="Elements Parsing Time" dataDxfId="1">
      <calculatedColumnFormula>SUMIF(relationships__2[elementsParsingTime],"&lt;&gt;",relationships__2[elementsParsingTime])/1000000000</calculatedColumnFormula>
    </tableColumn>
    <tableColumn id="28" xr3:uid="{FEAE22D5-E520-4571-9BD9-5422BF18C5C3}" name="Relationships Parsing Time" dataDxfId="23">
      <calculatedColumnFormula>SUM(relationships__2[relationshipParsingTime])/1000000000</calculatedColumnFormula>
    </tableColumn>
    <tableColumn id="20" xr3:uid="{79C88821-0908-49AE-9027-6B0DF047FAEE}" name="Elements Generation Time" dataDxfId="22">
      <calculatedColumnFormula>SUM(relationships__2[elementsGeneratingTime])/1000000000</calculatedColumnFormula>
    </tableColumn>
    <tableColumn id="19" xr3:uid="{9E5AFBCA-4A68-4CD0-B781-87AE958F6A7C}" name="Relationships Generation Time" dataDxfId="21">
      <calculatedColumnFormula>SUM(relationships__2[relationshipsGeneratingTime])/1000000000</calculatedColumnFormula>
    </tableColumn>
    <tableColumn id="31" xr3:uid="{B6FA5C51-4CFA-4976-AC20-1DA27F35B176}" name="EA View Generation Time (seconds)" dataDxfId="20">
      <calculatedColumnFormula>Tabla8[[#This Row],[EA View Generation Time2]]/1000000000</calculatedColumnFormula>
    </tableColumn>
    <tableColumn id="3" xr3:uid="{6798F37C-0127-44AA-92F3-79B2B4C92CD6}" name="EA View Generation Time2"/>
    <tableColumn id="23" xr3:uid="{CE627F9E-22B3-4C28-9DD0-2CF6593372B1}" name="#Added Elements"/>
    <tableColumn id="24" xr3:uid="{5CA840F6-29EA-4E46-B627-338A213CBBF6}" name="#Removed Elements"/>
    <tableColumn id="13" xr3:uid="{FA56908C-9674-4492-BBB8-8F5B55649AED}" name="#Duplicated Elements"/>
    <tableColumn id="14" xr3:uid="{9534852A-6C9E-42B2-9DB2-090C9C991FE5}" name="#Duplicated Relationships"/>
    <tableColumn id="17" xr3:uid="{7847489C-7D3C-4AB5-A974-502FF1645F58}" name="#Derived Relationships"/>
    <tableColumn id="25" xr3:uid="{F9B34B4F-7F71-4FFF-8D66-ED8B0B46F3F8}" name="Precision E" dataDxfId="19">
      <calculatedColumnFormula>(Tabla8[[#This Row],['#Nodes]]-Tabla8[[#This Row],['#Removed Elements]])/(Tabla8[[#This Row],['#Nodes]])</calculatedColumnFormula>
    </tableColumn>
    <tableColumn id="26" xr3:uid="{7DE42EA7-4D28-4E64-94F4-1CD14723E464}" name="Recall E" dataDxfId="18">
      <calculatedColumnFormula>(Tabla8[[#This Row],['#Nodes]]-Tabla8[[#This Row],['#Removed Elements]])/(Tabla8[[#This Row],['#Nodes]]+Tabla8[[#This Row],['#Added Elements]]-Tabla8[[#This Row],['#Removed Elements]])</calculatedColumnFormula>
    </tableColumn>
    <tableColumn id="27" xr3:uid="{1928B1AB-DD68-4601-B387-843E47968ADB}" name="F-measure E" dataDxfId="17">
      <calculatedColumnFormula>2/((1/Tabla8[[#This Row],[Precision E]])+(1/Tabla8[[#This Row],[Recall E]]))</calculatedColumnFormula>
    </tableColumn>
    <tableColumn id="33" xr3:uid="{91917CCC-CCA8-4CA6-80CE-66BCA2247098}" name="#Added Relationships" dataDxfId="16"/>
    <tableColumn id="32" xr3:uid="{B04EEB30-FA41-4D78-8A46-1E5D6007AF68}" name="#Removed Relationships" dataDxfId="15"/>
    <tableColumn id="36" xr3:uid="{27AC48AF-8BCC-42A7-AEE5-1B75C4EB9722}" name="Precision R" dataDxfId="14">
      <calculatedColumnFormula>(Tabla8[[#This Row],['#Edges]]-Tabla8[[#This Row],['#Removed Relationships]])/(Tabla8[[#This Row],['#Edges]])</calculatedColumnFormula>
    </tableColumn>
    <tableColumn id="35" xr3:uid="{4D59260B-31B3-4563-92B5-83EF9CD6DC0F}" name="Recall R" dataDxfId="13">
      <calculatedColumnFormula>(Tabla8[[#This Row],['#Edges]]-Tabla8[[#This Row],['#Removed Relationships]])/(Tabla8[[#This Row],['#Edges]]+Tabla8[[#This Row],['#Added Relationships]]-Tabla8[[#This Row],['#Removed Relationships]])</calculatedColumnFormula>
    </tableColumn>
    <tableColumn id="34" xr3:uid="{8A3FA1C1-D437-4DB6-A567-DD1A5DBEEE89}" name="F-measure R" dataDxfId="12">
      <calculatedColumnFormula>2/((1/Tabla8[[#This Row],[Precision R]])+(1/Tabla8[[#This Row],[Recall R]]))</calculatedColumnFormula>
    </tableColumn>
    <tableColumn id="39" xr3:uid="{8C22B9A7-464F-492D-A4FD-DF015FB29757}" name="Precision Total" dataDxfId="11">
      <calculatedColumnFormula>(Tabla8[[#This Row],['#Nodes]]+Tabla8[[#This Row],['#Edges]]-Tabla8[[#This Row],['#Removed Elements]]-Tabla8[[#This Row],['#Removed Relationships]])/(Tabla8[[#This Row],['#Nodes]]+Tabla8[[#This Row],['#Edges]])</calculatedColumnFormula>
    </tableColumn>
    <tableColumn id="38" xr3:uid="{83738F4B-6CD3-425A-B455-4FDA8EA465B9}" name="Recall Total" dataDxfId="10">
      <calculatedColumnFormula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calculatedColumnFormula>
    </tableColumn>
    <tableColumn id="37" xr3:uid="{7A5340FB-E05E-4B34-BC62-6942C3774B94}" name="F-measure Total" dataDxfId="9">
      <calculatedColumnFormula>2/((1/Tabla8[[#This Row],[Precision Total]])+(1/Tabla8[[#This Row],[Recall Total]]))</calculatedColumnFormula>
    </tableColumn>
    <tableColumn id="8" xr3:uid="{BF6499CE-C4DB-46D0-AB32-94DD6AA3F394}" name="#Nodes" dataDxfId="8"/>
    <tableColumn id="7" xr3:uid="{74FC367A-A1AF-4B4C-977C-544AF62EBDED}" name="#Edges" dataDxfId="7"/>
    <tableColumn id="30" xr3:uid="{97F3FBE2-7873-4D9A-BF36-0F5DCA93CA7B}" name="#NodesAndEdges" dataDxfId="6">
      <calculatedColumnFormula>SUM(Tabla8[[#This Row],['#Nodes]:['#Edges]])</calculatedColumnFormula>
    </tableColumn>
    <tableColumn id="22" xr3:uid="{44C3C648-F05E-4EB3-8432-145C7358AD23}" name="%Nodes">
      <calculatedColumnFormula>Tabla8[[#This Row],['#Nodes]]/$Y$8</calculatedColumnFormula>
    </tableColumn>
    <tableColumn id="21" xr3:uid="{C2E2A912-80BE-4AFF-9C29-E69FE3A21FC4}" name="%Edges">
      <calculatedColumnFormula>Tabla8[[#This Row],['#Edges]]/$Z$8</calculatedColumnFormula>
    </tableColumn>
    <tableColumn id="15" xr3:uid="{B0886F07-6D69-4232-B8C4-6D11EA74288A}" name="Size" dataDxfId="5">
      <calculatedColumnFormula>Tabla8[[#This Row],['#Nodes]]</calculatedColumnFormula>
    </tableColumn>
    <tableColumn id="16" xr3:uid="{4DE55BD9-01FE-443F-BFFE-FF6FDA7FB32A}" name="Connectivity" dataDxfId="4">
      <calculatedColumnFormula>Tabla8[[#This Row],['#Edges]]/Tabla8[[#This Row],['#Nodes]]</calculatedColumnFormula>
    </tableColumn>
    <tableColumn id="18" xr3:uid="{9F2D8DF3-B999-4322-81E1-7F0A7D6BAEE0}" name="Density" dataDxfId="3">
      <calculatedColumnFormula>Tabla8[[#This Row],['#Edges]]/((Tabla8[[#This Row],['#Nodes]]*(Tabla8[[#This Row],['#Nodes]]-1))/2)</calculatedColumnFormula>
    </tableColumn>
    <tableColumn id="4" xr3:uid="{858A520E-4C89-4A3A-A70C-0870AE99ECC7}" name="#AccessRelationship"/>
    <tableColumn id="5" xr3:uid="{1AAA50F8-48EC-466B-ABB6-CD9323D2BE50}" name="#AggregationRelationship"/>
    <tableColumn id="40" xr3:uid="{994C9459-D238-4693-A5A7-414C3ED19E85}" name="#AssociationRelationship"/>
    <tableColumn id="6" xr3:uid="{9E909143-21B3-4E7D-A998-661AEF4A1F1E}" name="#CompositionRelationship"/>
    <tableColumn id="9" xr3:uid="{27DDA825-7455-46A0-A429-0FFF13B6F1E5}" name="#RealizationRelationship"/>
    <tableColumn id="10" xr3:uid="{D5ECBC89-F046-4BEB-80A0-A1E18280F676}" name="#ServingRelationship"/>
    <tableColumn id="11" xr3:uid="{3F3C43FF-9FB5-4D67-97F3-EFD71043DFDC}" name="#SpecializationRelationship"/>
    <tableColumn id="12" xr3:uid="{03519711-5B9E-4A80-8B47-4BF28E9AFB21}" name="#TriggeringRelationship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430"/>
  <sheetViews>
    <sheetView workbookViewId="0">
      <selection activeCell="B5" sqref="B5"/>
    </sheetView>
  </sheetViews>
  <sheetFormatPr baseColWidth="10" defaultColWidth="9.21875" defaultRowHeight="14.4" x14ac:dyDescent="0.3"/>
  <cols>
    <col min="1" max="1" width="70.77734375" bestFit="1" customWidth="1"/>
    <col min="2" max="2" width="12.21875" customWidth="1"/>
    <col min="3" max="4" width="16.77734375" customWidth="1"/>
    <col min="5" max="5" width="20.77734375" customWidth="1"/>
    <col min="6" max="6" width="13.77734375" customWidth="1"/>
    <col min="7" max="7" width="23.21875" customWidth="1"/>
    <col min="8" max="8" width="25.21875" customWidth="1"/>
    <col min="9" max="9" width="13.44140625" customWidth="1"/>
    <col min="10" max="10" width="19" customWidth="1"/>
    <col min="11" max="11" width="18.77734375" customWidth="1"/>
    <col min="12" max="12" width="97.44140625" bestFit="1" customWidth="1"/>
  </cols>
  <sheetData>
    <row r="1" spans="1:12" x14ac:dyDescent="0.3">
      <c r="A1" t="s">
        <v>1378</v>
      </c>
      <c r="B1" t="s">
        <v>1379</v>
      </c>
      <c r="C1" t="s">
        <v>1380</v>
      </c>
      <c r="D1" t="s">
        <v>1381</v>
      </c>
      <c r="E1" t="s">
        <v>1382</v>
      </c>
      <c r="F1" t="s">
        <v>1383</v>
      </c>
      <c r="G1" t="s">
        <v>1384</v>
      </c>
      <c r="H1" t="s">
        <v>1385</v>
      </c>
      <c r="I1" t="s">
        <v>1386</v>
      </c>
      <c r="J1" t="s">
        <v>1387</v>
      </c>
      <c r="K1" t="s">
        <v>1388</v>
      </c>
      <c r="L1" t="s">
        <v>1389</v>
      </c>
    </row>
    <row r="2" spans="1:12" x14ac:dyDescent="0.3">
      <c r="A2" t="s">
        <v>1594</v>
      </c>
      <c r="B2" t="s">
        <v>1549</v>
      </c>
      <c r="C2" t="s">
        <v>1392</v>
      </c>
      <c r="D2" t="s">
        <v>1392</v>
      </c>
      <c r="E2" t="s">
        <v>1392</v>
      </c>
      <c r="F2" t="s">
        <v>1392</v>
      </c>
      <c r="G2" t="s">
        <v>1392</v>
      </c>
      <c r="H2" t="s">
        <v>1392</v>
      </c>
      <c r="I2" t="s">
        <v>1392</v>
      </c>
      <c r="J2">
        <v>3</v>
      </c>
      <c r="K2">
        <v>5</v>
      </c>
    </row>
    <row r="3" spans="1:12" x14ac:dyDescent="0.3">
      <c r="A3" t="s">
        <v>1596</v>
      </c>
      <c r="B3" t="s">
        <v>1597</v>
      </c>
      <c r="C3" t="s">
        <v>1392</v>
      </c>
      <c r="D3" t="s">
        <v>1392</v>
      </c>
      <c r="E3" t="s">
        <v>1392</v>
      </c>
      <c r="F3" t="s">
        <v>1392</v>
      </c>
      <c r="G3" t="s">
        <v>1392</v>
      </c>
      <c r="H3" t="s">
        <v>1392</v>
      </c>
      <c r="I3" t="s">
        <v>1392</v>
      </c>
      <c r="J3">
        <v>3</v>
      </c>
      <c r="K3">
        <v>5</v>
      </c>
    </row>
    <row r="4" spans="1:12" x14ac:dyDescent="0.3">
      <c r="A4" t="s">
        <v>1501</v>
      </c>
      <c r="B4" t="s">
        <v>1426</v>
      </c>
      <c r="C4" t="s">
        <v>1392</v>
      </c>
      <c r="D4">
        <v>68</v>
      </c>
      <c r="E4" t="s">
        <v>1392</v>
      </c>
      <c r="F4" t="s">
        <v>1392</v>
      </c>
      <c r="G4" t="s">
        <v>1392</v>
      </c>
      <c r="H4">
        <v>7</v>
      </c>
      <c r="I4" t="s">
        <v>1392</v>
      </c>
      <c r="J4">
        <v>1</v>
      </c>
      <c r="K4">
        <v>11</v>
      </c>
    </row>
    <row r="5" spans="1:12" x14ac:dyDescent="0.3">
      <c r="A5" t="s">
        <v>1488</v>
      </c>
      <c r="B5" t="s">
        <v>1408</v>
      </c>
      <c r="C5" t="s">
        <v>1392</v>
      </c>
      <c r="D5">
        <v>103</v>
      </c>
      <c r="E5" t="s">
        <v>1392</v>
      </c>
      <c r="F5" t="s">
        <v>1392</v>
      </c>
      <c r="G5" t="s">
        <v>1392</v>
      </c>
      <c r="H5">
        <v>8</v>
      </c>
      <c r="I5" t="s">
        <v>1392</v>
      </c>
      <c r="J5">
        <v>1</v>
      </c>
      <c r="K5">
        <v>11</v>
      </c>
    </row>
    <row r="6" spans="1:12" x14ac:dyDescent="0.3">
      <c r="A6" t="s">
        <v>1079</v>
      </c>
      <c r="B6" t="s">
        <v>1443</v>
      </c>
      <c r="C6" t="s">
        <v>1392</v>
      </c>
      <c r="D6">
        <v>41</v>
      </c>
      <c r="E6" t="s">
        <v>1392</v>
      </c>
      <c r="F6" t="s">
        <v>1392</v>
      </c>
      <c r="G6" t="s">
        <v>1392</v>
      </c>
      <c r="H6">
        <v>3</v>
      </c>
      <c r="I6" t="s">
        <v>1392</v>
      </c>
      <c r="J6">
        <v>1</v>
      </c>
      <c r="K6">
        <v>9</v>
      </c>
      <c r="L6" t="s">
        <v>1404</v>
      </c>
    </row>
    <row r="7" spans="1:12" x14ac:dyDescent="0.3">
      <c r="A7" t="s">
        <v>1478</v>
      </c>
      <c r="B7" t="s">
        <v>1406</v>
      </c>
      <c r="C7" t="s">
        <v>1392</v>
      </c>
      <c r="D7">
        <v>113</v>
      </c>
      <c r="E7" t="s">
        <v>1392</v>
      </c>
      <c r="F7" t="s">
        <v>1392</v>
      </c>
      <c r="G7" t="s">
        <v>1392</v>
      </c>
      <c r="H7">
        <v>12</v>
      </c>
      <c r="I7" t="s">
        <v>1392</v>
      </c>
      <c r="J7">
        <v>1</v>
      </c>
      <c r="K7">
        <v>18</v>
      </c>
      <c r="L7" t="s">
        <v>1413</v>
      </c>
    </row>
    <row r="8" spans="1:12" x14ac:dyDescent="0.3">
      <c r="A8" t="s">
        <v>1280</v>
      </c>
      <c r="B8" t="s">
        <v>1398</v>
      </c>
      <c r="C8">
        <v>124</v>
      </c>
      <c r="D8">
        <v>951</v>
      </c>
      <c r="E8">
        <v>3</v>
      </c>
      <c r="F8" t="s">
        <v>1399</v>
      </c>
      <c r="G8">
        <v>45</v>
      </c>
      <c r="H8">
        <v>92</v>
      </c>
      <c r="I8" t="s">
        <v>1392</v>
      </c>
      <c r="J8">
        <v>1</v>
      </c>
      <c r="K8">
        <v>34</v>
      </c>
      <c r="L8" t="s">
        <v>1400</v>
      </c>
    </row>
    <row r="9" spans="1:12" x14ac:dyDescent="0.3">
      <c r="A9" t="s">
        <v>1081</v>
      </c>
      <c r="B9" t="s">
        <v>1391</v>
      </c>
      <c r="C9" t="s">
        <v>1392</v>
      </c>
      <c r="D9">
        <v>437</v>
      </c>
      <c r="E9" t="s">
        <v>1392</v>
      </c>
      <c r="F9" t="s">
        <v>1392</v>
      </c>
      <c r="G9" t="s">
        <v>1392</v>
      </c>
      <c r="H9">
        <v>59</v>
      </c>
      <c r="I9" t="s">
        <v>1392</v>
      </c>
      <c r="J9">
        <v>2</v>
      </c>
      <c r="K9">
        <v>27</v>
      </c>
      <c r="L9" t="s">
        <v>1404</v>
      </c>
    </row>
    <row r="10" spans="1:12" x14ac:dyDescent="0.3">
      <c r="A10" t="s">
        <v>1083</v>
      </c>
      <c r="B10" t="s">
        <v>1428</v>
      </c>
      <c r="C10" t="s">
        <v>1392</v>
      </c>
      <c r="D10">
        <v>108</v>
      </c>
      <c r="E10" t="s">
        <v>1392</v>
      </c>
      <c r="F10" t="s">
        <v>1392</v>
      </c>
      <c r="G10" t="s">
        <v>1392</v>
      </c>
      <c r="H10">
        <v>20</v>
      </c>
      <c r="I10" t="s">
        <v>1392</v>
      </c>
      <c r="J10">
        <v>2</v>
      </c>
      <c r="K10">
        <v>14</v>
      </c>
      <c r="L10" t="s">
        <v>1404</v>
      </c>
    </row>
    <row r="11" spans="1:12" x14ac:dyDescent="0.3">
      <c r="A11" t="s">
        <v>81</v>
      </c>
      <c r="B11" t="s">
        <v>1528</v>
      </c>
      <c r="C11" t="s">
        <v>1392</v>
      </c>
      <c r="D11">
        <v>40</v>
      </c>
      <c r="E11" t="s">
        <v>1392</v>
      </c>
      <c r="F11" t="s">
        <v>1392</v>
      </c>
      <c r="G11" t="s">
        <v>1392</v>
      </c>
      <c r="H11">
        <v>6</v>
      </c>
      <c r="I11" t="s">
        <v>1392</v>
      </c>
      <c r="J11">
        <v>10</v>
      </c>
      <c r="K11">
        <v>7</v>
      </c>
      <c r="L11" t="s">
        <v>1423</v>
      </c>
    </row>
    <row r="12" spans="1:12" x14ac:dyDescent="0.3">
      <c r="A12" t="s">
        <v>37</v>
      </c>
      <c r="B12" t="s">
        <v>1443</v>
      </c>
      <c r="C12" t="s">
        <v>1392</v>
      </c>
      <c r="D12">
        <v>83</v>
      </c>
      <c r="E12" t="s">
        <v>1392</v>
      </c>
      <c r="F12" t="s">
        <v>1392</v>
      </c>
      <c r="G12" t="s">
        <v>1392</v>
      </c>
      <c r="H12">
        <v>7</v>
      </c>
      <c r="I12" t="s">
        <v>1392</v>
      </c>
      <c r="J12">
        <v>1</v>
      </c>
      <c r="K12">
        <v>23</v>
      </c>
      <c r="L12" t="s">
        <v>1444</v>
      </c>
    </row>
    <row r="13" spans="1:12" x14ac:dyDescent="0.3">
      <c r="A13" t="s">
        <v>83</v>
      </c>
      <c r="B13" t="s">
        <v>1500</v>
      </c>
      <c r="C13" t="s">
        <v>1392</v>
      </c>
      <c r="D13">
        <v>72</v>
      </c>
      <c r="E13" t="s">
        <v>1392</v>
      </c>
      <c r="F13" t="s">
        <v>1392</v>
      </c>
      <c r="G13" t="s">
        <v>1392</v>
      </c>
      <c r="H13">
        <v>10</v>
      </c>
      <c r="I13" t="s">
        <v>1392</v>
      </c>
      <c r="J13">
        <v>4</v>
      </c>
      <c r="K13">
        <v>9</v>
      </c>
      <c r="L13" t="s">
        <v>1423</v>
      </c>
    </row>
    <row r="14" spans="1:12" x14ac:dyDescent="0.3">
      <c r="A14" t="s">
        <v>39</v>
      </c>
      <c r="B14" t="s">
        <v>1443</v>
      </c>
      <c r="C14" t="s">
        <v>1392</v>
      </c>
      <c r="D14">
        <v>62</v>
      </c>
      <c r="E14" t="s">
        <v>1392</v>
      </c>
      <c r="F14" t="s">
        <v>1392</v>
      </c>
      <c r="G14" t="s">
        <v>1392</v>
      </c>
      <c r="H14">
        <v>6</v>
      </c>
      <c r="I14" t="s">
        <v>1392</v>
      </c>
      <c r="J14">
        <v>1</v>
      </c>
      <c r="K14">
        <v>20</v>
      </c>
      <c r="L14" t="s">
        <v>1444</v>
      </c>
    </row>
    <row r="15" spans="1:12" x14ac:dyDescent="0.3">
      <c r="A15" t="s">
        <v>85</v>
      </c>
      <c r="B15" t="s">
        <v>1505</v>
      </c>
      <c r="C15" t="s">
        <v>1392</v>
      </c>
      <c r="D15">
        <v>64</v>
      </c>
      <c r="E15" t="s">
        <v>1392</v>
      </c>
      <c r="F15" t="s">
        <v>1392</v>
      </c>
      <c r="G15" t="s">
        <v>1392</v>
      </c>
      <c r="H15">
        <v>11</v>
      </c>
      <c r="I15" t="s">
        <v>1392</v>
      </c>
      <c r="J15">
        <v>10</v>
      </c>
      <c r="K15">
        <v>10</v>
      </c>
      <c r="L15" t="s">
        <v>1423</v>
      </c>
    </row>
    <row r="16" spans="1:12" x14ac:dyDescent="0.3">
      <c r="A16" t="s">
        <v>41</v>
      </c>
      <c r="B16" t="s">
        <v>1443</v>
      </c>
      <c r="C16" t="s">
        <v>1392</v>
      </c>
      <c r="D16">
        <v>154</v>
      </c>
      <c r="E16" t="s">
        <v>1392</v>
      </c>
      <c r="F16" t="s">
        <v>1392</v>
      </c>
      <c r="G16" t="s">
        <v>1392</v>
      </c>
      <c r="H16">
        <v>14</v>
      </c>
      <c r="I16" t="s">
        <v>1392</v>
      </c>
      <c r="J16">
        <v>1</v>
      </c>
      <c r="K16">
        <v>22</v>
      </c>
      <c r="L16" t="s">
        <v>1444</v>
      </c>
    </row>
    <row r="17" spans="1:12" x14ac:dyDescent="0.3">
      <c r="A17" t="s">
        <v>87</v>
      </c>
      <c r="B17" t="s">
        <v>1484</v>
      </c>
      <c r="C17" t="s">
        <v>1392</v>
      </c>
      <c r="D17">
        <v>108</v>
      </c>
      <c r="E17" t="s">
        <v>1392</v>
      </c>
      <c r="F17" t="s">
        <v>1392</v>
      </c>
      <c r="G17" t="s">
        <v>1392</v>
      </c>
      <c r="H17">
        <v>14</v>
      </c>
      <c r="I17" t="s">
        <v>1392</v>
      </c>
      <c r="J17">
        <v>10</v>
      </c>
      <c r="K17">
        <v>16</v>
      </c>
      <c r="L17" t="s">
        <v>1423</v>
      </c>
    </row>
    <row r="18" spans="1:12" x14ac:dyDescent="0.3">
      <c r="A18" t="s">
        <v>43</v>
      </c>
      <c r="B18" t="s">
        <v>1443</v>
      </c>
      <c r="C18" t="s">
        <v>1392</v>
      </c>
      <c r="D18">
        <v>208</v>
      </c>
      <c r="E18" t="s">
        <v>1392</v>
      </c>
      <c r="F18" t="s">
        <v>1392</v>
      </c>
      <c r="G18" t="s">
        <v>1392</v>
      </c>
      <c r="H18">
        <v>18</v>
      </c>
      <c r="I18" t="s">
        <v>1392</v>
      </c>
      <c r="J18">
        <v>1</v>
      </c>
      <c r="K18">
        <v>30</v>
      </c>
      <c r="L18" t="s">
        <v>1444</v>
      </c>
    </row>
    <row r="19" spans="1:12" x14ac:dyDescent="0.3">
      <c r="A19" t="s">
        <v>89</v>
      </c>
      <c r="B19">
        <v>1</v>
      </c>
      <c r="C19" t="s">
        <v>1392</v>
      </c>
      <c r="D19">
        <v>40</v>
      </c>
      <c r="E19" t="s">
        <v>1392</v>
      </c>
      <c r="F19" t="s">
        <v>1392</v>
      </c>
      <c r="G19" t="s">
        <v>1392</v>
      </c>
      <c r="H19">
        <v>6</v>
      </c>
      <c r="I19" t="s">
        <v>1392</v>
      </c>
      <c r="J19">
        <v>5</v>
      </c>
      <c r="K19">
        <v>7</v>
      </c>
      <c r="L19" t="s">
        <v>1423</v>
      </c>
    </row>
    <row r="20" spans="1:12" x14ac:dyDescent="0.3">
      <c r="A20" t="s">
        <v>45</v>
      </c>
      <c r="B20" t="s">
        <v>1443</v>
      </c>
      <c r="C20" t="s">
        <v>1392</v>
      </c>
      <c r="D20">
        <v>76</v>
      </c>
      <c r="E20" t="s">
        <v>1392</v>
      </c>
      <c r="F20" t="s">
        <v>1392</v>
      </c>
      <c r="G20" t="s">
        <v>1392</v>
      </c>
      <c r="H20">
        <v>6</v>
      </c>
      <c r="I20" t="s">
        <v>1392</v>
      </c>
      <c r="J20">
        <v>1</v>
      </c>
      <c r="K20">
        <v>15</v>
      </c>
      <c r="L20" t="s">
        <v>1444</v>
      </c>
    </row>
    <row r="21" spans="1:12" x14ac:dyDescent="0.3">
      <c r="A21" t="s">
        <v>91</v>
      </c>
      <c r="B21" t="s">
        <v>1422</v>
      </c>
      <c r="C21" t="s">
        <v>1392</v>
      </c>
      <c r="D21">
        <v>284</v>
      </c>
      <c r="E21" t="s">
        <v>1392</v>
      </c>
      <c r="F21" t="s">
        <v>1392</v>
      </c>
      <c r="G21" t="s">
        <v>1392</v>
      </c>
      <c r="H21">
        <v>33</v>
      </c>
      <c r="I21" t="s">
        <v>1392</v>
      </c>
      <c r="J21">
        <v>3</v>
      </c>
      <c r="K21">
        <v>23</v>
      </c>
      <c r="L21" t="s">
        <v>1423</v>
      </c>
    </row>
    <row r="22" spans="1:12" x14ac:dyDescent="0.3">
      <c r="A22" t="s">
        <v>35</v>
      </c>
      <c r="B22" t="s">
        <v>1443</v>
      </c>
      <c r="C22" t="s">
        <v>1392</v>
      </c>
      <c r="D22">
        <v>135</v>
      </c>
      <c r="E22" t="s">
        <v>1392</v>
      </c>
      <c r="F22" t="s">
        <v>1392</v>
      </c>
      <c r="G22" t="s">
        <v>1392</v>
      </c>
      <c r="H22">
        <v>6</v>
      </c>
      <c r="I22" t="s">
        <v>1392</v>
      </c>
      <c r="J22">
        <v>1</v>
      </c>
      <c r="K22">
        <v>25</v>
      </c>
      <c r="L22" t="s">
        <v>1470</v>
      </c>
    </row>
    <row r="23" spans="1:12" x14ac:dyDescent="0.3">
      <c r="A23" t="s">
        <v>312</v>
      </c>
      <c r="B23" t="s">
        <v>1394</v>
      </c>
      <c r="C23">
        <v>14</v>
      </c>
      <c r="D23">
        <v>61</v>
      </c>
      <c r="E23">
        <v>21</v>
      </c>
      <c r="F23">
        <v>60</v>
      </c>
      <c r="G23">
        <v>8</v>
      </c>
      <c r="H23">
        <v>8</v>
      </c>
      <c r="I23" t="s">
        <v>1392</v>
      </c>
      <c r="J23">
        <v>0</v>
      </c>
      <c r="K23">
        <v>11</v>
      </c>
      <c r="L23" t="s">
        <v>1507</v>
      </c>
    </row>
    <row r="24" spans="1:12" x14ac:dyDescent="0.3">
      <c r="A24" t="s">
        <v>93</v>
      </c>
      <c r="B24" t="s">
        <v>1474</v>
      </c>
      <c r="C24" t="s">
        <v>1392</v>
      </c>
      <c r="D24">
        <v>118</v>
      </c>
      <c r="E24" t="s">
        <v>1392</v>
      </c>
      <c r="F24" t="s">
        <v>1392</v>
      </c>
      <c r="G24" t="s">
        <v>1392</v>
      </c>
      <c r="H24">
        <v>14</v>
      </c>
      <c r="I24" t="s">
        <v>1392</v>
      </c>
      <c r="J24">
        <v>12</v>
      </c>
      <c r="K24">
        <v>18</v>
      </c>
      <c r="L24" t="s">
        <v>1423</v>
      </c>
    </row>
    <row r="25" spans="1:12" x14ac:dyDescent="0.3">
      <c r="A25" t="s">
        <v>77</v>
      </c>
      <c r="B25" t="s">
        <v>1443</v>
      </c>
      <c r="C25" t="s">
        <v>1392</v>
      </c>
      <c r="D25">
        <v>67</v>
      </c>
      <c r="E25" t="s">
        <v>1392</v>
      </c>
      <c r="F25" t="s">
        <v>1392</v>
      </c>
      <c r="G25" t="s">
        <v>1392</v>
      </c>
      <c r="H25">
        <v>7</v>
      </c>
      <c r="I25" t="s">
        <v>1392</v>
      </c>
      <c r="J25">
        <v>1</v>
      </c>
      <c r="K25">
        <v>16</v>
      </c>
      <c r="L25" t="s">
        <v>1473</v>
      </c>
    </row>
    <row r="26" spans="1:12" x14ac:dyDescent="0.3">
      <c r="A26" t="s">
        <v>987</v>
      </c>
      <c r="B26" t="s">
        <v>1394</v>
      </c>
      <c r="C26" t="s">
        <v>1392</v>
      </c>
      <c r="D26">
        <v>25</v>
      </c>
      <c r="E26" t="s">
        <v>1392</v>
      </c>
      <c r="F26" t="s">
        <v>1392</v>
      </c>
      <c r="G26" t="s">
        <v>1392</v>
      </c>
      <c r="H26">
        <v>3</v>
      </c>
      <c r="I26" t="s">
        <v>1392</v>
      </c>
      <c r="J26">
        <v>0</v>
      </c>
      <c r="K26">
        <v>13</v>
      </c>
      <c r="L26" t="s">
        <v>1449</v>
      </c>
    </row>
    <row r="27" spans="1:12" x14ac:dyDescent="0.3">
      <c r="A27" t="s">
        <v>286</v>
      </c>
      <c r="B27" t="s">
        <v>1403</v>
      </c>
      <c r="C27">
        <v>7</v>
      </c>
      <c r="D27">
        <v>89</v>
      </c>
      <c r="E27">
        <v>0</v>
      </c>
      <c r="F27">
        <v>0</v>
      </c>
      <c r="G27">
        <v>7</v>
      </c>
      <c r="H27">
        <v>15</v>
      </c>
      <c r="I27" t="s">
        <v>1392</v>
      </c>
      <c r="J27">
        <v>1</v>
      </c>
      <c r="K27">
        <v>12</v>
      </c>
      <c r="L27" t="s">
        <v>1419</v>
      </c>
    </row>
    <row r="28" spans="1:12" x14ac:dyDescent="0.3">
      <c r="A28" t="s">
        <v>935</v>
      </c>
      <c r="B28" t="s">
        <v>1410</v>
      </c>
      <c r="C28" t="s">
        <v>1392</v>
      </c>
      <c r="D28">
        <v>225</v>
      </c>
      <c r="E28" t="s">
        <v>1392</v>
      </c>
      <c r="F28" t="s">
        <v>1392</v>
      </c>
      <c r="G28" t="s">
        <v>1392</v>
      </c>
      <c r="H28">
        <v>27</v>
      </c>
      <c r="I28" t="s">
        <v>1392</v>
      </c>
      <c r="J28">
        <v>1</v>
      </c>
      <c r="K28">
        <v>19</v>
      </c>
      <c r="L28" t="s">
        <v>1439</v>
      </c>
    </row>
    <row r="29" spans="1:12" x14ac:dyDescent="0.3">
      <c r="A29" t="s">
        <v>1427</v>
      </c>
      <c r="B29" t="s">
        <v>1410</v>
      </c>
      <c r="C29">
        <v>33</v>
      </c>
      <c r="D29">
        <v>264</v>
      </c>
      <c r="E29">
        <v>0</v>
      </c>
      <c r="F29">
        <v>0</v>
      </c>
      <c r="G29">
        <v>25</v>
      </c>
      <c r="H29">
        <v>30</v>
      </c>
      <c r="I29" t="s">
        <v>1392</v>
      </c>
      <c r="J29">
        <v>1</v>
      </c>
      <c r="K29">
        <v>23</v>
      </c>
      <c r="L29" t="s">
        <v>1402</v>
      </c>
    </row>
    <row r="30" spans="1:12" x14ac:dyDescent="0.3">
      <c r="A30" t="s">
        <v>637</v>
      </c>
      <c r="B30" t="s">
        <v>1426</v>
      </c>
      <c r="C30">
        <v>33</v>
      </c>
      <c r="D30">
        <v>264</v>
      </c>
      <c r="E30">
        <v>0</v>
      </c>
      <c r="F30">
        <v>0</v>
      </c>
      <c r="G30">
        <v>25</v>
      </c>
      <c r="H30">
        <v>30</v>
      </c>
      <c r="I30" t="s">
        <v>1392</v>
      </c>
      <c r="J30">
        <v>1</v>
      </c>
      <c r="K30">
        <v>23</v>
      </c>
      <c r="L30" t="s">
        <v>1402</v>
      </c>
    </row>
    <row r="31" spans="1:12" x14ac:dyDescent="0.3">
      <c r="A31" t="s">
        <v>639</v>
      </c>
      <c r="B31" t="s">
        <v>1410</v>
      </c>
      <c r="C31">
        <v>17</v>
      </c>
      <c r="D31">
        <v>156</v>
      </c>
      <c r="E31">
        <v>0</v>
      </c>
      <c r="F31">
        <v>0</v>
      </c>
      <c r="G31">
        <v>13</v>
      </c>
      <c r="H31">
        <v>18</v>
      </c>
      <c r="I31" t="s">
        <v>1392</v>
      </c>
      <c r="J31">
        <v>1</v>
      </c>
      <c r="K31">
        <v>21</v>
      </c>
      <c r="L31" t="s">
        <v>1402</v>
      </c>
    </row>
    <row r="32" spans="1:12" x14ac:dyDescent="0.3">
      <c r="A32" t="s">
        <v>641</v>
      </c>
      <c r="B32" t="s">
        <v>1410</v>
      </c>
      <c r="C32">
        <v>17</v>
      </c>
      <c r="D32">
        <v>156</v>
      </c>
      <c r="E32">
        <v>0</v>
      </c>
      <c r="F32">
        <v>0</v>
      </c>
      <c r="G32">
        <v>13</v>
      </c>
      <c r="H32">
        <v>18</v>
      </c>
      <c r="I32" t="s">
        <v>1392</v>
      </c>
      <c r="J32">
        <v>1</v>
      </c>
      <c r="K32">
        <v>21</v>
      </c>
      <c r="L32" t="s">
        <v>1402</v>
      </c>
    </row>
    <row r="33" spans="1:12" x14ac:dyDescent="0.3">
      <c r="A33" t="s">
        <v>1195</v>
      </c>
      <c r="B33" t="s">
        <v>1394</v>
      </c>
      <c r="C33" t="s">
        <v>1392</v>
      </c>
      <c r="D33">
        <v>39</v>
      </c>
      <c r="E33" t="s">
        <v>1392</v>
      </c>
      <c r="F33" t="s">
        <v>1392</v>
      </c>
      <c r="G33" t="s">
        <v>1392</v>
      </c>
      <c r="H33">
        <v>8</v>
      </c>
      <c r="I33" t="s">
        <v>1392</v>
      </c>
      <c r="J33">
        <v>0</v>
      </c>
      <c r="K33">
        <v>9</v>
      </c>
      <c r="L33" t="s">
        <v>1442</v>
      </c>
    </row>
    <row r="34" spans="1:12" x14ac:dyDescent="0.3">
      <c r="A34" t="s">
        <v>1141</v>
      </c>
      <c r="B34" t="s">
        <v>1398</v>
      </c>
      <c r="C34" t="s">
        <v>1392</v>
      </c>
      <c r="D34">
        <v>269</v>
      </c>
      <c r="E34" t="s">
        <v>1392</v>
      </c>
      <c r="F34" t="s">
        <v>1392</v>
      </c>
      <c r="G34" t="s">
        <v>1392</v>
      </c>
      <c r="H34">
        <v>54</v>
      </c>
      <c r="I34" t="s">
        <v>1392</v>
      </c>
      <c r="J34">
        <v>2</v>
      </c>
      <c r="K34">
        <v>14</v>
      </c>
      <c r="L34" t="s">
        <v>1417</v>
      </c>
    </row>
    <row r="35" spans="1:12" x14ac:dyDescent="0.3">
      <c r="A35" t="s">
        <v>1141</v>
      </c>
      <c r="B35" t="s">
        <v>1391</v>
      </c>
      <c r="C35" t="s">
        <v>1392</v>
      </c>
      <c r="D35">
        <v>39</v>
      </c>
      <c r="E35" t="s">
        <v>1392</v>
      </c>
      <c r="F35" t="s">
        <v>1392</v>
      </c>
      <c r="G35" t="s">
        <v>1392</v>
      </c>
      <c r="H35">
        <v>5</v>
      </c>
      <c r="I35" t="s">
        <v>1392</v>
      </c>
      <c r="J35">
        <v>1</v>
      </c>
      <c r="K35">
        <v>10</v>
      </c>
      <c r="L35" t="s">
        <v>1510</v>
      </c>
    </row>
    <row r="36" spans="1:12" x14ac:dyDescent="0.3">
      <c r="A36" t="s">
        <v>1197</v>
      </c>
      <c r="B36" t="s">
        <v>1394</v>
      </c>
      <c r="C36" t="s">
        <v>1392</v>
      </c>
      <c r="D36">
        <v>29</v>
      </c>
      <c r="E36" t="s">
        <v>1392</v>
      </c>
      <c r="F36" t="s">
        <v>1392</v>
      </c>
      <c r="G36" t="s">
        <v>1392</v>
      </c>
      <c r="H36">
        <v>6</v>
      </c>
      <c r="I36" t="s">
        <v>1392</v>
      </c>
      <c r="J36">
        <v>0</v>
      </c>
      <c r="K36">
        <v>11</v>
      </c>
      <c r="L36" t="s">
        <v>1442</v>
      </c>
    </row>
    <row r="37" spans="1:12" x14ac:dyDescent="0.3">
      <c r="A37" t="s">
        <v>1199</v>
      </c>
      <c r="B37" t="s">
        <v>1398</v>
      </c>
      <c r="C37" t="s">
        <v>1392</v>
      </c>
      <c r="D37">
        <v>133</v>
      </c>
      <c r="E37" t="s">
        <v>1392</v>
      </c>
      <c r="F37" t="s">
        <v>1392</v>
      </c>
      <c r="G37" t="s">
        <v>1392</v>
      </c>
      <c r="H37">
        <v>27</v>
      </c>
      <c r="I37" t="s">
        <v>1392</v>
      </c>
      <c r="J37">
        <v>2</v>
      </c>
      <c r="K37">
        <v>10</v>
      </c>
      <c r="L37" t="s">
        <v>1442</v>
      </c>
    </row>
    <row r="38" spans="1:12" x14ac:dyDescent="0.3">
      <c r="A38" t="s">
        <v>1616</v>
      </c>
      <c r="B38" t="s">
        <v>1426</v>
      </c>
      <c r="C38" t="s">
        <v>1392</v>
      </c>
      <c r="D38" t="s">
        <v>1392</v>
      </c>
      <c r="E38">
        <v>0</v>
      </c>
      <c r="F38" t="s">
        <v>1392</v>
      </c>
      <c r="G38">
        <v>0</v>
      </c>
      <c r="H38" t="s">
        <v>1392</v>
      </c>
      <c r="I38" t="s">
        <v>1392</v>
      </c>
      <c r="J38">
        <v>1</v>
      </c>
      <c r="K38">
        <v>7</v>
      </c>
      <c r="L38" t="s">
        <v>1402</v>
      </c>
    </row>
    <row r="39" spans="1:12" x14ac:dyDescent="0.3">
      <c r="A39" t="s">
        <v>1125</v>
      </c>
      <c r="B39" t="s">
        <v>1558</v>
      </c>
      <c r="C39" t="s">
        <v>1392</v>
      </c>
      <c r="D39">
        <v>3</v>
      </c>
      <c r="E39" t="s">
        <v>1392</v>
      </c>
      <c r="F39" t="s">
        <v>1392</v>
      </c>
      <c r="G39" t="s">
        <v>1392</v>
      </c>
      <c r="H39">
        <v>1</v>
      </c>
      <c r="I39" t="s">
        <v>1392</v>
      </c>
      <c r="J39">
        <v>2</v>
      </c>
      <c r="K39">
        <v>8</v>
      </c>
      <c r="L39" t="s">
        <v>1522</v>
      </c>
    </row>
    <row r="40" spans="1:12" x14ac:dyDescent="0.3">
      <c r="A40" t="s">
        <v>1201</v>
      </c>
      <c r="B40" t="s">
        <v>1394</v>
      </c>
      <c r="C40" t="s">
        <v>1392</v>
      </c>
      <c r="D40">
        <v>139</v>
      </c>
      <c r="E40" t="s">
        <v>1392</v>
      </c>
      <c r="F40" t="s">
        <v>1392</v>
      </c>
      <c r="G40" t="s">
        <v>1392</v>
      </c>
      <c r="H40">
        <v>28</v>
      </c>
      <c r="I40" t="s">
        <v>1392</v>
      </c>
      <c r="J40">
        <v>0</v>
      </c>
      <c r="K40">
        <v>12</v>
      </c>
      <c r="L40" t="s">
        <v>1442</v>
      </c>
    </row>
    <row r="41" spans="1:12" x14ac:dyDescent="0.3">
      <c r="A41" t="s">
        <v>1127</v>
      </c>
      <c r="B41" t="s">
        <v>1551</v>
      </c>
      <c r="C41" t="s">
        <v>1392</v>
      </c>
      <c r="D41">
        <v>9</v>
      </c>
      <c r="E41" t="s">
        <v>1392</v>
      </c>
      <c r="F41" t="s">
        <v>1392</v>
      </c>
      <c r="G41" t="s">
        <v>1392</v>
      </c>
      <c r="H41">
        <v>1</v>
      </c>
      <c r="I41" t="s">
        <v>1392</v>
      </c>
      <c r="J41">
        <v>4</v>
      </c>
      <c r="K41">
        <v>6</v>
      </c>
      <c r="L41" t="s">
        <v>1522</v>
      </c>
    </row>
    <row r="42" spans="1:12" x14ac:dyDescent="0.3">
      <c r="A42" t="s">
        <v>1203</v>
      </c>
      <c r="B42" t="s">
        <v>1394</v>
      </c>
      <c r="C42" t="s">
        <v>1392</v>
      </c>
      <c r="D42">
        <v>49</v>
      </c>
      <c r="E42" t="s">
        <v>1392</v>
      </c>
      <c r="F42" t="s">
        <v>1392</v>
      </c>
      <c r="G42" t="s">
        <v>1392</v>
      </c>
      <c r="H42">
        <v>10</v>
      </c>
      <c r="I42" t="s">
        <v>1392</v>
      </c>
      <c r="J42">
        <v>0</v>
      </c>
      <c r="K42">
        <v>10</v>
      </c>
      <c r="L42" t="s">
        <v>1442</v>
      </c>
    </row>
    <row r="43" spans="1:12" x14ac:dyDescent="0.3">
      <c r="A43" t="s">
        <v>1504</v>
      </c>
      <c r="B43" t="s">
        <v>1394</v>
      </c>
      <c r="C43" t="s">
        <v>1392</v>
      </c>
      <c r="D43">
        <v>65</v>
      </c>
      <c r="E43" t="s">
        <v>1392</v>
      </c>
      <c r="F43" t="s">
        <v>1392</v>
      </c>
      <c r="G43" t="s">
        <v>1392</v>
      </c>
      <c r="H43">
        <v>9</v>
      </c>
      <c r="I43" t="s">
        <v>1392</v>
      </c>
      <c r="J43">
        <v>0</v>
      </c>
      <c r="K43">
        <v>10</v>
      </c>
      <c r="L43" t="s">
        <v>1441</v>
      </c>
    </row>
    <row r="44" spans="1:12" x14ac:dyDescent="0.3">
      <c r="A44" t="s">
        <v>973</v>
      </c>
      <c r="B44" t="s">
        <v>1410</v>
      </c>
      <c r="C44" t="s">
        <v>1392</v>
      </c>
      <c r="D44">
        <v>3</v>
      </c>
      <c r="E44" t="s">
        <v>1392</v>
      </c>
      <c r="F44" t="s">
        <v>1392</v>
      </c>
      <c r="G44" t="s">
        <v>1392</v>
      </c>
      <c r="H44">
        <v>1</v>
      </c>
      <c r="I44" t="s">
        <v>1392</v>
      </c>
      <c r="J44">
        <v>1</v>
      </c>
      <c r="K44">
        <v>3</v>
      </c>
      <c r="L44" t="s">
        <v>1448</v>
      </c>
    </row>
    <row r="45" spans="1:12" x14ac:dyDescent="0.3">
      <c r="A45" t="s">
        <v>973</v>
      </c>
      <c r="B45" t="s">
        <v>1394</v>
      </c>
      <c r="C45" t="s">
        <v>1392</v>
      </c>
      <c r="D45">
        <v>3</v>
      </c>
      <c r="E45" t="s">
        <v>1392</v>
      </c>
      <c r="F45" t="s">
        <v>1392</v>
      </c>
      <c r="G45" t="s">
        <v>1392</v>
      </c>
      <c r="H45">
        <v>1</v>
      </c>
      <c r="I45" t="s">
        <v>1392</v>
      </c>
      <c r="J45">
        <v>0</v>
      </c>
      <c r="K45">
        <v>3</v>
      </c>
      <c r="L45" t="s">
        <v>1526</v>
      </c>
    </row>
    <row r="46" spans="1:12" x14ac:dyDescent="0.3">
      <c r="A46" t="s">
        <v>1529</v>
      </c>
      <c r="B46" t="s">
        <v>1394</v>
      </c>
      <c r="C46" t="s">
        <v>1392</v>
      </c>
      <c r="D46">
        <v>37</v>
      </c>
      <c r="E46" t="s">
        <v>1392</v>
      </c>
      <c r="F46" t="s">
        <v>1392</v>
      </c>
      <c r="G46" t="s">
        <v>1392</v>
      </c>
      <c r="H46">
        <v>6</v>
      </c>
      <c r="I46" t="s">
        <v>1392</v>
      </c>
      <c r="J46">
        <v>0</v>
      </c>
      <c r="K46">
        <v>9</v>
      </c>
      <c r="L46" t="s">
        <v>1441</v>
      </c>
    </row>
    <row r="47" spans="1:12" x14ac:dyDescent="0.3">
      <c r="A47" t="s">
        <v>951</v>
      </c>
      <c r="B47" t="s">
        <v>1440</v>
      </c>
      <c r="C47" t="s">
        <v>1392</v>
      </c>
      <c r="D47">
        <v>213</v>
      </c>
      <c r="E47" t="s">
        <v>1392</v>
      </c>
      <c r="F47" t="s">
        <v>1392</v>
      </c>
      <c r="G47" t="s">
        <v>1392</v>
      </c>
      <c r="H47">
        <v>17</v>
      </c>
      <c r="I47" t="s">
        <v>1392</v>
      </c>
      <c r="J47">
        <v>1</v>
      </c>
      <c r="K47">
        <v>30</v>
      </c>
      <c r="L47" t="s">
        <v>1441</v>
      </c>
    </row>
    <row r="48" spans="1:12" x14ac:dyDescent="0.3">
      <c r="A48" t="s">
        <v>989</v>
      </c>
      <c r="B48" t="s">
        <v>1541</v>
      </c>
      <c r="C48" t="s">
        <v>1392</v>
      </c>
      <c r="D48">
        <v>9</v>
      </c>
      <c r="E48" t="s">
        <v>1392</v>
      </c>
      <c r="F48" t="s">
        <v>1392</v>
      </c>
      <c r="G48" t="s">
        <v>1392</v>
      </c>
      <c r="H48">
        <v>2</v>
      </c>
      <c r="I48" t="s">
        <v>1392</v>
      </c>
      <c r="J48">
        <v>3</v>
      </c>
      <c r="K48">
        <v>4</v>
      </c>
      <c r="L48" t="s">
        <v>1449</v>
      </c>
    </row>
    <row r="49" spans="1:12" x14ac:dyDescent="0.3">
      <c r="A49" t="s">
        <v>1205</v>
      </c>
      <c r="B49" t="s">
        <v>1394</v>
      </c>
      <c r="C49" t="s">
        <v>1392</v>
      </c>
      <c r="D49">
        <v>129</v>
      </c>
      <c r="E49" t="s">
        <v>1392</v>
      </c>
      <c r="F49" t="s">
        <v>1392</v>
      </c>
      <c r="G49" t="s">
        <v>1392</v>
      </c>
      <c r="H49">
        <v>26</v>
      </c>
      <c r="I49" t="s">
        <v>1392</v>
      </c>
      <c r="J49">
        <v>0</v>
      </c>
      <c r="K49">
        <v>11</v>
      </c>
      <c r="L49" t="s">
        <v>1442</v>
      </c>
    </row>
    <row r="50" spans="1:12" x14ac:dyDescent="0.3">
      <c r="A50" t="s">
        <v>953</v>
      </c>
      <c r="B50" t="s">
        <v>1394</v>
      </c>
      <c r="C50" t="s">
        <v>1392</v>
      </c>
      <c r="D50">
        <v>52</v>
      </c>
      <c r="E50" t="s">
        <v>1392</v>
      </c>
      <c r="F50" t="s">
        <v>1392</v>
      </c>
      <c r="G50" t="s">
        <v>1392</v>
      </c>
      <c r="H50">
        <v>6</v>
      </c>
      <c r="I50" t="s">
        <v>1392</v>
      </c>
      <c r="J50">
        <v>0</v>
      </c>
      <c r="K50">
        <v>19</v>
      </c>
      <c r="L50" t="s">
        <v>1441</v>
      </c>
    </row>
    <row r="51" spans="1:12" x14ac:dyDescent="0.3">
      <c r="A51" t="s">
        <v>1207</v>
      </c>
      <c r="B51" t="s">
        <v>1394</v>
      </c>
      <c r="C51" t="s">
        <v>1392</v>
      </c>
      <c r="D51">
        <v>9</v>
      </c>
      <c r="E51" t="s">
        <v>1392</v>
      </c>
      <c r="F51" t="s">
        <v>1392</v>
      </c>
      <c r="G51" t="s">
        <v>1392</v>
      </c>
      <c r="H51">
        <v>2</v>
      </c>
      <c r="I51" t="s">
        <v>1392</v>
      </c>
      <c r="J51">
        <v>0</v>
      </c>
      <c r="K51">
        <v>10</v>
      </c>
      <c r="L51" t="s">
        <v>1442</v>
      </c>
    </row>
    <row r="52" spans="1:12" x14ac:dyDescent="0.3">
      <c r="A52" t="s">
        <v>1209</v>
      </c>
      <c r="B52" t="s">
        <v>1394</v>
      </c>
      <c r="C52" t="s">
        <v>1392</v>
      </c>
      <c r="D52">
        <v>69</v>
      </c>
      <c r="E52" t="s">
        <v>1392</v>
      </c>
      <c r="F52" t="s">
        <v>1392</v>
      </c>
      <c r="G52" t="s">
        <v>1392</v>
      </c>
      <c r="H52">
        <v>14</v>
      </c>
      <c r="I52" t="s">
        <v>1392</v>
      </c>
      <c r="J52">
        <v>0</v>
      </c>
      <c r="K52">
        <v>14</v>
      </c>
      <c r="L52" t="s">
        <v>1442</v>
      </c>
    </row>
    <row r="53" spans="1:12" x14ac:dyDescent="0.3">
      <c r="A53" t="s">
        <v>1246</v>
      </c>
      <c r="B53" t="s">
        <v>1394</v>
      </c>
      <c r="C53" t="s">
        <v>1392</v>
      </c>
      <c r="D53">
        <v>26</v>
      </c>
      <c r="E53" t="s">
        <v>1392</v>
      </c>
      <c r="F53" t="s">
        <v>1392</v>
      </c>
      <c r="G53" t="s">
        <v>1392</v>
      </c>
      <c r="H53">
        <v>5</v>
      </c>
      <c r="I53" t="s">
        <v>1392</v>
      </c>
      <c r="J53">
        <v>0</v>
      </c>
      <c r="K53">
        <v>12</v>
      </c>
      <c r="L53" t="s">
        <v>1417</v>
      </c>
    </row>
    <row r="54" spans="1:12" x14ac:dyDescent="0.3">
      <c r="A54" t="s">
        <v>1407</v>
      </c>
      <c r="B54" t="s">
        <v>1408</v>
      </c>
      <c r="C54" t="s">
        <v>1392</v>
      </c>
      <c r="D54">
        <v>549</v>
      </c>
      <c r="E54" t="s">
        <v>1392</v>
      </c>
      <c r="F54" t="s">
        <v>1392</v>
      </c>
      <c r="G54" t="s">
        <v>1392</v>
      </c>
      <c r="H54">
        <v>17</v>
      </c>
      <c r="I54" t="s">
        <v>1392</v>
      </c>
      <c r="J54">
        <v>1</v>
      </c>
      <c r="K54">
        <v>36</v>
      </c>
      <c r="L54" t="s">
        <v>1393</v>
      </c>
    </row>
    <row r="55" spans="1:12" x14ac:dyDescent="0.3">
      <c r="A55" t="s">
        <v>1540</v>
      </c>
      <c r="B55" t="s">
        <v>1541</v>
      </c>
      <c r="C55">
        <v>5</v>
      </c>
      <c r="D55">
        <v>26</v>
      </c>
      <c r="E55">
        <v>0</v>
      </c>
      <c r="F55">
        <v>0</v>
      </c>
      <c r="G55">
        <v>2</v>
      </c>
      <c r="H55">
        <v>5</v>
      </c>
      <c r="I55" t="s">
        <v>1392</v>
      </c>
      <c r="J55">
        <v>6</v>
      </c>
      <c r="K55">
        <v>9</v>
      </c>
      <c r="L55" t="s">
        <v>1419</v>
      </c>
    </row>
    <row r="56" spans="1:12" x14ac:dyDescent="0.3">
      <c r="A56" t="s">
        <v>1143</v>
      </c>
      <c r="B56" t="s">
        <v>1394</v>
      </c>
      <c r="C56" t="s">
        <v>1392</v>
      </c>
      <c r="D56">
        <v>3</v>
      </c>
      <c r="E56" t="s">
        <v>1392</v>
      </c>
      <c r="F56" t="s">
        <v>1392</v>
      </c>
      <c r="G56" t="s">
        <v>1392</v>
      </c>
      <c r="H56">
        <v>1</v>
      </c>
      <c r="I56" t="s">
        <v>1392</v>
      </c>
      <c r="J56">
        <v>0</v>
      </c>
      <c r="K56">
        <v>5</v>
      </c>
      <c r="L56" t="s">
        <v>1510</v>
      </c>
    </row>
    <row r="57" spans="1:12" x14ac:dyDescent="0.3">
      <c r="A57" t="s">
        <v>1145</v>
      </c>
      <c r="B57" t="s">
        <v>1394</v>
      </c>
      <c r="C57" t="s">
        <v>1392</v>
      </c>
      <c r="D57">
        <v>3</v>
      </c>
      <c r="E57" t="s">
        <v>1392</v>
      </c>
      <c r="F57" t="s">
        <v>1392</v>
      </c>
      <c r="G57" t="s">
        <v>1392</v>
      </c>
      <c r="H57">
        <v>1</v>
      </c>
      <c r="I57" t="s">
        <v>1392</v>
      </c>
      <c r="J57">
        <v>0</v>
      </c>
      <c r="K57">
        <v>5</v>
      </c>
      <c r="L57" t="s">
        <v>1510</v>
      </c>
    </row>
    <row r="58" spans="1:12" x14ac:dyDescent="0.3">
      <c r="A58" t="s">
        <v>651</v>
      </c>
      <c r="B58" t="s">
        <v>1409</v>
      </c>
      <c r="C58">
        <v>69</v>
      </c>
      <c r="D58">
        <v>507</v>
      </c>
      <c r="E58">
        <v>0</v>
      </c>
      <c r="F58">
        <v>0</v>
      </c>
      <c r="G58">
        <v>52</v>
      </c>
      <c r="H58">
        <v>57</v>
      </c>
      <c r="I58" t="s">
        <v>1392</v>
      </c>
      <c r="J58">
        <v>4</v>
      </c>
      <c r="K58">
        <v>27</v>
      </c>
      <c r="L58" t="s">
        <v>1402</v>
      </c>
    </row>
    <row r="59" spans="1:12" x14ac:dyDescent="0.3">
      <c r="A59" t="s">
        <v>768</v>
      </c>
      <c r="B59" t="s">
        <v>1460</v>
      </c>
      <c r="C59">
        <v>3</v>
      </c>
      <c r="D59">
        <v>13</v>
      </c>
      <c r="E59">
        <v>0</v>
      </c>
      <c r="F59">
        <v>0</v>
      </c>
      <c r="G59">
        <v>2</v>
      </c>
      <c r="H59">
        <v>2</v>
      </c>
      <c r="I59" t="s">
        <v>1392</v>
      </c>
      <c r="J59">
        <v>2</v>
      </c>
      <c r="K59">
        <v>8</v>
      </c>
      <c r="L59" t="s">
        <v>1402</v>
      </c>
    </row>
    <row r="60" spans="1:12" x14ac:dyDescent="0.3">
      <c r="A60" t="s">
        <v>772</v>
      </c>
      <c r="B60" t="s">
        <v>1460</v>
      </c>
      <c r="C60">
        <v>4</v>
      </c>
      <c r="D60">
        <v>16</v>
      </c>
      <c r="E60">
        <v>0</v>
      </c>
      <c r="F60">
        <v>0</v>
      </c>
      <c r="G60">
        <v>2</v>
      </c>
      <c r="H60">
        <v>2</v>
      </c>
      <c r="I60" t="s">
        <v>1392</v>
      </c>
      <c r="J60">
        <v>2</v>
      </c>
      <c r="K60">
        <v>10</v>
      </c>
      <c r="L60" t="s">
        <v>1402</v>
      </c>
    </row>
    <row r="61" spans="1:12" x14ac:dyDescent="0.3">
      <c r="A61" t="s">
        <v>655</v>
      </c>
      <c r="B61" t="s">
        <v>1410</v>
      </c>
      <c r="C61">
        <v>25</v>
      </c>
      <c r="D61">
        <v>210</v>
      </c>
      <c r="E61">
        <v>0</v>
      </c>
      <c r="F61">
        <v>0</v>
      </c>
      <c r="G61">
        <v>19</v>
      </c>
      <c r="H61">
        <v>24</v>
      </c>
      <c r="I61" t="s">
        <v>1392</v>
      </c>
      <c r="J61">
        <v>1</v>
      </c>
      <c r="K61">
        <v>24</v>
      </c>
      <c r="L61" t="s">
        <v>1402</v>
      </c>
    </row>
    <row r="62" spans="1:12" x14ac:dyDescent="0.3">
      <c r="A62" t="s">
        <v>1282</v>
      </c>
      <c r="B62" t="s">
        <v>1428</v>
      </c>
      <c r="C62">
        <v>8</v>
      </c>
      <c r="D62">
        <v>44</v>
      </c>
      <c r="E62">
        <v>0</v>
      </c>
      <c r="F62">
        <v>0</v>
      </c>
      <c r="G62">
        <v>1</v>
      </c>
      <c r="H62">
        <v>1</v>
      </c>
      <c r="I62" t="s">
        <v>1392</v>
      </c>
      <c r="J62">
        <v>2</v>
      </c>
      <c r="K62">
        <v>7</v>
      </c>
      <c r="L62" t="s">
        <v>1400</v>
      </c>
    </row>
    <row r="63" spans="1:12" x14ac:dyDescent="0.3">
      <c r="A63" t="s">
        <v>280</v>
      </c>
      <c r="B63" t="s">
        <v>1440</v>
      </c>
      <c r="C63">
        <v>11</v>
      </c>
      <c r="D63">
        <v>55</v>
      </c>
      <c r="E63">
        <v>0</v>
      </c>
      <c r="F63">
        <v>0</v>
      </c>
      <c r="G63">
        <v>8</v>
      </c>
      <c r="H63">
        <v>9</v>
      </c>
      <c r="I63" t="s">
        <v>1392</v>
      </c>
      <c r="J63">
        <v>1</v>
      </c>
      <c r="K63">
        <v>12</v>
      </c>
      <c r="L63" t="s">
        <v>1513</v>
      </c>
    </row>
    <row r="64" spans="1:12" x14ac:dyDescent="0.3">
      <c r="A64" t="s">
        <v>233</v>
      </c>
      <c r="B64" t="s">
        <v>1394</v>
      </c>
      <c r="C64">
        <v>1</v>
      </c>
      <c r="D64">
        <v>11</v>
      </c>
      <c r="E64">
        <v>0</v>
      </c>
      <c r="F64">
        <v>0</v>
      </c>
      <c r="G64">
        <v>1</v>
      </c>
      <c r="H64">
        <v>2</v>
      </c>
      <c r="I64" t="s">
        <v>1392</v>
      </c>
      <c r="J64">
        <v>0</v>
      </c>
      <c r="K64">
        <v>6</v>
      </c>
      <c r="L64" t="s">
        <v>1455</v>
      </c>
    </row>
    <row r="65" spans="1:12" x14ac:dyDescent="0.3">
      <c r="A65" t="s">
        <v>170</v>
      </c>
      <c r="B65" t="s">
        <v>1394</v>
      </c>
      <c r="C65" t="s">
        <v>1392</v>
      </c>
      <c r="D65">
        <v>20</v>
      </c>
      <c r="E65" t="s">
        <v>1392</v>
      </c>
      <c r="F65" t="s">
        <v>1392</v>
      </c>
      <c r="G65" t="s">
        <v>1392</v>
      </c>
      <c r="H65">
        <v>3</v>
      </c>
      <c r="I65" t="s">
        <v>1392</v>
      </c>
      <c r="J65">
        <v>0</v>
      </c>
      <c r="K65">
        <v>6</v>
      </c>
      <c r="L65" t="s">
        <v>1393</v>
      </c>
    </row>
    <row r="66" spans="1:12" x14ac:dyDescent="0.3">
      <c r="A66" t="s">
        <v>235</v>
      </c>
      <c r="B66" t="s">
        <v>1394</v>
      </c>
      <c r="C66">
        <v>25</v>
      </c>
      <c r="D66">
        <v>172</v>
      </c>
      <c r="E66">
        <v>4</v>
      </c>
      <c r="F66" t="s">
        <v>1456</v>
      </c>
      <c r="G66">
        <v>7</v>
      </c>
      <c r="H66">
        <v>12</v>
      </c>
      <c r="I66" t="s">
        <v>1392</v>
      </c>
      <c r="J66">
        <v>0</v>
      </c>
      <c r="K66">
        <v>17</v>
      </c>
      <c r="L66" t="s">
        <v>1455</v>
      </c>
    </row>
    <row r="67" spans="1:12" x14ac:dyDescent="0.3">
      <c r="A67" t="s">
        <v>255</v>
      </c>
      <c r="B67" t="s">
        <v>1394</v>
      </c>
      <c r="C67">
        <v>3</v>
      </c>
      <c r="D67">
        <v>23</v>
      </c>
      <c r="E67">
        <v>0</v>
      </c>
      <c r="F67">
        <v>0</v>
      </c>
      <c r="G67">
        <v>2</v>
      </c>
      <c r="H67">
        <v>4</v>
      </c>
      <c r="I67" t="s">
        <v>1392</v>
      </c>
      <c r="J67">
        <v>0</v>
      </c>
      <c r="K67">
        <v>8</v>
      </c>
      <c r="L67" t="s">
        <v>1544</v>
      </c>
    </row>
    <row r="68" spans="1:12" x14ac:dyDescent="0.3">
      <c r="A68" t="s">
        <v>991</v>
      </c>
      <c r="B68" t="s">
        <v>1497</v>
      </c>
      <c r="C68" t="s">
        <v>1392</v>
      </c>
      <c r="D68">
        <v>76</v>
      </c>
      <c r="E68" t="s">
        <v>1392</v>
      </c>
      <c r="F68" t="s">
        <v>1392</v>
      </c>
      <c r="G68" t="s">
        <v>1392</v>
      </c>
      <c r="H68">
        <v>8</v>
      </c>
      <c r="I68" t="s">
        <v>1392</v>
      </c>
      <c r="J68">
        <v>8</v>
      </c>
      <c r="K68">
        <v>16</v>
      </c>
      <c r="L68" t="s">
        <v>1449</v>
      </c>
    </row>
    <row r="69" spans="1:12" x14ac:dyDescent="0.3">
      <c r="A69" t="s">
        <v>1129</v>
      </c>
      <c r="B69" t="s">
        <v>1452</v>
      </c>
      <c r="C69" t="s">
        <v>1392</v>
      </c>
      <c r="D69">
        <v>14</v>
      </c>
      <c r="E69" t="s">
        <v>1392</v>
      </c>
      <c r="F69" t="s">
        <v>1392</v>
      </c>
      <c r="G69" t="s">
        <v>1392</v>
      </c>
      <c r="H69">
        <v>1</v>
      </c>
      <c r="I69" t="s">
        <v>1392</v>
      </c>
      <c r="J69">
        <v>1</v>
      </c>
      <c r="K69">
        <v>7</v>
      </c>
      <c r="L69" t="s">
        <v>1522</v>
      </c>
    </row>
    <row r="70" spans="1:12" x14ac:dyDescent="0.3">
      <c r="A70" t="s">
        <v>1554</v>
      </c>
      <c r="B70" t="s">
        <v>1555</v>
      </c>
      <c r="C70" t="s">
        <v>1392</v>
      </c>
      <c r="D70">
        <v>9</v>
      </c>
      <c r="E70" t="s">
        <v>1392</v>
      </c>
      <c r="F70" t="s">
        <v>1392</v>
      </c>
      <c r="G70" t="s">
        <v>1392</v>
      </c>
      <c r="H70">
        <v>1</v>
      </c>
      <c r="I70" t="s">
        <v>1392</v>
      </c>
      <c r="J70">
        <v>1</v>
      </c>
      <c r="K70">
        <v>4</v>
      </c>
      <c r="L70" t="s">
        <v>1510</v>
      </c>
    </row>
    <row r="71" spans="1:12" x14ac:dyDescent="0.3">
      <c r="A71" t="s">
        <v>937</v>
      </c>
      <c r="B71" t="s">
        <v>1410</v>
      </c>
      <c r="C71" t="s">
        <v>1392</v>
      </c>
      <c r="D71">
        <v>49</v>
      </c>
      <c r="E71" t="s">
        <v>1392</v>
      </c>
      <c r="F71" t="s">
        <v>1392</v>
      </c>
      <c r="G71" t="s">
        <v>1392</v>
      </c>
      <c r="H71">
        <v>6</v>
      </c>
      <c r="I71" t="s">
        <v>1392</v>
      </c>
      <c r="J71">
        <v>1</v>
      </c>
      <c r="K71">
        <v>16</v>
      </c>
      <c r="L71" t="s">
        <v>1439</v>
      </c>
    </row>
    <row r="72" spans="1:12" x14ac:dyDescent="0.3">
      <c r="A72" t="s">
        <v>1131</v>
      </c>
      <c r="B72" t="s">
        <v>1452</v>
      </c>
      <c r="C72" t="s">
        <v>1392</v>
      </c>
      <c r="D72">
        <v>48</v>
      </c>
      <c r="E72" t="s">
        <v>1392</v>
      </c>
      <c r="F72" t="s">
        <v>1392</v>
      </c>
      <c r="G72" t="s">
        <v>1392</v>
      </c>
      <c r="H72">
        <v>7</v>
      </c>
      <c r="I72" t="s">
        <v>1392</v>
      </c>
      <c r="J72">
        <v>1</v>
      </c>
      <c r="K72">
        <v>6</v>
      </c>
      <c r="L72" t="s">
        <v>1522</v>
      </c>
    </row>
    <row r="73" spans="1:12" x14ac:dyDescent="0.3">
      <c r="A73" t="s">
        <v>1085</v>
      </c>
      <c r="B73" t="s">
        <v>1394</v>
      </c>
      <c r="C73" t="s">
        <v>1392</v>
      </c>
      <c r="D73">
        <v>138</v>
      </c>
      <c r="E73" t="s">
        <v>1392</v>
      </c>
      <c r="F73" t="s">
        <v>1392</v>
      </c>
      <c r="G73" t="s">
        <v>1392</v>
      </c>
      <c r="H73">
        <v>15</v>
      </c>
      <c r="I73" t="s">
        <v>1392</v>
      </c>
      <c r="J73">
        <v>0</v>
      </c>
      <c r="K73">
        <v>15</v>
      </c>
      <c r="L73" t="s">
        <v>1404</v>
      </c>
    </row>
    <row r="74" spans="1:12" x14ac:dyDescent="0.3">
      <c r="A74" t="s">
        <v>1089</v>
      </c>
      <c r="B74" t="s">
        <v>1394</v>
      </c>
      <c r="C74" t="s">
        <v>1392</v>
      </c>
      <c r="D74">
        <v>130</v>
      </c>
      <c r="E74" t="s">
        <v>1392</v>
      </c>
      <c r="F74" t="s">
        <v>1392</v>
      </c>
      <c r="G74" t="s">
        <v>1392</v>
      </c>
      <c r="H74">
        <v>22</v>
      </c>
      <c r="I74" t="s">
        <v>1392</v>
      </c>
      <c r="J74">
        <v>0</v>
      </c>
      <c r="K74">
        <v>8</v>
      </c>
      <c r="L74" t="s">
        <v>1404</v>
      </c>
    </row>
    <row r="75" spans="1:12" x14ac:dyDescent="0.3">
      <c r="A75" t="s">
        <v>1091</v>
      </c>
      <c r="B75" t="s">
        <v>1403</v>
      </c>
      <c r="C75" t="s">
        <v>1392</v>
      </c>
      <c r="D75">
        <v>502</v>
      </c>
      <c r="E75" t="s">
        <v>1392</v>
      </c>
      <c r="F75" t="s">
        <v>1392</v>
      </c>
      <c r="G75" t="s">
        <v>1392</v>
      </c>
      <c r="H75">
        <v>53</v>
      </c>
      <c r="I75" t="s">
        <v>1392</v>
      </c>
      <c r="J75">
        <v>1</v>
      </c>
      <c r="K75">
        <v>29</v>
      </c>
      <c r="L75" t="s">
        <v>1404</v>
      </c>
    </row>
    <row r="76" spans="1:12" x14ac:dyDescent="0.3">
      <c r="A76" t="s">
        <v>1093</v>
      </c>
      <c r="B76" t="s">
        <v>1394</v>
      </c>
      <c r="C76" t="s">
        <v>1392</v>
      </c>
      <c r="D76">
        <v>545</v>
      </c>
      <c r="E76" t="s">
        <v>1392</v>
      </c>
      <c r="F76" t="s">
        <v>1392</v>
      </c>
      <c r="G76" t="s">
        <v>1392</v>
      </c>
      <c r="H76">
        <v>59</v>
      </c>
      <c r="I76" t="s">
        <v>1392</v>
      </c>
      <c r="J76">
        <v>0</v>
      </c>
      <c r="K76">
        <v>21</v>
      </c>
      <c r="L76" t="s">
        <v>1404</v>
      </c>
    </row>
    <row r="77" spans="1:12" x14ac:dyDescent="0.3">
      <c r="A77" t="s">
        <v>1095</v>
      </c>
      <c r="B77" t="s">
        <v>1403</v>
      </c>
      <c r="C77" t="s">
        <v>1392</v>
      </c>
      <c r="D77">
        <v>572</v>
      </c>
      <c r="E77" t="s">
        <v>1392</v>
      </c>
      <c r="F77" t="s">
        <v>1392</v>
      </c>
      <c r="G77" t="s">
        <v>1392</v>
      </c>
      <c r="H77">
        <v>62</v>
      </c>
      <c r="I77" t="s">
        <v>1392</v>
      </c>
      <c r="J77">
        <v>1</v>
      </c>
      <c r="K77">
        <v>34</v>
      </c>
      <c r="L77" t="s">
        <v>1404</v>
      </c>
    </row>
    <row r="78" spans="1:12" x14ac:dyDescent="0.3">
      <c r="A78" t="s">
        <v>993</v>
      </c>
      <c r="B78" t="s">
        <v>1394</v>
      </c>
      <c r="C78" t="s">
        <v>1392</v>
      </c>
      <c r="D78">
        <v>39</v>
      </c>
      <c r="E78" t="s">
        <v>1392</v>
      </c>
      <c r="F78" t="s">
        <v>1392</v>
      </c>
      <c r="G78" t="s">
        <v>1392</v>
      </c>
      <c r="H78">
        <v>4</v>
      </c>
      <c r="I78" t="s">
        <v>1392</v>
      </c>
      <c r="J78">
        <v>0</v>
      </c>
      <c r="K78">
        <v>9</v>
      </c>
      <c r="L78" t="s">
        <v>1449</v>
      </c>
    </row>
    <row r="79" spans="1:12" x14ac:dyDescent="0.3">
      <c r="A79" t="s">
        <v>995</v>
      </c>
      <c r="B79" t="s">
        <v>1394</v>
      </c>
      <c r="C79" t="s">
        <v>1392</v>
      </c>
      <c r="D79">
        <v>72</v>
      </c>
      <c r="E79" t="s">
        <v>1392</v>
      </c>
      <c r="F79" t="s">
        <v>1392</v>
      </c>
      <c r="G79" t="s">
        <v>1392</v>
      </c>
      <c r="H79">
        <v>12</v>
      </c>
      <c r="I79" t="s">
        <v>1392</v>
      </c>
      <c r="J79">
        <v>0</v>
      </c>
      <c r="K79">
        <v>15</v>
      </c>
      <c r="L79" t="s">
        <v>1449</v>
      </c>
    </row>
    <row r="80" spans="1:12" x14ac:dyDescent="0.3">
      <c r="A80" t="s">
        <v>980</v>
      </c>
      <c r="B80" t="s">
        <v>1394</v>
      </c>
      <c r="C80" t="s">
        <v>1392</v>
      </c>
      <c r="D80">
        <v>195</v>
      </c>
      <c r="E80" t="s">
        <v>1392</v>
      </c>
      <c r="F80" t="s">
        <v>1392</v>
      </c>
      <c r="G80" t="s">
        <v>1392</v>
      </c>
      <c r="H80">
        <v>7</v>
      </c>
      <c r="I80" t="s">
        <v>1392</v>
      </c>
      <c r="J80">
        <v>0</v>
      </c>
      <c r="K80">
        <v>25</v>
      </c>
      <c r="L80" t="s">
        <v>1448</v>
      </c>
    </row>
    <row r="81" spans="1:12" x14ac:dyDescent="0.3">
      <c r="A81" t="s">
        <v>237</v>
      </c>
      <c r="B81" t="s">
        <v>1394</v>
      </c>
      <c r="C81">
        <v>7</v>
      </c>
      <c r="D81">
        <v>56</v>
      </c>
      <c r="E81">
        <v>0</v>
      </c>
      <c r="F81">
        <v>0</v>
      </c>
      <c r="G81">
        <v>4</v>
      </c>
      <c r="H81">
        <v>6</v>
      </c>
      <c r="I81" t="s">
        <v>1392</v>
      </c>
      <c r="J81">
        <v>0</v>
      </c>
      <c r="K81">
        <v>17</v>
      </c>
      <c r="L81" t="s">
        <v>1455</v>
      </c>
    </row>
    <row r="82" spans="1:12" x14ac:dyDescent="0.3">
      <c r="A82" t="s">
        <v>997</v>
      </c>
      <c r="B82" t="s">
        <v>1410</v>
      </c>
      <c r="C82" t="s">
        <v>1392</v>
      </c>
      <c r="D82">
        <v>63</v>
      </c>
      <c r="E82" t="s">
        <v>1392</v>
      </c>
      <c r="F82" t="s">
        <v>1392</v>
      </c>
      <c r="G82" t="s">
        <v>1392</v>
      </c>
      <c r="H82">
        <v>7</v>
      </c>
      <c r="I82" t="s">
        <v>1392</v>
      </c>
      <c r="J82">
        <v>1</v>
      </c>
      <c r="K82">
        <v>10</v>
      </c>
      <c r="L82" t="s">
        <v>1449</v>
      </c>
    </row>
    <row r="83" spans="1:12" x14ac:dyDescent="0.3">
      <c r="A83" t="s">
        <v>999</v>
      </c>
      <c r="B83" t="s">
        <v>1408</v>
      </c>
      <c r="C83" t="s">
        <v>1392</v>
      </c>
      <c r="D83">
        <v>193</v>
      </c>
      <c r="E83" t="s">
        <v>1392</v>
      </c>
      <c r="F83" t="s">
        <v>1392</v>
      </c>
      <c r="G83" t="s">
        <v>1392</v>
      </c>
      <c r="H83">
        <v>34</v>
      </c>
      <c r="I83" t="s">
        <v>1392</v>
      </c>
      <c r="J83">
        <v>2</v>
      </c>
      <c r="K83">
        <v>13</v>
      </c>
      <c r="L83" t="s">
        <v>1449</v>
      </c>
    </row>
    <row r="84" spans="1:12" x14ac:dyDescent="0.3">
      <c r="A84" t="s">
        <v>1149</v>
      </c>
      <c r="B84" t="s">
        <v>1394</v>
      </c>
      <c r="C84" t="s">
        <v>1392</v>
      </c>
      <c r="D84">
        <v>3</v>
      </c>
      <c r="E84" t="s">
        <v>1392</v>
      </c>
      <c r="F84" t="s">
        <v>1392</v>
      </c>
      <c r="G84" t="s">
        <v>1392</v>
      </c>
      <c r="H84">
        <v>1</v>
      </c>
      <c r="I84" t="s">
        <v>1392</v>
      </c>
      <c r="J84">
        <v>0</v>
      </c>
      <c r="K84">
        <v>4</v>
      </c>
      <c r="L84" t="s">
        <v>1510</v>
      </c>
    </row>
    <row r="85" spans="1:12" x14ac:dyDescent="0.3">
      <c r="A85" t="s">
        <v>1211</v>
      </c>
      <c r="B85" t="s">
        <v>1394</v>
      </c>
      <c r="C85" t="s">
        <v>1392</v>
      </c>
      <c r="D85">
        <v>9</v>
      </c>
      <c r="E85" t="s">
        <v>1392</v>
      </c>
      <c r="F85" t="s">
        <v>1392</v>
      </c>
      <c r="G85" t="s">
        <v>1392</v>
      </c>
      <c r="H85">
        <v>2</v>
      </c>
      <c r="I85" t="s">
        <v>1392</v>
      </c>
      <c r="J85">
        <v>0</v>
      </c>
      <c r="K85">
        <v>7</v>
      </c>
      <c r="L85" t="s">
        <v>1442</v>
      </c>
    </row>
    <row r="86" spans="1:12" x14ac:dyDescent="0.3">
      <c r="A86" t="s">
        <v>1213</v>
      </c>
      <c r="B86" t="s">
        <v>1394</v>
      </c>
      <c r="C86" t="s">
        <v>1392</v>
      </c>
      <c r="D86">
        <v>209</v>
      </c>
      <c r="E86" t="s">
        <v>1392</v>
      </c>
      <c r="F86" t="s">
        <v>1392</v>
      </c>
      <c r="G86" t="s">
        <v>1392</v>
      </c>
      <c r="H86">
        <v>42</v>
      </c>
      <c r="I86" t="s">
        <v>1392</v>
      </c>
      <c r="J86">
        <v>0</v>
      </c>
      <c r="K86">
        <v>12</v>
      </c>
      <c r="L86" t="s">
        <v>1442</v>
      </c>
    </row>
    <row r="87" spans="1:12" x14ac:dyDescent="0.3">
      <c r="A87" t="s">
        <v>1001</v>
      </c>
      <c r="B87" t="s">
        <v>1394</v>
      </c>
      <c r="C87" t="s">
        <v>1392</v>
      </c>
      <c r="D87">
        <v>19</v>
      </c>
      <c r="E87" t="s">
        <v>1392</v>
      </c>
      <c r="F87" t="s">
        <v>1392</v>
      </c>
      <c r="G87" t="s">
        <v>1392</v>
      </c>
      <c r="H87">
        <v>2</v>
      </c>
      <c r="I87" t="s">
        <v>1392</v>
      </c>
      <c r="J87">
        <v>0</v>
      </c>
      <c r="K87">
        <v>8</v>
      </c>
      <c r="L87" t="s">
        <v>1449</v>
      </c>
    </row>
    <row r="88" spans="1:12" x14ac:dyDescent="0.3">
      <c r="A88" t="s">
        <v>1295</v>
      </c>
      <c r="B88" t="s">
        <v>1394</v>
      </c>
      <c r="C88">
        <v>195</v>
      </c>
      <c r="D88">
        <v>1559</v>
      </c>
      <c r="E88">
        <v>30</v>
      </c>
      <c r="F88" t="s">
        <v>1395</v>
      </c>
      <c r="G88">
        <v>68</v>
      </c>
      <c r="H88">
        <v>60</v>
      </c>
      <c r="I88" t="s">
        <v>1392</v>
      </c>
      <c r="J88">
        <v>0</v>
      </c>
      <c r="K88">
        <v>74</v>
      </c>
      <c r="L88" t="s">
        <v>1396</v>
      </c>
    </row>
    <row r="89" spans="1:12" x14ac:dyDescent="0.3">
      <c r="A89" t="s">
        <v>1623</v>
      </c>
      <c r="B89" t="s">
        <v>1468</v>
      </c>
      <c r="C89" t="s">
        <v>1392</v>
      </c>
      <c r="D89" t="s">
        <v>1392</v>
      </c>
      <c r="E89" t="s">
        <v>1392</v>
      </c>
      <c r="F89" t="s">
        <v>1392</v>
      </c>
      <c r="G89" t="s">
        <v>1392</v>
      </c>
      <c r="H89" t="s">
        <v>1392</v>
      </c>
      <c r="I89" t="s">
        <v>1392</v>
      </c>
      <c r="J89">
        <v>1</v>
      </c>
      <c r="K89">
        <v>7</v>
      </c>
      <c r="L89" t="s">
        <v>1396</v>
      </c>
    </row>
    <row r="90" spans="1:12" x14ac:dyDescent="0.3">
      <c r="A90" t="s">
        <v>1499</v>
      </c>
      <c r="B90" t="s">
        <v>1443</v>
      </c>
      <c r="C90" t="s">
        <v>1392</v>
      </c>
      <c r="D90">
        <v>74</v>
      </c>
      <c r="E90" t="s">
        <v>1392</v>
      </c>
      <c r="F90" t="s">
        <v>1392</v>
      </c>
      <c r="G90" t="s">
        <v>1392</v>
      </c>
      <c r="H90">
        <v>5</v>
      </c>
      <c r="I90" t="s">
        <v>1392</v>
      </c>
      <c r="J90">
        <v>1</v>
      </c>
      <c r="K90">
        <v>11</v>
      </c>
      <c r="L90" t="s">
        <v>1393</v>
      </c>
    </row>
    <row r="91" spans="1:12" x14ac:dyDescent="0.3">
      <c r="A91" t="s">
        <v>216</v>
      </c>
      <c r="B91" t="s">
        <v>1530</v>
      </c>
      <c r="C91">
        <v>8</v>
      </c>
      <c r="D91">
        <v>36</v>
      </c>
      <c r="E91">
        <v>0</v>
      </c>
      <c r="F91">
        <v>0</v>
      </c>
      <c r="G91">
        <v>6</v>
      </c>
      <c r="H91">
        <v>6</v>
      </c>
      <c r="I91" t="s">
        <v>1392</v>
      </c>
      <c r="J91">
        <v>4</v>
      </c>
      <c r="K91">
        <v>15</v>
      </c>
      <c r="L91" t="s">
        <v>1416</v>
      </c>
    </row>
    <row r="92" spans="1:12" x14ac:dyDescent="0.3">
      <c r="A92" t="s">
        <v>1486</v>
      </c>
      <c r="B92" t="s">
        <v>1394</v>
      </c>
      <c r="C92">
        <v>17</v>
      </c>
      <c r="D92">
        <v>104</v>
      </c>
      <c r="E92">
        <v>2</v>
      </c>
      <c r="F92" t="s">
        <v>1487</v>
      </c>
      <c r="G92">
        <v>7</v>
      </c>
      <c r="H92">
        <v>14</v>
      </c>
      <c r="I92" t="s">
        <v>1392</v>
      </c>
      <c r="J92">
        <v>0</v>
      </c>
      <c r="K92">
        <v>21</v>
      </c>
      <c r="L92" t="s">
        <v>1459</v>
      </c>
    </row>
    <row r="93" spans="1:12" x14ac:dyDescent="0.3">
      <c r="A93" t="s">
        <v>1495</v>
      </c>
      <c r="B93" t="s">
        <v>1394</v>
      </c>
      <c r="C93">
        <v>14</v>
      </c>
      <c r="D93">
        <v>78</v>
      </c>
      <c r="E93">
        <v>1</v>
      </c>
      <c r="F93" t="s">
        <v>1496</v>
      </c>
      <c r="G93">
        <v>6</v>
      </c>
      <c r="H93">
        <v>12</v>
      </c>
      <c r="I93" t="s">
        <v>1392</v>
      </c>
      <c r="J93">
        <v>0</v>
      </c>
      <c r="K93">
        <v>17</v>
      </c>
      <c r="L93" t="s">
        <v>1459</v>
      </c>
    </row>
    <row r="94" spans="1:12" x14ac:dyDescent="0.3">
      <c r="A94" t="s">
        <v>218</v>
      </c>
      <c r="B94" t="s">
        <v>1549</v>
      </c>
      <c r="C94">
        <v>3</v>
      </c>
      <c r="D94">
        <v>13</v>
      </c>
      <c r="E94">
        <v>0</v>
      </c>
      <c r="F94">
        <v>0</v>
      </c>
      <c r="G94">
        <v>3</v>
      </c>
      <c r="H94">
        <v>3</v>
      </c>
      <c r="I94" t="s">
        <v>1392</v>
      </c>
      <c r="J94">
        <v>4</v>
      </c>
      <c r="K94">
        <v>8</v>
      </c>
      <c r="L94" t="s">
        <v>1416</v>
      </c>
    </row>
    <row r="95" spans="1:12" x14ac:dyDescent="0.3">
      <c r="A95" t="s">
        <v>3</v>
      </c>
      <c r="B95" t="s">
        <v>1457</v>
      </c>
      <c r="C95" t="s">
        <v>1392</v>
      </c>
      <c r="D95">
        <v>172</v>
      </c>
      <c r="E95" t="s">
        <v>1392</v>
      </c>
      <c r="F95" t="s">
        <v>1392</v>
      </c>
      <c r="G95" t="s">
        <v>1392</v>
      </c>
      <c r="H95">
        <v>26</v>
      </c>
      <c r="I95" t="s">
        <v>1392</v>
      </c>
      <c r="J95">
        <v>10</v>
      </c>
      <c r="K95">
        <v>6</v>
      </c>
      <c r="L95" t="s">
        <v>1458</v>
      </c>
    </row>
    <row r="96" spans="1:12" x14ac:dyDescent="0.3">
      <c r="A96" t="s">
        <v>96</v>
      </c>
      <c r="B96" t="s">
        <v>1394</v>
      </c>
      <c r="C96" t="s">
        <v>1392</v>
      </c>
      <c r="D96">
        <v>77</v>
      </c>
      <c r="E96" t="s">
        <v>1392</v>
      </c>
      <c r="F96" t="s">
        <v>1392</v>
      </c>
      <c r="G96" t="s">
        <v>1392</v>
      </c>
      <c r="H96">
        <v>9</v>
      </c>
      <c r="I96" t="s">
        <v>1392</v>
      </c>
      <c r="J96">
        <v>0</v>
      </c>
      <c r="K96">
        <v>22</v>
      </c>
      <c r="L96" t="s">
        <v>1491</v>
      </c>
    </row>
    <row r="97" spans="1:12" x14ac:dyDescent="0.3">
      <c r="A97" t="s">
        <v>220</v>
      </c>
      <c r="B97" t="s">
        <v>1432</v>
      </c>
      <c r="C97">
        <v>66</v>
      </c>
      <c r="D97">
        <v>252</v>
      </c>
      <c r="E97">
        <v>5</v>
      </c>
      <c r="F97" t="s">
        <v>1433</v>
      </c>
      <c r="G97">
        <v>62</v>
      </c>
      <c r="H97">
        <v>62</v>
      </c>
      <c r="I97" t="s">
        <v>1392</v>
      </c>
      <c r="J97">
        <v>23</v>
      </c>
      <c r="K97">
        <v>18</v>
      </c>
      <c r="L97" t="s">
        <v>1416</v>
      </c>
    </row>
    <row r="98" spans="1:12" x14ac:dyDescent="0.3">
      <c r="A98" t="s">
        <v>182</v>
      </c>
      <c r="B98" t="s">
        <v>1410</v>
      </c>
      <c r="C98">
        <v>38</v>
      </c>
      <c r="D98">
        <v>200</v>
      </c>
      <c r="E98">
        <v>2</v>
      </c>
      <c r="F98">
        <v>5</v>
      </c>
      <c r="G98">
        <v>9</v>
      </c>
      <c r="H98">
        <v>21</v>
      </c>
      <c r="I98" t="s">
        <v>1392</v>
      </c>
      <c r="J98">
        <v>1</v>
      </c>
      <c r="K98">
        <v>26</v>
      </c>
      <c r="L98" t="s">
        <v>1447</v>
      </c>
    </row>
    <row r="99" spans="1:12" x14ac:dyDescent="0.3">
      <c r="A99" t="s">
        <v>186</v>
      </c>
      <c r="B99" t="s">
        <v>1410</v>
      </c>
      <c r="C99">
        <v>22</v>
      </c>
      <c r="D99">
        <v>109</v>
      </c>
      <c r="E99">
        <v>0</v>
      </c>
      <c r="F99">
        <v>0</v>
      </c>
      <c r="G99">
        <v>7</v>
      </c>
      <c r="H99">
        <v>11</v>
      </c>
      <c r="I99" t="s">
        <v>1392</v>
      </c>
      <c r="J99">
        <v>1</v>
      </c>
      <c r="K99">
        <v>19</v>
      </c>
      <c r="L99" t="s">
        <v>1483</v>
      </c>
    </row>
    <row r="100" spans="1:12" x14ac:dyDescent="0.3">
      <c r="A100" t="s">
        <v>1498</v>
      </c>
      <c r="B100" t="s">
        <v>1426</v>
      </c>
      <c r="C100" t="s">
        <v>1392</v>
      </c>
      <c r="D100">
        <v>76</v>
      </c>
      <c r="E100" t="s">
        <v>1392</v>
      </c>
      <c r="F100" t="s">
        <v>1392</v>
      </c>
      <c r="G100" t="s">
        <v>1392</v>
      </c>
      <c r="H100">
        <v>6</v>
      </c>
      <c r="I100" t="s">
        <v>1392</v>
      </c>
      <c r="J100">
        <v>2</v>
      </c>
      <c r="K100">
        <v>16</v>
      </c>
      <c r="L100" t="s">
        <v>1393</v>
      </c>
    </row>
    <row r="101" spans="1:12" x14ac:dyDescent="0.3">
      <c r="A101" t="s">
        <v>5</v>
      </c>
      <c r="B101" t="s">
        <v>1394</v>
      </c>
      <c r="C101" t="s">
        <v>1392</v>
      </c>
      <c r="D101">
        <v>52</v>
      </c>
      <c r="E101" t="s">
        <v>1392</v>
      </c>
      <c r="F101" t="s">
        <v>1392</v>
      </c>
      <c r="G101" t="s">
        <v>1392</v>
      </c>
      <c r="H101">
        <v>1</v>
      </c>
      <c r="I101" t="s">
        <v>1392</v>
      </c>
      <c r="J101">
        <v>0</v>
      </c>
      <c r="K101">
        <v>8</v>
      </c>
      <c r="L101" t="s">
        <v>1458</v>
      </c>
    </row>
    <row r="102" spans="1:12" x14ac:dyDescent="0.3">
      <c r="A102" t="s">
        <v>7</v>
      </c>
      <c r="B102" t="s">
        <v>1394</v>
      </c>
      <c r="C102" t="s">
        <v>1392</v>
      </c>
      <c r="D102">
        <v>46</v>
      </c>
      <c r="E102" t="s">
        <v>1392</v>
      </c>
      <c r="F102" t="s">
        <v>1392</v>
      </c>
      <c r="G102" t="s">
        <v>1392</v>
      </c>
      <c r="H102">
        <v>2</v>
      </c>
      <c r="I102" t="s">
        <v>1392</v>
      </c>
      <c r="J102">
        <v>0</v>
      </c>
      <c r="K102">
        <v>7</v>
      </c>
      <c r="L102" t="s">
        <v>1458</v>
      </c>
    </row>
    <row r="103" spans="1:12" x14ac:dyDescent="0.3">
      <c r="A103" t="s">
        <v>9</v>
      </c>
      <c r="B103" t="s">
        <v>1394</v>
      </c>
      <c r="C103" t="s">
        <v>1392</v>
      </c>
      <c r="D103">
        <v>28</v>
      </c>
      <c r="E103" t="s">
        <v>1392</v>
      </c>
      <c r="F103" t="s">
        <v>1392</v>
      </c>
      <c r="G103" t="s">
        <v>1392</v>
      </c>
      <c r="H103">
        <v>1</v>
      </c>
      <c r="I103" t="s">
        <v>1392</v>
      </c>
      <c r="J103">
        <v>0</v>
      </c>
      <c r="K103">
        <v>7</v>
      </c>
      <c r="L103" t="s">
        <v>1458</v>
      </c>
    </row>
    <row r="104" spans="1:12" x14ac:dyDescent="0.3">
      <c r="A104" t="s">
        <v>11</v>
      </c>
      <c r="B104" t="s">
        <v>1394</v>
      </c>
      <c r="C104" t="s">
        <v>1392</v>
      </c>
      <c r="D104">
        <v>53</v>
      </c>
      <c r="E104" t="s">
        <v>1392</v>
      </c>
      <c r="F104" t="s">
        <v>1392</v>
      </c>
      <c r="G104" t="s">
        <v>1392</v>
      </c>
      <c r="H104">
        <v>1</v>
      </c>
      <c r="I104" t="s">
        <v>1392</v>
      </c>
      <c r="J104">
        <v>0</v>
      </c>
      <c r="K104">
        <v>8</v>
      </c>
      <c r="L104" t="s">
        <v>1458</v>
      </c>
    </row>
    <row r="105" spans="1:12" x14ac:dyDescent="0.3">
      <c r="A105" t="s">
        <v>13</v>
      </c>
      <c r="B105" t="s">
        <v>1394</v>
      </c>
      <c r="C105" t="s">
        <v>1392</v>
      </c>
      <c r="D105">
        <v>87</v>
      </c>
      <c r="E105" t="s">
        <v>1392</v>
      </c>
      <c r="F105" t="s">
        <v>1392</v>
      </c>
      <c r="G105" t="s">
        <v>1392</v>
      </c>
      <c r="H105">
        <v>3</v>
      </c>
      <c r="I105" t="s">
        <v>1392</v>
      </c>
      <c r="J105">
        <v>0</v>
      </c>
      <c r="K105">
        <v>8</v>
      </c>
      <c r="L105" t="s">
        <v>1458</v>
      </c>
    </row>
    <row r="106" spans="1:12" x14ac:dyDescent="0.3">
      <c r="A106" t="s">
        <v>15</v>
      </c>
      <c r="B106" t="s">
        <v>1394</v>
      </c>
      <c r="C106" t="s">
        <v>1392</v>
      </c>
      <c r="D106">
        <v>84</v>
      </c>
      <c r="E106" t="s">
        <v>1392</v>
      </c>
      <c r="F106" t="s">
        <v>1392</v>
      </c>
      <c r="G106" t="s">
        <v>1392</v>
      </c>
      <c r="H106">
        <v>3</v>
      </c>
      <c r="I106" t="s">
        <v>1392</v>
      </c>
      <c r="J106">
        <v>0</v>
      </c>
      <c r="K106">
        <v>7</v>
      </c>
      <c r="L106" t="s">
        <v>1458</v>
      </c>
    </row>
    <row r="107" spans="1:12" x14ac:dyDescent="0.3">
      <c r="A107" t="s">
        <v>17</v>
      </c>
      <c r="B107" t="s">
        <v>1394</v>
      </c>
      <c r="C107" t="s">
        <v>1392</v>
      </c>
      <c r="D107">
        <v>64</v>
      </c>
      <c r="E107" t="s">
        <v>1392</v>
      </c>
      <c r="F107" t="s">
        <v>1392</v>
      </c>
      <c r="G107" t="s">
        <v>1392</v>
      </c>
      <c r="H107">
        <v>2</v>
      </c>
      <c r="I107" t="s">
        <v>1392</v>
      </c>
      <c r="J107">
        <v>0</v>
      </c>
      <c r="K107">
        <v>7</v>
      </c>
      <c r="L107" t="s">
        <v>1458</v>
      </c>
    </row>
    <row r="108" spans="1:12" x14ac:dyDescent="0.3">
      <c r="A108" t="s">
        <v>19</v>
      </c>
      <c r="B108" t="s">
        <v>1489</v>
      </c>
      <c r="C108" t="s">
        <v>1392</v>
      </c>
      <c r="D108">
        <v>100</v>
      </c>
      <c r="E108" t="s">
        <v>1392</v>
      </c>
      <c r="F108" t="s">
        <v>1392</v>
      </c>
      <c r="G108" t="s">
        <v>1392</v>
      </c>
      <c r="H108">
        <v>12</v>
      </c>
      <c r="I108" t="s">
        <v>1392</v>
      </c>
      <c r="J108">
        <v>8</v>
      </c>
      <c r="K108">
        <v>11</v>
      </c>
      <c r="L108" t="s">
        <v>1458</v>
      </c>
    </row>
    <row r="109" spans="1:12" x14ac:dyDescent="0.3">
      <c r="A109" t="s">
        <v>222</v>
      </c>
      <c r="B109" t="s">
        <v>1546</v>
      </c>
      <c r="C109">
        <v>5</v>
      </c>
      <c r="D109">
        <v>20</v>
      </c>
      <c r="E109">
        <v>0</v>
      </c>
      <c r="F109">
        <v>0</v>
      </c>
      <c r="G109">
        <v>5</v>
      </c>
      <c r="H109">
        <v>5</v>
      </c>
      <c r="I109" t="s">
        <v>1392</v>
      </c>
      <c r="J109">
        <v>6</v>
      </c>
      <c r="K109">
        <v>8</v>
      </c>
      <c r="L109" t="s">
        <v>1416</v>
      </c>
    </row>
    <row r="110" spans="1:12" x14ac:dyDescent="0.3">
      <c r="A110" t="s">
        <v>253</v>
      </c>
      <c r="B110" t="s">
        <v>1394</v>
      </c>
      <c r="C110">
        <v>19</v>
      </c>
      <c r="D110">
        <v>159</v>
      </c>
      <c r="E110">
        <v>0</v>
      </c>
      <c r="F110">
        <v>0</v>
      </c>
      <c r="G110">
        <v>9</v>
      </c>
      <c r="H110">
        <v>22</v>
      </c>
      <c r="I110" t="s">
        <v>1392</v>
      </c>
      <c r="J110">
        <v>0</v>
      </c>
      <c r="K110">
        <v>20</v>
      </c>
      <c r="L110" t="s">
        <v>1459</v>
      </c>
    </row>
    <row r="111" spans="1:12" x14ac:dyDescent="0.3">
      <c r="A111" t="s">
        <v>21</v>
      </c>
      <c r="B111" t="s">
        <v>1403</v>
      </c>
      <c r="C111" t="s">
        <v>1392</v>
      </c>
      <c r="D111">
        <v>82</v>
      </c>
      <c r="E111" t="s">
        <v>1392</v>
      </c>
      <c r="F111" t="s">
        <v>1392</v>
      </c>
      <c r="G111" t="s">
        <v>1392</v>
      </c>
      <c r="H111">
        <v>12</v>
      </c>
      <c r="I111" t="s">
        <v>1392</v>
      </c>
      <c r="J111">
        <v>1</v>
      </c>
      <c r="K111">
        <v>4</v>
      </c>
      <c r="L111" t="s">
        <v>1458</v>
      </c>
    </row>
    <row r="112" spans="1:12" x14ac:dyDescent="0.3">
      <c r="A112" t="s">
        <v>239</v>
      </c>
      <c r="B112" t="s">
        <v>1394</v>
      </c>
      <c r="C112">
        <v>19</v>
      </c>
      <c r="D112">
        <v>142</v>
      </c>
      <c r="E112">
        <v>0</v>
      </c>
      <c r="F112">
        <v>0</v>
      </c>
      <c r="G112">
        <v>12</v>
      </c>
      <c r="H112">
        <v>17</v>
      </c>
      <c r="I112" t="s">
        <v>1392</v>
      </c>
      <c r="J112">
        <v>0</v>
      </c>
      <c r="K112">
        <v>17</v>
      </c>
      <c r="L112" t="s">
        <v>1455</v>
      </c>
    </row>
    <row r="113" spans="1:12" x14ac:dyDescent="0.3">
      <c r="A113" t="s">
        <v>224</v>
      </c>
      <c r="B113" t="s">
        <v>1523</v>
      </c>
      <c r="C113">
        <v>12</v>
      </c>
      <c r="D113">
        <v>46</v>
      </c>
      <c r="E113">
        <v>0</v>
      </c>
      <c r="F113">
        <v>0</v>
      </c>
      <c r="G113">
        <v>12</v>
      </c>
      <c r="H113">
        <v>13</v>
      </c>
      <c r="I113" t="s">
        <v>1392</v>
      </c>
      <c r="J113">
        <v>2</v>
      </c>
      <c r="K113">
        <v>7</v>
      </c>
      <c r="L113" t="s">
        <v>1416</v>
      </c>
    </row>
    <row r="114" spans="1:12" x14ac:dyDescent="0.3">
      <c r="A114" t="s">
        <v>23</v>
      </c>
      <c r="B114" t="s">
        <v>1408</v>
      </c>
      <c r="C114" t="s">
        <v>1392</v>
      </c>
      <c r="D114">
        <v>102</v>
      </c>
      <c r="E114" t="s">
        <v>1392</v>
      </c>
      <c r="F114" t="s">
        <v>1392</v>
      </c>
      <c r="G114" t="s">
        <v>1392</v>
      </c>
      <c r="H114">
        <v>12</v>
      </c>
      <c r="I114" t="s">
        <v>1392</v>
      </c>
      <c r="J114">
        <v>1</v>
      </c>
      <c r="K114">
        <v>5</v>
      </c>
      <c r="L114" t="s">
        <v>1458</v>
      </c>
    </row>
    <row r="115" spans="1:12" x14ac:dyDescent="0.3">
      <c r="A115" t="s">
        <v>25</v>
      </c>
      <c r="B115" t="s">
        <v>1408</v>
      </c>
      <c r="C115" t="s">
        <v>1392</v>
      </c>
      <c r="D115">
        <v>3</v>
      </c>
      <c r="E115" t="s">
        <v>1392</v>
      </c>
      <c r="F115" t="s">
        <v>1392</v>
      </c>
      <c r="G115" t="s">
        <v>1392</v>
      </c>
      <c r="H115">
        <v>1</v>
      </c>
      <c r="I115" t="s">
        <v>1392</v>
      </c>
      <c r="J115">
        <v>1</v>
      </c>
      <c r="K115">
        <v>2</v>
      </c>
      <c r="L115" t="s">
        <v>1458</v>
      </c>
    </row>
    <row r="116" spans="1:12" x14ac:dyDescent="0.3">
      <c r="A116" t="s">
        <v>226</v>
      </c>
      <c r="B116" t="s">
        <v>1437</v>
      </c>
      <c r="C116">
        <v>18</v>
      </c>
      <c r="D116">
        <v>225</v>
      </c>
      <c r="E116">
        <v>3</v>
      </c>
      <c r="F116" t="s">
        <v>1438</v>
      </c>
      <c r="G116">
        <v>18</v>
      </c>
      <c r="H116">
        <v>23</v>
      </c>
      <c r="I116" t="s">
        <v>1392</v>
      </c>
      <c r="J116">
        <v>9</v>
      </c>
      <c r="K116">
        <v>26</v>
      </c>
      <c r="L116" t="s">
        <v>1416</v>
      </c>
    </row>
    <row r="117" spans="1:12" x14ac:dyDescent="0.3">
      <c r="A117" t="s">
        <v>1610</v>
      </c>
      <c r="B117" t="s">
        <v>1428</v>
      </c>
      <c r="C117">
        <v>0</v>
      </c>
      <c r="D117">
        <v>0</v>
      </c>
      <c r="E117" t="s">
        <v>1392</v>
      </c>
      <c r="F117" t="s">
        <v>1392</v>
      </c>
      <c r="G117" t="s">
        <v>1392</v>
      </c>
      <c r="H117">
        <v>0</v>
      </c>
      <c r="I117" t="s">
        <v>1392</v>
      </c>
      <c r="J117">
        <v>1</v>
      </c>
      <c r="K117">
        <v>11</v>
      </c>
      <c r="L117" t="s">
        <v>1416</v>
      </c>
    </row>
    <row r="118" spans="1:12" x14ac:dyDescent="0.3">
      <c r="A118" t="s">
        <v>1611</v>
      </c>
      <c r="B118" t="s">
        <v>1428</v>
      </c>
      <c r="C118">
        <v>0</v>
      </c>
      <c r="D118">
        <v>0</v>
      </c>
      <c r="E118" t="s">
        <v>1392</v>
      </c>
      <c r="F118" t="s">
        <v>1392</v>
      </c>
      <c r="G118" t="s">
        <v>1392</v>
      </c>
      <c r="H118">
        <v>0</v>
      </c>
      <c r="I118" t="s">
        <v>1392</v>
      </c>
      <c r="J118">
        <v>1</v>
      </c>
      <c r="K118">
        <v>11</v>
      </c>
      <c r="L118" t="s">
        <v>1416</v>
      </c>
    </row>
    <row r="119" spans="1:12" x14ac:dyDescent="0.3">
      <c r="A119" t="s">
        <v>27</v>
      </c>
      <c r="B119" t="s">
        <v>1410</v>
      </c>
      <c r="C119" t="s">
        <v>1392</v>
      </c>
      <c r="D119">
        <v>60</v>
      </c>
      <c r="E119" t="s">
        <v>1392</v>
      </c>
      <c r="F119" t="s">
        <v>1392</v>
      </c>
      <c r="G119" t="s">
        <v>1392</v>
      </c>
      <c r="H119">
        <v>11</v>
      </c>
      <c r="I119" t="s">
        <v>1392</v>
      </c>
      <c r="J119">
        <v>1</v>
      </c>
      <c r="K119">
        <v>5</v>
      </c>
      <c r="L119" t="s">
        <v>1458</v>
      </c>
    </row>
    <row r="120" spans="1:12" x14ac:dyDescent="0.3">
      <c r="A120" t="s">
        <v>210</v>
      </c>
      <c r="B120" t="s">
        <v>1410</v>
      </c>
      <c r="C120">
        <v>34</v>
      </c>
      <c r="D120">
        <v>242</v>
      </c>
      <c r="E120">
        <v>0</v>
      </c>
      <c r="F120">
        <v>0</v>
      </c>
      <c r="G120">
        <v>12</v>
      </c>
      <c r="H120">
        <v>20</v>
      </c>
      <c r="I120" t="s">
        <v>1392</v>
      </c>
      <c r="J120">
        <v>1</v>
      </c>
      <c r="K120">
        <v>28</v>
      </c>
      <c r="L120" t="s">
        <v>1411</v>
      </c>
    </row>
    <row r="121" spans="1:12" x14ac:dyDescent="0.3">
      <c r="A121" t="s">
        <v>241</v>
      </c>
      <c r="B121" t="s">
        <v>1394</v>
      </c>
      <c r="C121">
        <v>3</v>
      </c>
      <c r="D121">
        <v>19</v>
      </c>
      <c r="E121">
        <v>0</v>
      </c>
      <c r="F121">
        <v>0</v>
      </c>
      <c r="G121">
        <v>2</v>
      </c>
      <c r="H121">
        <v>2</v>
      </c>
      <c r="I121" t="s">
        <v>1392</v>
      </c>
      <c r="J121">
        <v>0</v>
      </c>
      <c r="K121">
        <v>12</v>
      </c>
      <c r="L121" t="s">
        <v>1455</v>
      </c>
    </row>
    <row r="122" spans="1:12" x14ac:dyDescent="0.3">
      <c r="A122" t="s">
        <v>228</v>
      </c>
      <c r="B122" t="s">
        <v>1412</v>
      </c>
      <c r="C122">
        <v>15</v>
      </c>
      <c r="D122">
        <v>204</v>
      </c>
      <c r="E122">
        <v>0</v>
      </c>
      <c r="F122">
        <v>0</v>
      </c>
      <c r="G122">
        <v>11</v>
      </c>
      <c r="H122">
        <v>15</v>
      </c>
      <c r="I122" t="s">
        <v>1392</v>
      </c>
      <c r="J122">
        <v>3</v>
      </c>
      <c r="K122">
        <v>23</v>
      </c>
      <c r="L122" t="s">
        <v>1416</v>
      </c>
    </row>
    <row r="123" spans="1:12" x14ac:dyDescent="0.3">
      <c r="A123" t="s">
        <v>1615</v>
      </c>
      <c r="B123" t="s">
        <v>1408</v>
      </c>
      <c r="C123">
        <v>0</v>
      </c>
      <c r="D123">
        <v>0</v>
      </c>
      <c r="E123" t="s">
        <v>1392</v>
      </c>
      <c r="F123" t="s">
        <v>1392</v>
      </c>
      <c r="G123" t="s">
        <v>1392</v>
      </c>
      <c r="H123">
        <v>0</v>
      </c>
      <c r="I123" t="s">
        <v>1392</v>
      </c>
      <c r="J123">
        <v>1</v>
      </c>
      <c r="K123">
        <v>9</v>
      </c>
      <c r="L123" t="s">
        <v>1416</v>
      </c>
    </row>
    <row r="124" spans="1:12" x14ac:dyDescent="0.3">
      <c r="A124" t="s">
        <v>1614</v>
      </c>
      <c r="B124" t="s">
        <v>1408</v>
      </c>
      <c r="C124">
        <v>0</v>
      </c>
      <c r="D124">
        <v>0</v>
      </c>
      <c r="E124" t="s">
        <v>1392</v>
      </c>
      <c r="F124" t="s">
        <v>1392</v>
      </c>
      <c r="G124" t="s">
        <v>1392</v>
      </c>
      <c r="H124">
        <v>0</v>
      </c>
      <c r="I124" t="s">
        <v>1392</v>
      </c>
      <c r="J124">
        <v>1</v>
      </c>
      <c r="K124">
        <v>9</v>
      </c>
      <c r="L124" t="s">
        <v>1416</v>
      </c>
    </row>
    <row r="125" spans="1:12" x14ac:dyDescent="0.3">
      <c r="A125" t="s">
        <v>212</v>
      </c>
      <c r="B125" t="s">
        <v>1410</v>
      </c>
      <c r="C125">
        <v>9</v>
      </c>
      <c r="D125">
        <v>75</v>
      </c>
      <c r="E125">
        <v>0</v>
      </c>
      <c r="F125">
        <v>0</v>
      </c>
      <c r="G125">
        <v>4</v>
      </c>
      <c r="H125">
        <v>6</v>
      </c>
      <c r="I125" t="s">
        <v>1392</v>
      </c>
      <c r="J125">
        <v>1</v>
      </c>
      <c r="K125">
        <v>17</v>
      </c>
      <c r="L125" t="s">
        <v>1411</v>
      </c>
    </row>
    <row r="126" spans="1:12" x14ac:dyDescent="0.3">
      <c r="A126" t="s">
        <v>1559</v>
      </c>
      <c r="B126" t="s">
        <v>1426</v>
      </c>
      <c r="C126" t="s">
        <v>1392</v>
      </c>
      <c r="D126">
        <v>3</v>
      </c>
      <c r="E126" t="s">
        <v>1392</v>
      </c>
      <c r="F126" t="s">
        <v>1392</v>
      </c>
      <c r="G126" t="s">
        <v>1392</v>
      </c>
      <c r="H126">
        <v>1</v>
      </c>
      <c r="I126" t="s">
        <v>1392</v>
      </c>
      <c r="J126">
        <v>2</v>
      </c>
      <c r="K126">
        <v>4</v>
      </c>
      <c r="L126" t="s">
        <v>1393</v>
      </c>
    </row>
    <row r="127" spans="1:12" x14ac:dyDescent="0.3">
      <c r="A127" t="s">
        <v>1521</v>
      </c>
      <c r="B127" t="s">
        <v>1397</v>
      </c>
      <c r="C127" t="s">
        <v>1392</v>
      </c>
      <c r="D127">
        <v>48</v>
      </c>
      <c r="E127" t="s">
        <v>1392</v>
      </c>
      <c r="F127" t="s">
        <v>1392</v>
      </c>
      <c r="G127" t="s">
        <v>1392</v>
      </c>
      <c r="H127">
        <v>5</v>
      </c>
      <c r="I127" t="s">
        <v>1392</v>
      </c>
      <c r="J127">
        <v>4</v>
      </c>
      <c r="K127">
        <v>6</v>
      </c>
      <c r="L127" t="s">
        <v>1393</v>
      </c>
    </row>
    <row r="128" spans="1:12" x14ac:dyDescent="0.3">
      <c r="A128" t="s">
        <v>230</v>
      </c>
      <c r="B128" t="s">
        <v>1414</v>
      </c>
      <c r="C128">
        <v>71</v>
      </c>
      <c r="D128">
        <v>387</v>
      </c>
      <c r="E128">
        <v>3</v>
      </c>
      <c r="F128" t="s">
        <v>1415</v>
      </c>
      <c r="G128">
        <v>55</v>
      </c>
      <c r="H128">
        <v>64</v>
      </c>
      <c r="I128" t="s">
        <v>1392</v>
      </c>
      <c r="J128">
        <v>20</v>
      </c>
      <c r="K128">
        <v>24</v>
      </c>
      <c r="L128" t="s">
        <v>1416</v>
      </c>
    </row>
    <row r="129" spans="1:12" x14ac:dyDescent="0.3">
      <c r="A129" t="s">
        <v>184</v>
      </c>
      <c r="B129" t="s">
        <v>1410</v>
      </c>
      <c r="C129">
        <v>25</v>
      </c>
      <c r="D129">
        <v>123</v>
      </c>
      <c r="E129">
        <v>0</v>
      </c>
      <c r="F129">
        <v>0</v>
      </c>
      <c r="G129">
        <v>7</v>
      </c>
      <c r="H129">
        <v>10</v>
      </c>
      <c r="I129" t="s">
        <v>1392</v>
      </c>
      <c r="J129">
        <v>1</v>
      </c>
      <c r="K129">
        <v>24</v>
      </c>
      <c r="L129" t="s">
        <v>1447</v>
      </c>
    </row>
    <row r="130" spans="1:12" x14ac:dyDescent="0.3">
      <c r="A130" t="s">
        <v>1405</v>
      </c>
      <c r="B130" t="s">
        <v>1406</v>
      </c>
      <c r="C130" t="s">
        <v>1392</v>
      </c>
      <c r="D130">
        <v>563</v>
      </c>
      <c r="E130" t="s">
        <v>1392</v>
      </c>
      <c r="F130" t="s">
        <v>1392</v>
      </c>
      <c r="G130" t="s">
        <v>1392</v>
      </c>
      <c r="H130">
        <v>29</v>
      </c>
      <c r="I130" t="s">
        <v>1392</v>
      </c>
      <c r="J130">
        <v>1</v>
      </c>
      <c r="K130">
        <v>28</v>
      </c>
      <c r="L130" t="s">
        <v>1393</v>
      </c>
    </row>
    <row r="131" spans="1:12" x14ac:dyDescent="0.3">
      <c r="A131" t="s">
        <v>174</v>
      </c>
      <c r="B131" t="s">
        <v>1397</v>
      </c>
      <c r="C131" t="s">
        <v>1392</v>
      </c>
      <c r="D131">
        <v>1130</v>
      </c>
      <c r="E131" t="s">
        <v>1392</v>
      </c>
      <c r="F131" t="s">
        <v>1392</v>
      </c>
      <c r="G131" t="s">
        <v>1392</v>
      </c>
      <c r="H131">
        <v>85</v>
      </c>
      <c r="I131" t="s">
        <v>1392</v>
      </c>
      <c r="J131">
        <v>2</v>
      </c>
      <c r="K131">
        <v>52</v>
      </c>
      <c r="L131" t="s">
        <v>1393</v>
      </c>
    </row>
    <row r="132" spans="1:12" x14ac:dyDescent="0.3">
      <c r="A132" t="s">
        <v>1622</v>
      </c>
      <c r="B132" t="s">
        <v>1406</v>
      </c>
      <c r="C132" t="s">
        <v>1392</v>
      </c>
      <c r="D132">
        <v>0</v>
      </c>
      <c r="E132" t="s">
        <v>1392</v>
      </c>
      <c r="F132" t="s">
        <v>1392</v>
      </c>
      <c r="G132" t="s">
        <v>1392</v>
      </c>
      <c r="H132">
        <v>0</v>
      </c>
      <c r="I132" t="s">
        <v>1392</v>
      </c>
      <c r="J132">
        <v>1</v>
      </c>
      <c r="K132">
        <v>10</v>
      </c>
      <c r="L132" t="s">
        <v>1393</v>
      </c>
    </row>
    <row r="133" spans="1:12" x14ac:dyDescent="0.3">
      <c r="A133" t="s">
        <v>1621</v>
      </c>
      <c r="B133" t="s">
        <v>1406</v>
      </c>
      <c r="C133" t="s">
        <v>1392</v>
      </c>
      <c r="D133">
        <v>0</v>
      </c>
      <c r="E133" t="s">
        <v>1392</v>
      </c>
      <c r="F133" t="s">
        <v>1392</v>
      </c>
      <c r="G133" t="s">
        <v>1392</v>
      </c>
      <c r="H133">
        <v>0</v>
      </c>
      <c r="I133" t="s">
        <v>1392</v>
      </c>
      <c r="J133">
        <v>1</v>
      </c>
      <c r="K133">
        <v>9</v>
      </c>
      <c r="L133" t="s">
        <v>1393</v>
      </c>
    </row>
    <row r="134" spans="1:12" x14ac:dyDescent="0.3">
      <c r="A134" t="s">
        <v>29</v>
      </c>
      <c r="B134" t="s">
        <v>1394</v>
      </c>
      <c r="C134" t="s">
        <v>1392</v>
      </c>
      <c r="D134">
        <v>3</v>
      </c>
      <c r="E134" t="s">
        <v>1392</v>
      </c>
      <c r="F134" t="s">
        <v>1392</v>
      </c>
      <c r="G134" t="s">
        <v>1392</v>
      </c>
      <c r="H134">
        <v>1</v>
      </c>
      <c r="I134" t="s">
        <v>1392</v>
      </c>
      <c r="J134">
        <v>0</v>
      </c>
      <c r="K134">
        <v>2</v>
      </c>
      <c r="L134" t="s">
        <v>1458</v>
      </c>
    </row>
    <row r="135" spans="1:12" x14ac:dyDescent="0.3">
      <c r="A135" t="s">
        <v>1097</v>
      </c>
      <c r="B135" t="s">
        <v>1605</v>
      </c>
      <c r="C135" t="s">
        <v>1392</v>
      </c>
      <c r="D135" t="s">
        <v>1392</v>
      </c>
      <c r="E135" t="s">
        <v>1392</v>
      </c>
      <c r="F135" t="s">
        <v>1392</v>
      </c>
      <c r="G135" t="s">
        <v>1392</v>
      </c>
      <c r="H135" t="s">
        <v>1392</v>
      </c>
      <c r="I135" t="s">
        <v>1392</v>
      </c>
      <c r="J135">
        <v>3</v>
      </c>
      <c r="K135">
        <v>5</v>
      </c>
      <c r="L135" t="s">
        <v>1404</v>
      </c>
    </row>
    <row r="136" spans="1:12" x14ac:dyDescent="0.3">
      <c r="A136" t="s">
        <v>1512</v>
      </c>
      <c r="B136" t="s">
        <v>1394</v>
      </c>
      <c r="C136" t="s">
        <v>1392</v>
      </c>
      <c r="D136">
        <v>57</v>
      </c>
      <c r="E136" t="s">
        <v>1392</v>
      </c>
      <c r="F136" t="s">
        <v>1392</v>
      </c>
      <c r="G136" t="s">
        <v>1392</v>
      </c>
      <c r="H136">
        <v>8</v>
      </c>
      <c r="I136" t="s">
        <v>1392</v>
      </c>
      <c r="J136">
        <v>0</v>
      </c>
      <c r="K136">
        <v>14</v>
      </c>
      <c r="L136" t="s">
        <v>1404</v>
      </c>
    </row>
    <row r="137" spans="1:12" x14ac:dyDescent="0.3">
      <c r="A137" t="s">
        <v>955</v>
      </c>
      <c r="B137" t="s">
        <v>1391</v>
      </c>
      <c r="C137" t="s">
        <v>1392</v>
      </c>
      <c r="D137" t="s">
        <v>1392</v>
      </c>
      <c r="E137" t="s">
        <v>1392</v>
      </c>
      <c r="F137" t="s">
        <v>1392</v>
      </c>
      <c r="G137" t="s">
        <v>1392</v>
      </c>
      <c r="H137" t="s">
        <v>1392</v>
      </c>
      <c r="I137" t="s">
        <v>1392</v>
      </c>
      <c r="J137">
        <v>1</v>
      </c>
      <c r="K137">
        <v>6</v>
      </c>
      <c r="L137" t="s">
        <v>1441</v>
      </c>
    </row>
    <row r="138" spans="1:12" x14ac:dyDescent="0.3">
      <c r="A138" t="s">
        <v>957</v>
      </c>
      <c r="B138" t="s">
        <v>1591</v>
      </c>
      <c r="C138" t="s">
        <v>1392</v>
      </c>
      <c r="D138" t="s">
        <v>1392</v>
      </c>
      <c r="E138" t="s">
        <v>1392</v>
      </c>
      <c r="F138" t="s">
        <v>1392</v>
      </c>
      <c r="G138" t="s">
        <v>1392</v>
      </c>
      <c r="H138" t="s">
        <v>1392</v>
      </c>
      <c r="I138" t="s">
        <v>1392</v>
      </c>
      <c r="J138">
        <v>4</v>
      </c>
      <c r="K138">
        <v>6</v>
      </c>
      <c r="L138" t="s">
        <v>1441</v>
      </c>
    </row>
    <row r="139" spans="1:12" x14ac:dyDescent="0.3">
      <c r="A139" t="s">
        <v>959</v>
      </c>
      <c r="B139" t="s">
        <v>1394</v>
      </c>
      <c r="C139" t="s">
        <v>1392</v>
      </c>
      <c r="D139" t="s">
        <v>1392</v>
      </c>
      <c r="E139" t="s">
        <v>1392</v>
      </c>
      <c r="F139" t="s">
        <v>1392</v>
      </c>
      <c r="G139" t="s">
        <v>1392</v>
      </c>
      <c r="H139" t="s">
        <v>1392</v>
      </c>
      <c r="I139" t="s">
        <v>1392</v>
      </c>
      <c r="J139">
        <v>0</v>
      </c>
      <c r="K139">
        <v>6</v>
      </c>
      <c r="L139" t="s">
        <v>1441</v>
      </c>
    </row>
    <row r="140" spans="1:12" x14ac:dyDescent="0.3">
      <c r="A140" t="s">
        <v>961</v>
      </c>
      <c r="B140" t="s">
        <v>1394</v>
      </c>
      <c r="C140" t="s">
        <v>1392</v>
      </c>
      <c r="D140" t="s">
        <v>1392</v>
      </c>
      <c r="E140" t="s">
        <v>1392</v>
      </c>
      <c r="F140" t="s">
        <v>1392</v>
      </c>
      <c r="G140" t="s">
        <v>1392</v>
      </c>
      <c r="H140" t="s">
        <v>1392</v>
      </c>
      <c r="I140" t="s">
        <v>1392</v>
      </c>
      <c r="J140">
        <v>0</v>
      </c>
      <c r="K140">
        <v>5</v>
      </c>
      <c r="L140" t="s">
        <v>1441</v>
      </c>
    </row>
    <row r="141" spans="1:12" x14ac:dyDescent="0.3">
      <c r="A141" t="s">
        <v>963</v>
      </c>
      <c r="B141" t="s">
        <v>1581</v>
      </c>
      <c r="C141" t="s">
        <v>1392</v>
      </c>
      <c r="D141" t="s">
        <v>1392</v>
      </c>
      <c r="E141" t="s">
        <v>1392</v>
      </c>
      <c r="F141" t="s">
        <v>1392</v>
      </c>
      <c r="G141" t="s">
        <v>1392</v>
      </c>
      <c r="H141" t="s">
        <v>1392</v>
      </c>
      <c r="I141" t="s">
        <v>1392</v>
      </c>
      <c r="J141">
        <v>9</v>
      </c>
      <c r="K141">
        <v>4</v>
      </c>
      <c r="L141" t="s">
        <v>1441</v>
      </c>
    </row>
    <row r="142" spans="1:12" x14ac:dyDescent="0.3">
      <c r="A142" t="s">
        <v>1003</v>
      </c>
      <c r="B142" t="s">
        <v>1394</v>
      </c>
      <c r="C142" t="s">
        <v>1392</v>
      </c>
      <c r="D142" t="s">
        <v>1392</v>
      </c>
      <c r="E142" t="s">
        <v>1392</v>
      </c>
      <c r="F142" t="s">
        <v>1392</v>
      </c>
      <c r="G142" t="s">
        <v>1392</v>
      </c>
      <c r="H142" t="s">
        <v>1392</v>
      </c>
      <c r="I142" t="s">
        <v>1392</v>
      </c>
      <c r="J142">
        <v>0</v>
      </c>
      <c r="K142">
        <v>6</v>
      </c>
      <c r="L142" t="s">
        <v>1449</v>
      </c>
    </row>
    <row r="143" spans="1:12" x14ac:dyDescent="0.3">
      <c r="A143" t="s">
        <v>659</v>
      </c>
      <c r="B143" t="s">
        <v>1425</v>
      </c>
      <c r="C143">
        <v>33</v>
      </c>
      <c r="D143">
        <v>264</v>
      </c>
      <c r="E143">
        <v>0</v>
      </c>
      <c r="F143">
        <v>0</v>
      </c>
      <c r="G143">
        <v>25</v>
      </c>
      <c r="H143">
        <v>30</v>
      </c>
      <c r="I143" t="s">
        <v>1392</v>
      </c>
      <c r="J143">
        <v>2</v>
      </c>
      <c r="K143">
        <v>23</v>
      </c>
      <c r="L143" t="s">
        <v>1402</v>
      </c>
    </row>
    <row r="144" spans="1:12" x14ac:dyDescent="0.3">
      <c r="A144" t="s">
        <v>1583</v>
      </c>
      <c r="B144" t="s">
        <v>1584</v>
      </c>
      <c r="C144" t="s">
        <v>1392</v>
      </c>
      <c r="D144" t="s">
        <v>1392</v>
      </c>
      <c r="E144" t="s">
        <v>1392</v>
      </c>
      <c r="F144" t="s">
        <v>1392</v>
      </c>
      <c r="G144" t="s">
        <v>1392</v>
      </c>
      <c r="H144" t="s">
        <v>1392</v>
      </c>
      <c r="I144" t="s">
        <v>1392</v>
      </c>
      <c r="J144">
        <v>6</v>
      </c>
      <c r="K144">
        <v>4</v>
      </c>
      <c r="L144" t="s">
        <v>1449</v>
      </c>
    </row>
    <row r="145" spans="1:12" x14ac:dyDescent="0.3">
      <c r="A145" t="s">
        <v>965</v>
      </c>
      <c r="B145" t="s">
        <v>1586</v>
      </c>
      <c r="C145" t="s">
        <v>1392</v>
      </c>
      <c r="D145" t="s">
        <v>1392</v>
      </c>
      <c r="E145" t="s">
        <v>1392</v>
      </c>
      <c r="F145" t="s">
        <v>1392</v>
      </c>
      <c r="G145" t="s">
        <v>1392</v>
      </c>
      <c r="H145" t="s">
        <v>1392</v>
      </c>
      <c r="I145" t="s">
        <v>1392</v>
      </c>
      <c r="J145">
        <v>5</v>
      </c>
      <c r="K145">
        <v>4</v>
      </c>
      <c r="L145" t="s">
        <v>1441</v>
      </c>
    </row>
    <row r="146" spans="1:12" x14ac:dyDescent="0.3">
      <c r="A146" t="s">
        <v>967</v>
      </c>
      <c r="B146" t="s">
        <v>1588</v>
      </c>
      <c r="C146" t="s">
        <v>1392</v>
      </c>
      <c r="D146" t="s">
        <v>1392</v>
      </c>
      <c r="E146" t="s">
        <v>1392</v>
      </c>
      <c r="F146" t="s">
        <v>1392</v>
      </c>
      <c r="G146" t="s">
        <v>1392</v>
      </c>
      <c r="H146" t="s">
        <v>1392</v>
      </c>
      <c r="I146" t="s">
        <v>1392</v>
      </c>
      <c r="J146">
        <v>5</v>
      </c>
      <c r="K146">
        <v>5</v>
      </c>
      <c r="L146" t="s">
        <v>1441</v>
      </c>
    </row>
    <row r="147" spans="1:12" x14ac:dyDescent="0.3">
      <c r="A147" t="s">
        <v>969</v>
      </c>
      <c r="B147" t="s">
        <v>1401</v>
      </c>
      <c r="C147" t="s">
        <v>1392</v>
      </c>
      <c r="D147" t="s">
        <v>1392</v>
      </c>
      <c r="E147" t="s">
        <v>1392</v>
      </c>
      <c r="F147" t="s">
        <v>1392</v>
      </c>
      <c r="G147" t="s">
        <v>1392</v>
      </c>
      <c r="H147" t="s">
        <v>1392</v>
      </c>
      <c r="I147" t="s">
        <v>1392</v>
      </c>
      <c r="J147">
        <v>5</v>
      </c>
      <c r="K147">
        <v>4</v>
      </c>
      <c r="L147" t="s">
        <v>1441</v>
      </c>
    </row>
    <row r="148" spans="1:12" x14ac:dyDescent="0.3">
      <c r="A148" t="s">
        <v>1047</v>
      </c>
      <c r="B148" t="s">
        <v>1394</v>
      </c>
      <c r="C148" t="s">
        <v>1392</v>
      </c>
      <c r="D148" t="s">
        <v>1392</v>
      </c>
      <c r="E148" t="s">
        <v>1392</v>
      </c>
      <c r="F148" t="s">
        <v>1392</v>
      </c>
      <c r="G148" t="s">
        <v>1392</v>
      </c>
      <c r="H148" t="s">
        <v>1392</v>
      </c>
      <c r="I148" t="s">
        <v>1392</v>
      </c>
      <c r="J148">
        <v>0</v>
      </c>
      <c r="K148">
        <v>4</v>
      </c>
      <c r="L148" t="s">
        <v>1506</v>
      </c>
    </row>
    <row r="149" spans="1:12" x14ac:dyDescent="0.3">
      <c r="A149" t="s">
        <v>1049</v>
      </c>
      <c r="B149" t="s">
        <v>1394</v>
      </c>
      <c r="C149" t="s">
        <v>1392</v>
      </c>
      <c r="D149" t="s">
        <v>1392</v>
      </c>
      <c r="E149" t="s">
        <v>1392</v>
      </c>
      <c r="F149" t="s">
        <v>1392</v>
      </c>
      <c r="G149" t="s">
        <v>1392</v>
      </c>
      <c r="H149" t="s">
        <v>1392</v>
      </c>
      <c r="I149" t="s">
        <v>1392</v>
      </c>
      <c r="J149">
        <v>0</v>
      </c>
      <c r="K149">
        <v>4</v>
      </c>
      <c r="L149" t="s">
        <v>1506</v>
      </c>
    </row>
    <row r="150" spans="1:12" x14ac:dyDescent="0.3">
      <c r="A150" t="s">
        <v>1051</v>
      </c>
      <c r="B150" t="s">
        <v>1450</v>
      </c>
      <c r="C150" t="s">
        <v>1392</v>
      </c>
      <c r="D150" t="s">
        <v>1392</v>
      </c>
      <c r="E150" t="s">
        <v>1392</v>
      </c>
      <c r="F150" t="s">
        <v>1392</v>
      </c>
      <c r="G150" t="s">
        <v>1392</v>
      </c>
      <c r="H150" t="s">
        <v>1392</v>
      </c>
      <c r="I150" t="s">
        <v>1392</v>
      </c>
      <c r="J150">
        <v>2</v>
      </c>
      <c r="K150">
        <v>6</v>
      </c>
      <c r="L150" t="s">
        <v>1506</v>
      </c>
    </row>
    <row r="151" spans="1:12" x14ac:dyDescent="0.3">
      <c r="A151" t="s">
        <v>1053</v>
      </c>
      <c r="B151" t="s">
        <v>1589</v>
      </c>
      <c r="C151" t="s">
        <v>1392</v>
      </c>
      <c r="D151" t="s">
        <v>1392</v>
      </c>
      <c r="E151" t="s">
        <v>1392</v>
      </c>
      <c r="F151" t="s">
        <v>1392</v>
      </c>
      <c r="G151" t="s">
        <v>1392</v>
      </c>
      <c r="H151" t="s">
        <v>1392</v>
      </c>
      <c r="I151" t="s">
        <v>1392</v>
      </c>
      <c r="J151">
        <v>5</v>
      </c>
      <c r="K151">
        <v>4</v>
      </c>
      <c r="L151" t="s">
        <v>1506</v>
      </c>
    </row>
    <row r="152" spans="1:12" x14ac:dyDescent="0.3">
      <c r="A152" t="s">
        <v>1007</v>
      </c>
      <c r="B152" t="s">
        <v>1572</v>
      </c>
      <c r="C152" t="s">
        <v>1392</v>
      </c>
      <c r="D152" t="s">
        <v>1392</v>
      </c>
      <c r="E152" t="s">
        <v>1392</v>
      </c>
      <c r="F152" t="s">
        <v>1392</v>
      </c>
      <c r="G152" t="s">
        <v>1392</v>
      </c>
      <c r="H152" t="s">
        <v>1392</v>
      </c>
      <c r="I152" t="s">
        <v>1392</v>
      </c>
      <c r="J152">
        <v>12</v>
      </c>
      <c r="K152">
        <v>5</v>
      </c>
      <c r="L152" t="s">
        <v>1449</v>
      </c>
    </row>
    <row r="153" spans="1:12" x14ac:dyDescent="0.3">
      <c r="A153" t="s">
        <v>1248</v>
      </c>
      <c r="B153" t="s">
        <v>1403</v>
      </c>
      <c r="C153" t="s">
        <v>1392</v>
      </c>
      <c r="D153" t="s">
        <v>1392</v>
      </c>
      <c r="E153" t="s">
        <v>1392</v>
      </c>
      <c r="F153" t="s">
        <v>1392</v>
      </c>
      <c r="G153" t="s">
        <v>1392</v>
      </c>
      <c r="H153" t="s">
        <v>1392</v>
      </c>
      <c r="I153" t="s">
        <v>1392</v>
      </c>
      <c r="J153">
        <v>1</v>
      </c>
      <c r="K153">
        <v>6</v>
      </c>
      <c r="L153" t="s">
        <v>1417</v>
      </c>
    </row>
    <row r="154" spans="1:12" x14ac:dyDescent="0.3">
      <c r="A154" t="s">
        <v>1250</v>
      </c>
      <c r="B154" t="s">
        <v>1457</v>
      </c>
      <c r="C154" t="s">
        <v>1392</v>
      </c>
      <c r="D154" t="s">
        <v>1392</v>
      </c>
      <c r="E154" t="s">
        <v>1392</v>
      </c>
      <c r="F154" t="s">
        <v>1392</v>
      </c>
      <c r="G154" t="s">
        <v>1392</v>
      </c>
      <c r="H154" t="s">
        <v>1392</v>
      </c>
      <c r="I154" t="s">
        <v>1392</v>
      </c>
      <c r="J154">
        <v>8</v>
      </c>
      <c r="K154">
        <v>6</v>
      </c>
      <c r="L154" t="s">
        <v>1417</v>
      </c>
    </row>
    <row r="155" spans="1:12" x14ac:dyDescent="0.3">
      <c r="A155" t="s">
        <v>1271</v>
      </c>
      <c r="B155" t="s">
        <v>1394</v>
      </c>
      <c r="C155" t="s">
        <v>1392</v>
      </c>
      <c r="D155" t="s">
        <v>1392</v>
      </c>
      <c r="E155" t="s">
        <v>1392</v>
      </c>
      <c r="F155" t="s">
        <v>1392</v>
      </c>
      <c r="G155" t="s">
        <v>1392</v>
      </c>
      <c r="H155" t="s">
        <v>1392</v>
      </c>
      <c r="I155" t="s">
        <v>1392</v>
      </c>
      <c r="J155">
        <v>0</v>
      </c>
      <c r="K155">
        <v>5</v>
      </c>
      <c r="L155" t="s">
        <v>1632</v>
      </c>
    </row>
    <row r="156" spans="1:12" x14ac:dyDescent="0.3">
      <c r="A156" t="s">
        <v>1273</v>
      </c>
      <c r="B156" t="s">
        <v>1394</v>
      </c>
      <c r="C156" t="s">
        <v>1392</v>
      </c>
      <c r="D156" t="s">
        <v>1392</v>
      </c>
      <c r="E156" t="s">
        <v>1392</v>
      </c>
      <c r="F156" t="s">
        <v>1392</v>
      </c>
      <c r="G156" t="s">
        <v>1392</v>
      </c>
      <c r="H156" t="s">
        <v>1392</v>
      </c>
      <c r="I156" t="s">
        <v>1392</v>
      </c>
      <c r="J156">
        <v>0</v>
      </c>
      <c r="K156">
        <v>5</v>
      </c>
      <c r="L156" t="s">
        <v>1632</v>
      </c>
    </row>
    <row r="157" spans="1:12" x14ac:dyDescent="0.3">
      <c r="A157" t="s">
        <v>1215</v>
      </c>
      <c r="B157" t="s">
        <v>1403</v>
      </c>
      <c r="C157" t="s">
        <v>1392</v>
      </c>
      <c r="D157" t="s">
        <v>1392</v>
      </c>
      <c r="E157" t="s">
        <v>1392</v>
      </c>
      <c r="F157" t="s">
        <v>1392</v>
      </c>
      <c r="G157" t="s">
        <v>1392</v>
      </c>
      <c r="H157" t="s">
        <v>1392</v>
      </c>
      <c r="I157" t="s">
        <v>1392</v>
      </c>
      <c r="J157">
        <v>1</v>
      </c>
      <c r="K157">
        <v>5</v>
      </c>
      <c r="L157" t="s">
        <v>1442</v>
      </c>
    </row>
    <row r="158" spans="1:12" x14ac:dyDescent="0.3">
      <c r="A158" t="s">
        <v>1252</v>
      </c>
      <c r="B158" t="s">
        <v>1452</v>
      </c>
      <c r="C158" t="s">
        <v>1392</v>
      </c>
      <c r="D158" t="s">
        <v>1392</v>
      </c>
      <c r="E158" t="s">
        <v>1392</v>
      </c>
      <c r="F158" t="s">
        <v>1392</v>
      </c>
      <c r="G158" t="s">
        <v>1392</v>
      </c>
      <c r="H158" t="s">
        <v>1392</v>
      </c>
      <c r="I158" t="s">
        <v>1392</v>
      </c>
      <c r="J158">
        <v>1</v>
      </c>
      <c r="K158">
        <v>5</v>
      </c>
      <c r="L158" t="s">
        <v>1417</v>
      </c>
    </row>
    <row r="159" spans="1:12" x14ac:dyDescent="0.3">
      <c r="A159" t="s">
        <v>1151</v>
      </c>
      <c r="B159" t="s">
        <v>1403</v>
      </c>
      <c r="C159" t="s">
        <v>1392</v>
      </c>
      <c r="D159" t="s">
        <v>1392</v>
      </c>
      <c r="E159" t="s">
        <v>1392</v>
      </c>
      <c r="F159" t="s">
        <v>1392</v>
      </c>
      <c r="G159" t="s">
        <v>1392</v>
      </c>
      <c r="H159" t="s">
        <v>1392</v>
      </c>
      <c r="I159" t="s">
        <v>1392</v>
      </c>
      <c r="J159">
        <v>1</v>
      </c>
      <c r="K159">
        <v>5</v>
      </c>
      <c r="L159" t="s">
        <v>1510</v>
      </c>
    </row>
    <row r="160" spans="1:12" x14ac:dyDescent="0.3">
      <c r="A160" t="s">
        <v>1509</v>
      </c>
      <c r="B160" t="s">
        <v>1394</v>
      </c>
      <c r="C160" t="s">
        <v>1392</v>
      </c>
      <c r="D160">
        <v>57</v>
      </c>
      <c r="E160" t="s">
        <v>1392</v>
      </c>
      <c r="F160" t="s">
        <v>1392</v>
      </c>
      <c r="G160" t="s">
        <v>1392</v>
      </c>
      <c r="H160">
        <v>8</v>
      </c>
      <c r="I160" t="s">
        <v>1392</v>
      </c>
      <c r="J160">
        <v>0</v>
      </c>
      <c r="K160">
        <v>14</v>
      </c>
      <c r="L160" t="s">
        <v>1510</v>
      </c>
    </row>
    <row r="161" spans="1:12" x14ac:dyDescent="0.3">
      <c r="A161" t="s">
        <v>1009</v>
      </c>
      <c r="B161" t="s">
        <v>1394</v>
      </c>
      <c r="C161" t="s">
        <v>1392</v>
      </c>
      <c r="D161" t="s">
        <v>1392</v>
      </c>
      <c r="E161" t="s">
        <v>1392</v>
      </c>
      <c r="F161" t="s">
        <v>1392</v>
      </c>
      <c r="G161" t="s">
        <v>1392</v>
      </c>
      <c r="H161" t="s">
        <v>1392</v>
      </c>
      <c r="I161" t="s">
        <v>1392</v>
      </c>
      <c r="J161">
        <v>0</v>
      </c>
      <c r="K161">
        <v>6</v>
      </c>
      <c r="L161" t="s">
        <v>1449</v>
      </c>
    </row>
    <row r="162" spans="1:12" x14ac:dyDescent="0.3">
      <c r="A162" t="s">
        <v>1254</v>
      </c>
      <c r="B162" t="s">
        <v>1397</v>
      </c>
      <c r="C162" t="s">
        <v>1392</v>
      </c>
      <c r="D162" t="s">
        <v>1392</v>
      </c>
      <c r="E162" t="s">
        <v>1392</v>
      </c>
      <c r="F162" t="s">
        <v>1392</v>
      </c>
      <c r="G162" t="s">
        <v>1392</v>
      </c>
      <c r="H162" t="s">
        <v>1392</v>
      </c>
      <c r="I162" t="s">
        <v>1392</v>
      </c>
      <c r="J162">
        <v>2</v>
      </c>
      <c r="K162">
        <v>6</v>
      </c>
      <c r="L162" t="s">
        <v>1417</v>
      </c>
    </row>
    <row r="163" spans="1:12" x14ac:dyDescent="0.3">
      <c r="A163" t="s">
        <v>1217</v>
      </c>
      <c r="B163" t="s">
        <v>1428</v>
      </c>
      <c r="C163" t="s">
        <v>1392</v>
      </c>
      <c r="D163" t="s">
        <v>1392</v>
      </c>
      <c r="E163" t="s">
        <v>1392</v>
      </c>
      <c r="F163" t="s">
        <v>1392</v>
      </c>
      <c r="G163" t="s">
        <v>1392</v>
      </c>
      <c r="H163" t="s">
        <v>1392</v>
      </c>
      <c r="I163" t="s">
        <v>1392</v>
      </c>
      <c r="J163">
        <v>1</v>
      </c>
      <c r="K163">
        <v>5</v>
      </c>
      <c r="L163" t="s">
        <v>1442</v>
      </c>
    </row>
    <row r="164" spans="1:12" x14ac:dyDescent="0.3">
      <c r="A164" t="s">
        <v>1011</v>
      </c>
      <c r="B164" t="s">
        <v>1422</v>
      </c>
      <c r="C164" t="s">
        <v>1392</v>
      </c>
      <c r="D164" t="s">
        <v>1392</v>
      </c>
      <c r="E164" t="s">
        <v>1392</v>
      </c>
      <c r="F164" t="s">
        <v>1392</v>
      </c>
      <c r="G164" t="s">
        <v>1392</v>
      </c>
      <c r="H164" t="s">
        <v>1392</v>
      </c>
      <c r="I164" t="s">
        <v>1392</v>
      </c>
      <c r="J164">
        <v>4</v>
      </c>
      <c r="K164">
        <v>6</v>
      </c>
      <c r="L164" t="s">
        <v>1449</v>
      </c>
    </row>
    <row r="165" spans="1:12" x14ac:dyDescent="0.3">
      <c r="A165" t="s">
        <v>1061</v>
      </c>
      <c r="B165" t="s">
        <v>1394</v>
      </c>
      <c r="C165" t="s">
        <v>1392</v>
      </c>
      <c r="D165">
        <v>13</v>
      </c>
      <c r="E165" t="s">
        <v>1392</v>
      </c>
      <c r="F165" t="s">
        <v>1392</v>
      </c>
      <c r="G165" t="s">
        <v>1392</v>
      </c>
      <c r="H165">
        <v>2</v>
      </c>
      <c r="I165" t="s">
        <v>1392</v>
      </c>
      <c r="J165">
        <v>0</v>
      </c>
      <c r="K165">
        <v>8</v>
      </c>
      <c r="L165" t="s">
        <v>1413</v>
      </c>
    </row>
    <row r="166" spans="1:12" x14ac:dyDescent="0.3">
      <c r="A166" t="s">
        <v>1219</v>
      </c>
      <c r="B166" t="s">
        <v>1394</v>
      </c>
      <c r="C166" t="s">
        <v>1392</v>
      </c>
      <c r="D166">
        <v>9</v>
      </c>
      <c r="E166" t="s">
        <v>1392</v>
      </c>
      <c r="F166" t="s">
        <v>1392</v>
      </c>
      <c r="G166" t="s">
        <v>1392</v>
      </c>
      <c r="H166">
        <v>2</v>
      </c>
      <c r="I166" t="s">
        <v>1392</v>
      </c>
      <c r="J166">
        <v>0</v>
      </c>
      <c r="K166">
        <v>9</v>
      </c>
      <c r="L166" t="s">
        <v>1442</v>
      </c>
    </row>
    <row r="167" spans="1:12" x14ac:dyDescent="0.3">
      <c r="A167" t="s">
        <v>274</v>
      </c>
      <c r="B167" t="s">
        <v>1463</v>
      </c>
      <c r="C167">
        <v>31</v>
      </c>
      <c r="D167">
        <v>152</v>
      </c>
      <c r="E167">
        <v>0</v>
      </c>
      <c r="F167">
        <v>0</v>
      </c>
      <c r="G167">
        <v>22</v>
      </c>
      <c r="H167">
        <v>26</v>
      </c>
      <c r="I167" t="s">
        <v>1392</v>
      </c>
      <c r="J167">
        <v>24</v>
      </c>
      <c r="K167">
        <v>27</v>
      </c>
      <c r="L167" t="s">
        <v>1464</v>
      </c>
    </row>
    <row r="168" spans="1:12" x14ac:dyDescent="0.3">
      <c r="A168" t="s">
        <v>262</v>
      </c>
      <c r="B168" t="s">
        <v>1428</v>
      </c>
      <c r="C168">
        <v>36</v>
      </c>
      <c r="D168">
        <v>259</v>
      </c>
      <c r="E168">
        <v>2</v>
      </c>
      <c r="F168" t="s">
        <v>1429</v>
      </c>
      <c r="G168">
        <v>14</v>
      </c>
      <c r="H168">
        <v>27</v>
      </c>
      <c r="I168" t="s">
        <v>1392</v>
      </c>
      <c r="J168">
        <v>1</v>
      </c>
      <c r="K168">
        <v>30</v>
      </c>
      <c r="L168" t="s">
        <v>1430</v>
      </c>
    </row>
    <row r="169" spans="1:12" x14ac:dyDescent="0.3">
      <c r="A169" t="s">
        <v>266</v>
      </c>
      <c r="B169" t="s">
        <v>1428</v>
      </c>
      <c r="C169">
        <v>5</v>
      </c>
      <c r="D169">
        <v>24</v>
      </c>
      <c r="E169">
        <v>0</v>
      </c>
      <c r="F169">
        <v>0</v>
      </c>
      <c r="G169">
        <v>2</v>
      </c>
      <c r="H169">
        <v>2</v>
      </c>
      <c r="I169" t="s">
        <v>1392</v>
      </c>
      <c r="J169">
        <v>1</v>
      </c>
      <c r="K169">
        <v>8</v>
      </c>
      <c r="L169" t="s">
        <v>1543</v>
      </c>
    </row>
    <row r="170" spans="1:12" x14ac:dyDescent="0.3">
      <c r="A170" t="s">
        <v>276</v>
      </c>
      <c r="B170" t="s">
        <v>1477</v>
      </c>
      <c r="C170">
        <v>31</v>
      </c>
      <c r="D170">
        <v>114</v>
      </c>
      <c r="E170">
        <v>0</v>
      </c>
      <c r="F170">
        <v>0</v>
      </c>
      <c r="G170">
        <v>26</v>
      </c>
      <c r="H170">
        <v>26</v>
      </c>
      <c r="I170" t="s">
        <v>1392</v>
      </c>
      <c r="J170">
        <v>15</v>
      </c>
      <c r="K170">
        <v>14</v>
      </c>
      <c r="L170" t="s">
        <v>1464</v>
      </c>
    </row>
    <row r="171" spans="1:12" x14ac:dyDescent="0.3">
      <c r="A171" t="s">
        <v>264</v>
      </c>
      <c r="B171" t="s">
        <v>1428</v>
      </c>
      <c r="C171">
        <v>31</v>
      </c>
      <c r="D171">
        <v>203</v>
      </c>
      <c r="E171">
        <v>1</v>
      </c>
      <c r="F171" t="s">
        <v>1446</v>
      </c>
      <c r="G171">
        <v>9</v>
      </c>
      <c r="H171">
        <v>18</v>
      </c>
      <c r="I171" t="s">
        <v>1392</v>
      </c>
      <c r="J171">
        <v>1</v>
      </c>
      <c r="K171">
        <v>27</v>
      </c>
      <c r="L171" t="s">
        <v>1430</v>
      </c>
    </row>
    <row r="172" spans="1:12" x14ac:dyDescent="0.3">
      <c r="A172" t="s">
        <v>913</v>
      </c>
      <c r="B172" t="s">
        <v>1410</v>
      </c>
      <c r="C172" t="s">
        <v>1392</v>
      </c>
      <c r="D172">
        <v>41</v>
      </c>
      <c r="E172" t="s">
        <v>1392</v>
      </c>
      <c r="F172" t="s">
        <v>1392</v>
      </c>
      <c r="G172" t="s">
        <v>1392</v>
      </c>
      <c r="H172">
        <v>4</v>
      </c>
      <c r="I172" t="s">
        <v>1392</v>
      </c>
      <c r="J172">
        <v>1</v>
      </c>
      <c r="K172">
        <v>14</v>
      </c>
      <c r="L172" t="s">
        <v>1527</v>
      </c>
    </row>
    <row r="173" spans="1:12" x14ac:dyDescent="0.3">
      <c r="A173" t="s">
        <v>1013</v>
      </c>
      <c r="B173" t="s">
        <v>1465</v>
      </c>
      <c r="C173" t="s">
        <v>1392</v>
      </c>
      <c r="D173">
        <v>152</v>
      </c>
      <c r="E173" t="s">
        <v>1392</v>
      </c>
      <c r="F173" t="s">
        <v>1392</v>
      </c>
      <c r="G173" t="s">
        <v>1392</v>
      </c>
      <c r="H173">
        <v>8</v>
      </c>
      <c r="I173" t="s">
        <v>1392</v>
      </c>
      <c r="J173">
        <v>6</v>
      </c>
      <c r="K173">
        <v>22</v>
      </c>
      <c r="L173" t="s">
        <v>1449</v>
      </c>
    </row>
    <row r="174" spans="1:12" x14ac:dyDescent="0.3">
      <c r="A174" t="s">
        <v>1099</v>
      </c>
      <c r="B174" t="s">
        <v>1397</v>
      </c>
      <c r="C174" t="s">
        <v>1392</v>
      </c>
      <c r="D174" t="s">
        <v>1392</v>
      </c>
      <c r="E174" t="s">
        <v>1392</v>
      </c>
      <c r="F174" t="s">
        <v>1392</v>
      </c>
      <c r="G174" t="s">
        <v>1392</v>
      </c>
      <c r="H174" t="s">
        <v>1392</v>
      </c>
      <c r="I174" t="s">
        <v>1392</v>
      </c>
      <c r="J174">
        <v>2</v>
      </c>
      <c r="K174">
        <v>6</v>
      </c>
      <c r="L174" t="s">
        <v>1404</v>
      </c>
    </row>
    <row r="175" spans="1:12" x14ac:dyDescent="0.3">
      <c r="A175" t="s">
        <v>975</v>
      </c>
      <c r="B175" t="s">
        <v>1436</v>
      </c>
      <c r="C175" t="s">
        <v>1392</v>
      </c>
      <c r="D175" t="s">
        <v>1392</v>
      </c>
      <c r="E175" t="s">
        <v>1392</v>
      </c>
      <c r="F175" t="s">
        <v>1392</v>
      </c>
      <c r="G175" t="s">
        <v>1392</v>
      </c>
      <c r="H175" t="s">
        <v>1392</v>
      </c>
      <c r="I175" t="s">
        <v>1392</v>
      </c>
      <c r="J175">
        <v>1</v>
      </c>
      <c r="K175">
        <v>4</v>
      </c>
      <c r="L175" t="s">
        <v>1526</v>
      </c>
    </row>
    <row r="176" spans="1:12" x14ac:dyDescent="0.3">
      <c r="A176" t="s">
        <v>1101</v>
      </c>
      <c r="B176" t="s">
        <v>1391</v>
      </c>
      <c r="C176" t="s">
        <v>1392</v>
      </c>
      <c r="D176" t="s">
        <v>1392</v>
      </c>
      <c r="E176" t="s">
        <v>1392</v>
      </c>
      <c r="F176" t="s">
        <v>1392</v>
      </c>
      <c r="G176" t="s">
        <v>1392</v>
      </c>
      <c r="H176" t="s">
        <v>1392</v>
      </c>
      <c r="I176" t="s">
        <v>1392</v>
      </c>
      <c r="J176">
        <v>2</v>
      </c>
      <c r="K176">
        <v>6</v>
      </c>
      <c r="L176" t="s">
        <v>1404</v>
      </c>
    </row>
    <row r="177" spans="1:12" x14ac:dyDescent="0.3">
      <c r="A177" t="s">
        <v>1511</v>
      </c>
      <c r="B177" t="s">
        <v>1394</v>
      </c>
      <c r="C177" t="s">
        <v>1392</v>
      </c>
      <c r="D177">
        <v>57</v>
      </c>
      <c r="E177" t="s">
        <v>1392</v>
      </c>
      <c r="F177" t="s">
        <v>1392</v>
      </c>
      <c r="G177" t="s">
        <v>1392</v>
      </c>
      <c r="H177">
        <v>8</v>
      </c>
      <c r="I177" t="s">
        <v>1392</v>
      </c>
      <c r="J177">
        <v>0</v>
      </c>
      <c r="K177">
        <v>15</v>
      </c>
      <c r="L177" t="s">
        <v>1404</v>
      </c>
    </row>
    <row r="178" spans="1:12" x14ac:dyDescent="0.3">
      <c r="A178" t="s">
        <v>1103</v>
      </c>
      <c r="B178" t="s">
        <v>1523</v>
      </c>
      <c r="C178" t="s">
        <v>1392</v>
      </c>
      <c r="D178" t="s">
        <v>1392</v>
      </c>
      <c r="E178" t="s">
        <v>1392</v>
      </c>
      <c r="F178" t="s">
        <v>1392</v>
      </c>
      <c r="G178" t="s">
        <v>1392</v>
      </c>
      <c r="H178" t="s">
        <v>1392</v>
      </c>
      <c r="I178" t="s">
        <v>1392</v>
      </c>
      <c r="J178">
        <v>3</v>
      </c>
      <c r="K178">
        <v>6</v>
      </c>
      <c r="L178" t="s">
        <v>1404</v>
      </c>
    </row>
    <row r="179" spans="1:12" x14ac:dyDescent="0.3">
      <c r="A179" t="s">
        <v>1256</v>
      </c>
      <c r="B179" t="s">
        <v>1452</v>
      </c>
      <c r="C179" t="s">
        <v>1392</v>
      </c>
      <c r="D179" t="s">
        <v>1392</v>
      </c>
      <c r="E179" t="s">
        <v>1392</v>
      </c>
      <c r="F179" t="s">
        <v>1392</v>
      </c>
      <c r="G179" t="s">
        <v>1392</v>
      </c>
      <c r="H179" t="s">
        <v>1392</v>
      </c>
      <c r="I179" t="s">
        <v>1392</v>
      </c>
      <c r="J179">
        <v>1</v>
      </c>
      <c r="K179">
        <v>5</v>
      </c>
      <c r="L179" t="s">
        <v>1417</v>
      </c>
    </row>
    <row r="180" spans="1:12" x14ac:dyDescent="0.3">
      <c r="A180" t="s">
        <v>1221</v>
      </c>
      <c r="B180" t="s">
        <v>1550</v>
      </c>
      <c r="C180" t="s">
        <v>1392</v>
      </c>
      <c r="D180" t="s">
        <v>1392</v>
      </c>
      <c r="E180" t="s">
        <v>1392</v>
      </c>
      <c r="F180" t="s">
        <v>1392</v>
      </c>
      <c r="G180" t="s">
        <v>1392</v>
      </c>
      <c r="H180" t="s">
        <v>1392</v>
      </c>
      <c r="I180" t="s">
        <v>1392</v>
      </c>
      <c r="J180">
        <v>1</v>
      </c>
      <c r="K180">
        <v>5</v>
      </c>
      <c r="L180" t="s">
        <v>1442</v>
      </c>
    </row>
    <row r="181" spans="1:12" x14ac:dyDescent="0.3">
      <c r="A181" t="s">
        <v>104</v>
      </c>
      <c r="B181" t="s">
        <v>1394</v>
      </c>
      <c r="C181" t="s">
        <v>1392</v>
      </c>
      <c r="D181">
        <v>59</v>
      </c>
      <c r="E181" t="s">
        <v>1392</v>
      </c>
      <c r="F181" t="s">
        <v>1392</v>
      </c>
      <c r="G181" t="s">
        <v>1392</v>
      </c>
      <c r="H181">
        <v>7</v>
      </c>
      <c r="I181" t="s">
        <v>1392</v>
      </c>
      <c r="J181">
        <v>0</v>
      </c>
      <c r="K181">
        <v>17</v>
      </c>
      <c r="L181" t="s">
        <v>1508</v>
      </c>
    </row>
    <row r="182" spans="1:12" x14ac:dyDescent="0.3">
      <c r="A182" t="s">
        <v>1390</v>
      </c>
      <c r="B182" t="s">
        <v>1391</v>
      </c>
      <c r="C182" t="s">
        <v>1392</v>
      </c>
      <c r="D182">
        <v>6036</v>
      </c>
      <c r="E182" t="s">
        <v>1392</v>
      </c>
      <c r="F182" t="s">
        <v>1392</v>
      </c>
      <c r="G182" t="s">
        <v>1392</v>
      </c>
      <c r="H182">
        <v>630</v>
      </c>
      <c r="I182" t="s">
        <v>1392</v>
      </c>
      <c r="J182">
        <v>2</v>
      </c>
      <c r="K182">
        <v>89</v>
      </c>
      <c r="L182" t="s">
        <v>1393</v>
      </c>
    </row>
    <row r="183" spans="1:12" x14ac:dyDescent="0.3">
      <c r="A183" t="s">
        <v>1602</v>
      </c>
      <c r="B183" t="s">
        <v>1558</v>
      </c>
      <c r="C183" t="s">
        <v>1392</v>
      </c>
      <c r="D183" t="s">
        <v>1392</v>
      </c>
      <c r="E183" t="s">
        <v>1392</v>
      </c>
      <c r="F183" t="s">
        <v>1392</v>
      </c>
      <c r="G183" t="s">
        <v>1392</v>
      </c>
      <c r="H183" t="s">
        <v>1392</v>
      </c>
      <c r="I183" t="s">
        <v>1392</v>
      </c>
      <c r="J183">
        <v>2</v>
      </c>
      <c r="K183">
        <v>5</v>
      </c>
      <c r="L183" t="s">
        <v>1393</v>
      </c>
    </row>
    <row r="184" spans="1:12" x14ac:dyDescent="0.3">
      <c r="A184" t="s">
        <v>1576</v>
      </c>
      <c r="B184" t="s">
        <v>1577</v>
      </c>
      <c r="C184" t="s">
        <v>1392</v>
      </c>
      <c r="D184" t="s">
        <v>1392</v>
      </c>
      <c r="E184" t="s">
        <v>1392</v>
      </c>
      <c r="F184" t="s">
        <v>1392</v>
      </c>
      <c r="G184" t="s">
        <v>1392</v>
      </c>
      <c r="H184" t="s">
        <v>1392</v>
      </c>
      <c r="I184" t="s">
        <v>1392</v>
      </c>
      <c r="J184">
        <v>5</v>
      </c>
      <c r="K184">
        <v>9</v>
      </c>
      <c r="L184" t="s">
        <v>1393</v>
      </c>
    </row>
    <row r="185" spans="1:12" x14ac:dyDescent="0.3">
      <c r="A185" t="s">
        <v>1625</v>
      </c>
      <c r="B185" t="s">
        <v>1468</v>
      </c>
      <c r="C185" t="s">
        <v>1392</v>
      </c>
      <c r="D185" t="s">
        <v>1392</v>
      </c>
      <c r="E185" t="s">
        <v>1392</v>
      </c>
      <c r="F185" t="s">
        <v>1392</v>
      </c>
      <c r="G185" t="s">
        <v>1392</v>
      </c>
      <c r="H185" t="s">
        <v>1392</v>
      </c>
      <c r="I185" t="s">
        <v>1392</v>
      </c>
      <c r="J185">
        <v>1</v>
      </c>
      <c r="K185">
        <v>9</v>
      </c>
      <c r="L185" t="s">
        <v>1393</v>
      </c>
    </row>
    <row r="186" spans="1:12" x14ac:dyDescent="0.3">
      <c r="A186" t="s">
        <v>1630</v>
      </c>
      <c r="B186" t="s">
        <v>1468</v>
      </c>
      <c r="C186" t="s">
        <v>1392</v>
      </c>
      <c r="D186" t="s">
        <v>1392</v>
      </c>
      <c r="E186" t="s">
        <v>1392</v>
      </c>
      <c r="F186" t="s">
        <v>1392</v>
      </c>
      <c r="G186" t="s">
        <v>1392</v>
      </c>
      <c r="H186" t="s">
        <v>1392</v>
      </c>
      <c r="I186" t="s">
        <v>1392</v>
      </c>
      <c r="J186">
        <v>1</v>
      </c>
      <c r="K186">
        <v>5</v>
      </c>
      <c r="L186" t="s">
        <v>1393</v>
      </c>
    </row>
    <row r="187" spans="1:12" x14ac:dyDescent="0.3">
      <c r="A187" t="s">
        <v>1626</v>
      </c>
      <c r="B187" t="s">
        <v>1468</v>
      </c>
      <c r="C187" t="s">
        <v>1392</v>
      </c>
      <c r="D187" t="s">
        <v>1392</v>
      </c>
      <c r="E187" t="s">
        <v>1392</v>
      </c>
      <c r="F187" t="s">
        <v>1392</v>
      </c>
      <c r="G187" t="s">
        <v>1392</v>
      </c>
      <c r="H187" t="s">
        <v>1392</v>
      </c>
      <c r="I187" t="s">
        <v>1392</v>
      </c>
      <c r="J187">
        <v>1</v>
      </c>
      <c r="K187">
        <v>3</v>
      </c>
      <c r="L187" t="s">
        <v>1393</v>
      </c>
    </row>
    <row r="188" spans="1:12" x14ac:dyDescent="0.3">
      <c r="A188" t="s">
        <v>1629</v>
      </c>
      <c r="B188" t="s">
        <v>1468</v>
      </c>
      <c r="C188" t="s">
        <v>1392</v>
      </c>
      <c r="D188" t="s">
        <v>1392</v>
      </c>
      <c r="E188" t="s">
        <v>1392</v>
      </c>
      <c r="F188" t="s">
        <v>1392</v>
      </c>
      <c r="G188" t="s">
        <v>1392</v>
      </c>
      <c r="H188" t="s">
        <v>1392</v>
      </c>
      <c r="I188" t="s">
        <v>1392</v>
      </c>
      <c r="J188">
        <v>1</v>
      </c>
      <c r="K188">
        <v>7</v>
      </c>
      <c r="L188" t="s">
        <v>1393</v>
      </c>
    </row>
    <row r="189" spans="1:12" x14ac:dyDescent="0.3">
      <c r="A189" t="s">
        <v>1627</v>
      </c>
      <c r="B189" t="s">
        <v>1468</v>
      </c>
      <c r="C189" t="s">
        <v>1392</v>
      </c>
      <c r="D189" t="s">
        <v>1392</v>
      </c>
      <c r="E189" t="s">
        <v>1392</v>
      </c>
      <c r="F189" t="s">
        <v>1392</v>
      </c>
      <c r="G189" t="s">
        <v>1392</v>
      </c>
      <c r="H189" t="s">
        <v>1392</v>
      </c>
      <c r="I189" t="s">
        <v>1392</v>
      </c>
      <c r="J189">
        <v>1</v>
      </c>
      <c r="K189">
        <v>3</v>
      </c>
      <c r="L189" t="s">
        <v>1393</v>
      </c>
    </row>
    <row r="190" spans="1:12" x14ac:dyDescent="0.3">
      <c r="A190" t="s">
        <v>1604</v>
      </c>
      <c r="B190" t="s">
        <v>1558</v>
      </c>
      <c r="C190" t="s">
        <v>1392</v>
      </c>
      <c r="D190" t="s">
        <v>1392</v>
      </c>
      <c r="E190" t="s">
        <v>1392</v>
      </c>
      <c r="F190" t="s">
        <v>1392</v>
      </c>
      <c r="G190" t="s">
        <v>1392</v>
      </c>
      <c r="H190" t="s">
        <v>1392</v>
      </c>
      <c r="I190" t="s">
        <v>1392</v>
      </c>
      <c r="J190">
        <v>2</v>
      </c>
      <c r="K190">
        <v>7</v>
      </c>
      <c r="L190" t="s">
        <v>1393</v>
      </c>
    </row>
    <row r="191" spans="1:12" x14ac:dyDescent="0.3">
      <c r="A191" t="s">
        <v>1628</v>
      </c>
      <c r="B191" t="s">
        <v>1468</v>
      </c>
      <c r="C191" t="s">
        <v>1392</v>
      </c>
      <c r="D191" t="s">
        <v>1392</v>
      </c>
      <c r="E191" t="s">
        <v>1392</v>
      </c>
      <c r="F191" t="s">
        <v>1392</v>
      </c>
      <c r="G191" t="s">
        <v>1392</v>
      </c>
      <c r="H191" t="s">
        <v>1392</v>
      </c>
      <c r="I191" t="s">
        <v>1392</v>
      </c>
      <c r="J191">
        <v>1</v>
      </c>
      <c r="K191">
        <v>5</v>
      </c>
      <c r="L191" t="s">
        <v>1393</v>
      </c>
    </row>
    <row r="192" spans="1:12" x14ac:dyDescent="0.3">
      <c r="A192" t="s">
        <v>1560</v>
      </c>
      <c r="B192" t="s">
        <v>1468</v>
      </c>
      <c r="C192" t="s">
        <v>1392</v>
      </c>
      <c r="D192">
        <v>3</v>
      </c>
      <c r="E192" t="s">
        <v>1392</v>
      </c>
      <c r="F192" t="s">
        <v>1392</v>
      </c>
      <c r="G192" t="s">
        <v>1392</v>
      </c>
      <c r="H192">
        <v>1</v>
      </c>
      <c r="I192" t="s">
        <v>1392</v>
      </c>
      <c r="J192">
        <v>1</v>
      </c>
      <c r="K192">
        <v>6</v>
      </c>
      <c r="L192" t="s">
        <v>1393</v>
      </c>
    </row>
    <row r="193" spans="1:12" x14ac:dyDescent="0.3">
      <c r="A193" t="s">
        <v>1624</v>
      </c>
      <c r="B193" t="s">
        <v>1468</v>
      </c>
      <c r="C193" t="s">
        <v>1392</v>
      </c>
      <c r="D193">
        <v>0</v>
      </c>
      <c r="E193" t="s">
        <v>1392</v>
      </c>
      <c r="F193" t="s">
        <v>1392</v>
      </c>
      <c r="G193" t="s">
        <v>1392</v>
      </c>
      <c r="H193">
        <v>0</v>
      </c>
      <c r="I193" t="s">
        <v>1392</v>
      </c>
      <c r="J193">
        <v>1</v>
      </c>
      <c r="K193">
        <v>5</v>
      </c>
      <c r="L193" t="s">
        <v>1393</v>
      </c>
    </row>
    <row r="194" spans="1:12" x14ac:dyDescent="0.3">
      <c r="A194" t="s">
        <v>1603</v>
      </c>
      <c r="B194" t="s">
        <v>1558</v>
      </c>
      <c r="C194" t="s">
        <v>1392</v>
      </c>
      <c r="D194" t="s">
        <v>1392</v>
      </c>
      <c r="E194" t="s">
        <v>1392</v>
      </c>
      <c r="F194" t="s">
        <v>1392</v>
      </c>
      <c r="G194" t="s">
        <v>1392</v>
      </c>
      <c r="H194" t="s">
        <v>1392</v>
      </c>
      <c r="I194" t="s">
        <v>1392</v>
      </c>
      <c r="J194">
        <v>2</v>
      </c>
      <c r="K194">
        <v>4</v>
      </c>
      <c r="L194" t="s">
        <v>1393</v>
      </c>
    </row>
    <row r="195" spans="1:12" x14ac:dyDescent="0.3">
      <c r="A195" t="s">
        <v>1297</v>
      </c>
      <c r="B195" t="s">
        <v>1468</v>
      </c>
      <c r="C195">
        <v>8</v>
      </c>
      <c r="D195">
        <v>30</v>
      </c>
      <c r="E195">
        <v>0</v>
      </c>
      <c r="F195">
        <v>0</v>
      </c>
      <c r="G195">
        <v>7</v>
      </c>
      <c r="H195">
        <v>7</v>
      </c>
      <c r="I195" t="s">
        <v>1392</v>
      </c>
      <c r="J195">
        <v>1</v>
      </c>
      <c r="K195">
        <v>8</v>
      </c>
      <c r="L195" t="s">
        <v>1396</v>
      </c>
    </row>
    <row r="196" spans="1:12" x14ac:dyDescent="0.3">
      <c r="A196" t="s">
        <v>1481</v>
      </c>
      <c r="B196" t="s">
        <v>1394</v>
      </c>
      <c r="C196" t="s">
        <v>1392</v>
      </c>
      <c r="D196">
        <v>112</v>
      </c>
      <c r="E196" t="s">
        <v>1392</v>
      </c>
      <c r="F196" t="s">
        <v>1392</v>
      </c>
      <c r="G196" t="s">
        <v>1392</v>
      </c>
      <c r="H196">
        <v>12</v>
      </c>
      <c r="I196" t="s">
        <v>1392</v>
      </c>
      <c r="J196">
        <v>0</v>
      </c>
      <c r="K196">
        <v>21</v>
      </c>
      <c r="L196" t="s">
        <v>1482</v>
      </c>
    </row>
    <row r="197" spans="1:12" x14ac:dyDescent="0.3">
      <c r="A197" t="s">
        <v>1119</v>
      </c>
      <c r="B197" t="s">
        <v>1394</v>
      </c>
      <c r="C197" t="s">
        <v>1392</v>
      </c>
      <c r="D197">
        <v>30</v>
      </c>
      <c r="E197" t="s">
        <v>1392</v>
      </c>
      <c r="F197" t="s">
        <v>1392</v>
      </c>
      <c r="G197" t="s">
        <v>1392</v>
      </c>
      <c r="H197">
        <v>6</v>
      </c>
      <c r="I197" t="s">
        <v>1392</v>
      </c>
      <c r="J197">
        <v>0</v>
      </c>
      <c r="K197">
        <v>9</v>
      </c>
      <c r="L197" t="s">
        <v>1536</v>
      </c>
    </row>
    <row r="198" spans="1:12" x14ac:dyDescent="0.3">
      <c r="A198" t="s">
        <v>1121</v>
      </c>
      <c r="B198" t="s">
        <v>1436</v>
      </c>
      <c r="C198" t="s">
        <v>1392</v>
      </c>
      <c r="D198">
        <v>10</v>
      </c>
      <c r="E198" t="s">
        <v>1392</v>
      </c>
      <c r="F198" t="s">
        <v>1392</v>
      </c>
      <c r="G198" t="s">
        <v>1392</v>
      </c>
      <c r="H198">
        <v>2</v>
      </c>
      <c r="I198" t="s">
        <v>1392</v>
      </c>
      <c r="J198">
        <v>1</v>
      </c>
      <c r="K198">
        <v>11</v>
      </c>
      <c r="L198" t="s">
        <v>1536</v>
      </c>
    </row>
    <row r="199" spans="1:12" x14ac:dyDescent="0.3">
      <c r="A199" t="s">
        <v>1123</v>
      </c>
      <c r="B199" t="s">
        <v>1436</v>
      </c>
      <c r="C199" t="s">
        <v>1392</v>
      </c>
      <c r="D199">
        <v>21</v>
      </c>
      <c r="E199" t="s">
        <v>1392</v>
      </c>
      <c r="F199" t="s">
        <v>1392</v>
      </c>
      <c r="G199" t="s">
        <v>1392</v>
      </c>
      <c r="H199">
        <v>2</v>
      </c>
      <c r="I199" t="s">
        <v>1392</v>
      </c>
      <c r="J199">
        <v>1</v>
      </c>
      <c r="K199">
        <v>13</v>
      </c>
      <c r="L199" t="s">
        <v>1536</v>
      </c>
    </row>
    <row r="200" spans="1:12" x14ac:dyDescent="0.3">
      <c r="A200" t="s">
        <v>1545</v>
      </c>
      <c r="B200" t="s">
        <v>1394</v>
      </c>
      <c r="C200" t="s">
        <v>1392</v>
      </c>
      <c r="D200">
        <v>22</v>
      </c>
      <c r="E200" t="s">
        <v>1392</v>
      </c>
      <c r="F200" t="s">
        <v>1392</v>
      </c>
      <c r="G200" t="s">
        <v>1392</v>
      </c>
      <c r="H200">
        <v>6</v>
      </c>
      <c r="I200" t="s">
        <v>1392</v>
      </c>
      <c r="J200">
        <v>0</v>
      </c>
      <c r="K200">
        <v>9</v>
      </c>
      <c r="L200" t="s">
        <v>1441</v>
      </c>
    </row>
    <row r="201" spans="1:12" x14ac:dyDescent="0.3">
      <c r="A201" t="s">
        <v>1015</v>
      </c>
      <c r="B201" t="s">
        <v>1553</v>
      </c>
      <c r="C201" t="s">
        <v>1392</v>
      </c>
      <c r="D201">
        <v>9</v>
      </c>
      <c r="E201" t="s">
        <v>1392</v>
      </c>
      <c r="F201" t="s">
        <v>1392</v>
      </c>
      <c r="G201" t="s">
        <v>1392</v>
      </c>
      <c r="H201">
        <v>2</v>
      </c>
      <c r="I201" t="s">
        <v>1392</v>
      </c>
      <c r="J201">
        <v>2</v>
      </c>
      <c r="K201">
        <v>4</v>
      </c>
      <c r="L201" t="s">
        <v>1449</v>
      </c>
    </row>
    <row r="202" spans="1:12" x14ac:dyDescent="0.3">
      <c r="A202" t="s">
        <v>1153</v>
      </c>
      <c r="B202" t="s">
        <v>1394</v>
      </c>
      <c r="C202" t="s">
        <v>1392</v>
      </c>
      <c r="D202">
        <v>3</v>
      </c>
      <c r="E202" t="s">
        <v>1392</v>
      </c>
      <c r="F202" t="s">
        <v>1392</v>
      </c>
      <c r="G202" t="s">
        <v>1392</v>
      </c>
      <c r="H202">
        <v>1</v>
      </c>
      <c r="I202" t="s">
        <v>1392</v>
      </c>
      <c r="J202">
        <v>0</v>
      </c>
      <c r="K202">
        <v>6</v>
      </c>
      <c r="L202" t="s">
        <v>1510</v>
      </c>
    </row>
    <row r="203" spans="1:12" x14ac:dyDescent="0.3">
      <c r="A203" t="s">
        <v>1424</v>
      </c>
      <c r="B203" t="s">
        <v>1394</v>
      </c>
      <c r="C203" t="s">
        <v>1392</v>
      </c>
      <c r="D203">
        <v>279</v>
      </c>
      <c r="E203" t="s">
        <v>1392</v>
      </c>
      <c r="F203" t="s">
        <v>1392</v>
      </c>
      <c r="G203" t="s">
        <v>1392</v>
      </c>
      <c r="H203">
        <v>26</v>
      </c>
      <c r="I203" t="s">
        <v>1392</v>
      </c>
      <c r="J203">
        <v>0</v>
      </c>
      <c r="K203">
        <v>44</v>
      </c>
      <c r="L203" t="s">
        <v>1413</v>
      </c>
    </row>
    <row r="204" spans="1:12" x14ac:dyDescent="0.3">
      <c r="A204" t="s">
        <v>1223</v>
      </c>
      <c r="B204" t="s">
        <v>1394</v>
      </c>
      <c r="C204" t="s">
        <v>1392</v>
      </c>
      <c r="D204">
        <v>9</v>
      </c>
      <c r="E204" t="s">
        <v>1392</v>
      </c>
      <c r="F204" t="s">
        <v>1392</v>
      </c>
      <c r="G204" t="s">
        <v>1392</v>
      </c>
      <c r="H204">
        <v>2</v>
      </c>
      <c r="I204" t="s">
        <v>1392</v>
      </c>
      <c r="J204">
        <v>0</v>
      </c>
      <c r="K204">
        <v>7</v>
      </c>
      <c r="L204" t="s">
        <v>1442</v>
      </c>
    </row>
    <row r="205" spans="1:12" x14ac:dyDescent="0.3">
      <c r="A205" t="s">
        <v>1225</v>
      </c>
      <c r="B205" t="s">
        <v>1394</v>
      </c>
      <c r="C205" t="s">
        <v>1392</v>
      </c>
      <c r="D205">
        <v>159</v>
      </c>
      <c r="E205" t="s">
        <v>1392</v>
      </c>
      <c r="F205" t="s">
        <v>1392</v>
      </c>
      <c r="G205" t="s">
        <v>1392</v>
      </c>
      <c r="H205">
        <v>32</v>
      </c>
      <c r="I205" t="s">
        <v>1392</v>
      </c>
      <c r="J205">
        <v>0</v>
      </c>
      <c r="K205">
        <v>13</v>
      </c>
      <c r="L205" t="s">
        <v>1442</v>
      </c>
    </row>
    <row r="206" spans="1:12" x14ac:dyDescent="0.3">
      <c r="A206" t="s">
        <v>1475</v>
      </c>
      <c r="B206" t="s">
        <v>1394</v>
      </c>
      <c r="C206">
        <v>19</v>
      </c>
      <c r="D206">
        <v>117</v>
      </c>
      <c r="E206">
        <v>0</v>
      </c>
      <c r="F206">
        <v>0</v>
      </c>
      <c r="G206">
        <v>13</v>
      </c>
      <c r="H206">
        <v>13</v>
      </c>
      <c r="I206" t="s">
        <v>1392</v>
      </c>
      <c r="J206">
        <v>0</v>
      </c>
      <c r="K206">
        <v>23</v>
      </c>
      <c r="L206" t="s">
        <v>1402</v>
      </c>
    </row>
    <row r="207" spans="1:12" x14ac:dyDescent="0.3">
      <c r="A207" t="s">
        <v>1155</v>
      </c>
      <c r="B207" t="s">
        <v>1391</v>
      </c>
      <c r="C207" t="s">
        <v>1392</v>
      </c>
      <c r="D207">
        <v>3</v>
      </c>
      <c r="E207" t="s">
        <v>1392</v>
      </c>
      <c r="F207" t="s">
        <v>1392</v>
      </c>
      <c r="G207" t="s">
        <v>1392</v>
      </c>
      <c r="H207">
        <v>1</v>
      </c>
      <c r="I207" t="s">
        <v>1392</v>
      </c>
      <c r="J207">
        <v>1</v>
      </c>
      <c r="K207">
        <v>7</v>
      </c>
      <c r="L207" t="s">
        <v>1510</v>
      </c>
    </row>
    <row r="208" spans="1:12" x14ac:dyDescent="0.3">
      <c r="A208" t="s">
        <v>1155</v>
      </c>
      <c r="B208" t="s">
        <v>1403</v>
      </c>
      <c r="C208" t="s">
        <v>1392</v>
      </c>
      <c r="D208">
        <v>3</v>
      </c>
      <c r="E208" t="s">
        <v>1392</v>
      </c>
      <c r="F208" t="s">
        <v>1392</v>
      </c>
      <c r="G208" t="s">
        <v>1392</v>
      </c>
      <c r="H208">
        <v>1</v>
      </c>
      <c r="I208" t="s">
        <v>1392</v>
      </c>
      <c r="J208">
        <v>1</v>
      </c>
      <c r="K208">
        <v>11</v>
      </c>
      <c r="L208" t="s">
        <v>1417</v>
      </c>
    </row>
    <row r="209" spans="1:12" x14ac:dyDescent="0.3">
      <c r="A209" t="s">
        <v>1462</v>
      </c>
      <c r="B209" t="s">
        <v>1410</v>
      </c>
      <c r="C209">
        <v>17</v>
      </c>
      <c r="D209">
        <v>156</v>
      </c>
      <c r="E209">
        <v>0</v>
      </c>
      <c r="F209">
        <v>0</v>
      </c>
      <c r="G209">
        <v>13</v>
      </c>
      <c r="H209">
        <v>18</v>
      </c>
      <c r="I209" t="s">
        <v>1392</v>
      </c>
      <c r="J209">
        <v>1</v>
      </c>
      <c r="K209">
        <v>23</v>
      </c>
      <c r="L209" t="s">
        <v>1402</v>
      </c>
    </row>
    <row r="210" spans="1:12" x14ac:dyDescent="0.3">
      <c r="A210" t="s">
        <v>1548</v>
      </c>
      <c r="B210" t="s">
        <v>1394</v>
      </c>
      <c r="C210" t="s">
        <v>1392</v>
      </c>
      <c r="D210">
        <v>18</v>
      </c>
      <c r="E210" t="s">
        <v>1392</v>
      </c>
      <c r="F210" t="s">
        <v>1392</v>
      </c>
      <c r="G210" t="s">
        <v>1392</v>
      </c>
      <c r="H210">
        <v>2</v>
      </c>
      <c r="I210" t="s">
        <v>1392</v>
      </c>
      <c r="J210">
        <v>0</v>
      </c>
      <c r="K210">
        <v>7</v>
      </c>
      <c r="L210" t="s">
        <v>1506</v>
      </c>
    </row>
    <row r="211" spans="1:12" x14ac:dyDescent="0.3">
      <c r="A211" t="s">
        <v>1017</v>
      </c>
      <c r="B211" t="s">
        <v>1394</v>
      </c>
      <c r="C211" t="s">
        <v>1392</v>
      </c>
      <c r="D211">
        <v>9</v>
      </c>
      <c r="E211" t="s">
        <v>1392</v>
      </c>
      <c r="F211" t="s">
        <v>1392</v>
      </c>
      <c r="G211" t="s">
        <v>1392</v>
      </c>
      <c r="H211">
        <v>2</v>
      </c>
      <c r="I211" t="s">
        <v>1392</v>
      </c>
      <c r="J211">
        <v>0</v>
      </c>
      <c r="K211">
        <v>4</v>
      </c>
      <c r="L211" t="s">
        <v>1449</v>
      </c>
    </row>
    <row r="212" spans="1:12" x14ac:dyDescent="0.3">
      <c r="A212" t="s">
        <v>1057</v>
      </c>
      <c r="B212" t="s">
        <v>1394</v>
      </c>
      <c r="C212" t="s">
        <v>1392</v>
      </c>
      <c r="D212">
        <v>63</v>
      </c>
      <c r="E212" t="s">
        <v>1392</v>
      </c>
      <c r="F212" t="s">
        <v>1392</v>
      </c>
      <c r="G212" t="s">
        <v>1392</v>
      </c>
      <c r="H212">
        <v>5</v>
      </c>
      <c r="I212" t="s">
        <v>1392</v>
      </c>
      <c r="J212">
        <v>0</v>
      </c>
      <c r="K212">
        <v>17</v>
      </c>
      <c r="L212" t="s">
        <v>1506</v>
      </c>
    </row>
    <row r="213" spans="1:12" x14ac:dyDescent="0.3">
      <c r="A213" t="s">
        <v>243</v>
      </c>
      <c r="B213" t="s">
        <v>1394</v>
      </c>
      <c r="C213">
        <v>23</v>
      </c>
      <c r="D213">
        <v>176</v>
      </c>
      <c r="E213">
        <v>5</v>
      </c>
      <c r="F213" t="s">
        <v>1454</v>
      </c>
      <c r="G213">
        <v>8</v>
      </c>
      <c r="H213">
        <v>16</v>
      </c>
      <c r="I213" t="s">
        <v>1392</v>
      </c>
      <c r="J213">
        <v>0</v>
      </c>
      <c r="K213">
        <v>15</v>
      </c>
      <c r="L213" t="s">
        <v>1455</v>
      </c>
    </row>
    <row r="214" spans="1:12" x14ac:dyDescent="0.3">
      <c r="A214" t="s">
        <v>1259</v>
      </c>
      <c r="B214" t="s">
        <v>1403</v>
      </c>
      <c r="C214" t="s">
        <v>1392</v>
      </c>
      <c r="D214">
        <v>163</v>
      </c>
      <c r="E214" t="s">
        <v>1392</v>
      </c>
      <c r="F214" t="s">
        <v>1392</v>
      </c>
      <c r="G214" t="s">
        <v>1392</v>
      </c>
      <c r="H214">
        <v>33</v>
      </c>
      <c r="I214" t="s">
        <v>1392</v>
      </c>
      <c r="J214">
        <v>1</v>
      </c>
      <c r="K214">
        <v>11</v>
      </c>
      <c r="L214" t="s">
        <v>1417</v>
      </c>
    </row>
    <row r="215" spans="1:12" x14ac:dyDescent="0.3">
      <c r="A215" t="s">
        <v>1065</v>
      </c>
      <c r="B215" t="s">
        <v>1412</v>
      </c>
      <c r="C215" t="s">
        <v>1392</v>
      </c>
      <c r="D215">
        <v>427</v>
      </c>
      <c r="E215" t="s">
        <v>1392</v>
      </c>
      <c r="F215" t="s">
        <v>1392</v>
      </c>
      <c r="G215" t="s">
        <v>1392</v>
      </c>
      <c r="H215">
        <v>45</v>
      </c>
      <c r="I215" t="s">
        <v>1392</v>
      </c>
      <c r="J215">
        <v>9</v>
      </c>
      <c r="K215">
        <v>30</v>
      </c>
      <c r="L215" t="s">
        <v>1413</v>
      </c>
    </row>
    <row r="216" spans="1:12" x14ac:dyDescent="0.3">
      <c r="A216" t="s">
        <v>1067</v>
      </c>
      <c r="B216" t="s">
        <v>1534</v>
      </c>
      <c r="C216" t="s">
        <v>1392</v>
      </c>
      <c r="D216">
        <v>31</v>
      </c>
      <c r="E216" t="s">
        <v>1392</v>
      </c>
      <c r="F216" t="s">
        <v>1392</v>
      </c>
      <c r="G216" t="s">
        <v>1392</v>
      </c>
      <c r="H216">
        <v>3</v>
      </c>
      <c r="I216" t="s">
        <v>1392</v>
      </c>
      <c r="J216">
        <v>7</v>
      </c>
      <c r="K216">
        <v>14</v>
      </c>
      <c r="L216" t="s">
        <v>1413</v>
      </c>
    </row>
    <row r="217" spans="1:12" x14ac:dyDescent="0.3">
      <c r="A217" t="s">
        <v>51</v>
      </c>
      <c r="B217" t="s">
        <v>1550</v>
      </c>
      <c r="C217" t="s">
        <v>1392</v>
      </c>
      <c r="D217" t="s">
        <v>1392</v>
      </c>
      <c r="E217" t="s">
        <v>1392</v>
      </c>
      <c r="F217" t="s">
        <v>1392</v>
      </c>
      <c r="G217" t="s">
        <v>1392</v>
      </c>
      <c r="H217" t="s">
        <v>1392</v>
      </c>
      <c r="I217" t="s">
        <v>1392</v>
      </c>
      <c r="J217">
        <v>3</v>
      </c>
      <c r="K217">
        <v>2</v>
      </c>
      <c r="L217" t="s">
        <v>1566</v>
      </c>
    </row>
    <row r="218" spans="1:12" x14ac:dyDescent="0.3">
      <c r="A218" t="s">
        <v>1608</v>
      </c>
      <c r="B218" t="s">
        <v>1535</v>
      </c>
      <c r="C218" t="s">
        <v>1392</v>
      </c>
      <c r="D218" t="s">
        <v>1392</v>
      </c>
      <c r="E218" t="s">
        <v>1392</v>
      </c>
      <c r="F218" t="s">
        <v>1392</v>
      </c>
      <c r="G218" t="s">
        <v>1392</v>
      </c>
      <c r="H218" t="s">
        <v>1392</v>
      </c>
      <c r="I218" t="s">
        <v>1392</v>
      </c>
      <c r="J218">
        <v>3</v>
      </c>
      <c r="K218">
        <v>4</v>
      </c>
      <c r="L218" t="s">
        <v>1566</v>
      </c>
    </row>
    <row r="219" spans="1:12" x14ac:dyDescent="0.3">
      <c r="A219" t="s">
        <v>55</v>
      </c>
      <c r="B219" t="s">
        <v>1550</v>
      </c>
      <c r="C219" t="s">
        <v>1392</v>
      </c>
      <c r="D219" t="s">
        <v>1392</v>
      </c>
      <c r="E219" t="s">
        <v>1392</v>
      </c>
      <c r="F219" t="s">
        <v>1392</v>
      </c>
      <c r="G219" t="s">
        <v>1392</v>
      </c>
      <c r="H219" t="s">
        <v>1392</v>
      </c>
      <c r="I219" t="s">
        <v>1392</v>
      </c>
      <c r="J219">
        <v>3</v>
      </c>
      <c r="K219">
        <v>3</v>
      </c>
      <c r="L219" t="s">
        <v>1566</v>
      </c>
    </row>
    <row r="220" spans="1:12" x14ac:dyDescent="0.3">
      <c r="A220" t="s">
        <v>57</v>
      </c>
      <c r="B220" t="s">
        <v>1391</v>
      </c>
      <c r="C220" t="s">
        <v>1392</v>
      </c>
      <c r="D220" t="s">
        <v>1392</v>
      </c>
      <c r="E220" t="s">
        <v>1392</v>
      </c>
      <c r="F220" t="s">
        <v>1392</v>
      </c>
      <c r="G220" t="s">
        <v>1392</v>
      </c>
      <c r="H220" t="s">
        <v>1392</v>
      </c>
      <c r="I220" t="s">
        <v>1392</v>
      </c>
      <c r="J220">
        <v>3</v>
      </c>
      <c r="K220">
        <v>2</v>
      </c>
      <c r="L220" t="s">
        <v>1566</v>
      </c>
    </row>
    <row r="221" spans="1:12" x14ac:dyDescent="0.3">
      <c r="A221" t="s">
        <v>1607</v>
      </c>
      <c r="B221" t="s">
        <v>1555</v>
      </c>
      <c r="C221" t="s">
        <v>1392</v>
      </c>
      <c r="D221" t="s">
        <v>1392</v>
      </c>
      <c r="E221" t="s">
        <v>1392</v>
      </c>
      <c r="F221" t="s">
        <v>1392</v>
      </c>
      <c r="G221" t="s">
        <v>1392</v>
      </c>
      <c r="H221" t="s">
        <v>1392</v>
      </c>
      <c r="I221" t="s">
        <v>1392</v>
      </c>
      <c r="J221">
        <v>3</v>
      </c>
      <c r="K221">
        <v>3</v>
      </c>
      <c r="L221" t="s">
        <v>1566</v>
      </c>
    </row>
    <row r="222" spans="1:12" x14ac:dyDescent="0.3">
      <c r="A222" t="s">
        <v>61</v>
      </c>
      <c r="B222" t="s">
        <v>1450</v>
      </c>
      <c r="C222" t="s">
        <v>1392</v>
      </c>
      <c r="D222" t="s">
        <v>1392</v>
      </c>
      <c r="E222" t="s">
        <v>1392</v>
      </c>
      <c r="F222" t="s">
        <v>1392</v>
      </c>
      <c r="G222" t="s">
        <v>1392</v>
      </c>
      <c r="H222" t="s">
        <v>1392</v>
      </c>
      <c r="I222" t="s">
        <v>1392</v>
      </c>
      <c r="J222">
        <v>3</v>
      </c>
      <c r="K222">
        <v>1</v>
      </c>
      <c r="L222" t="s">
        <v>1566</v>
      </c>
    </row>
    <row r="223" spans="1:12" x14ac:dyDescent="0.3">
      <c r="A223" t="s">
        <v>296</v>
      </c>
      <c r="B223" t="s">
        <v>1573</v>
      </c>
      <c r="C223" t="s">
        <v>1392</v>
      </c>
      <c r="D223" t="s">
        <v>1392</v>
      </c>
      <c r="E223">
        <v>0</v>
      </c>
      <c r="F223" t="s">
        <v>1392</v>
      </c>
      <c r="G223">
        <v>0</v>
      </c>
      <c r="H223" t="s">
        <v>1392</v>
      </c>
      <c r="I223" t="s">
        <v>1392</v>
      </c>
      <c r="J223">
        <v>9</v>
      </c>
      <c r="K223">
        <v>3</v>
      </c>
      <c r="L223" t="s">
        <v>1574</v>
      </c>
    </row>
    <row r="224" spans="1:12" x14ac:dyDescent="0.3">
      <c r="A224" t="s">
        <v>63</v>
      </c>
      <c r="B224" t="s">
        <v>1530</v>
      </c>
      <c r="C224" t="s">
        <v>1392</v>
      </c>
      <c r="D224" t="s">
        <v>1392</v>
      </c>
      <c r="E224" t="s">
        <v>1392</v>
      </c>
      <c r="F224" t="s">
        <v>1392</v>
      </c>
      <c r="G224" t="s">
        <v>1392</v>
      </c>
      <c r="H224" t="s">
        <v>1392</v>
      </c>
      <c r="I224" t="s">
        <v>1392</v>
      </c>
      <c r="J224">
        <v>5</v>
      </c>
      <c r="K224">
        <v>3</v>
      </c>
      <c r="L224" t="s">
        <v>1566</v>
      </c>
    </row>
    <row r="225" spans="1:12" x14ac:dyDescent="0.3">
      <c r="A225" t="s">
        <v>1609</v>
      </c>
      <c r="B225" t="s">
        <v>1550</v>
      </c>
      <c r="C225" t="s">
        <v>1392</v>
      </c>
      <c r="D225" t="s">
        <v>1392</v>
      </c>
      <c r="E225" t="s">
        <v>1392</v>
      </c>
      <c r="F225" t="s">
        <v>1392</v>
      </c>
      <c r="G225" t="s">
        <v>1392</v>
      </c>
      <c r="H225" t="s">
        <v>1392</v>
      </c>
      <c r="I225" t="s">
        <v>1392</v>
      </c>
      <c r="J225">
        <v>3</v>
      </c>
      <c r="K225">
        <v>2</v>
      </c>
      <c r="L225" t="s">
        <v>1566</v>
      </c>
    </row>
    <row r="226" spans="1:12" x14ac:dyDescent="0.3">
      <c r="A226" t="s">
        <v>67</v>
      </c>
      <c r="B226" t="s">
        <v>1593</v>
      </c>
      <c r="C226" t="s">
        <v>1392</v>
      </c>
      <c r="D226" t="s">
        <v>1392</v>
      </c>
      <c r="E226" t="s">
        <v>1392</v>
      </c>
      <c r="F226" t="s">
        <v>1392</v>
      </c>
      <c r="G226" t="s">
        <v>1392</v>
      </c>
      <c r="H226" t="s">
        <v>1392</v>
      </c>
      <c r="I226" t="s">
        <v>1392</v>
      </c>
      <c r="J226">
        <v>3</v>
      </c>
      <c r="K226">
        <v>3</v>
      </c>
      <c r="L226" t="s">
        <v>1566</v>
      </c>
    </row>
    <row r="227" spans="1:12" x14ac:dyDescent="0.3">
      <c r="A227" t="s">
        <v>69</v>
      </c>
      <c r="B227" t="s">
        <v>1555</v>
      </c>
      <c r="C227" t="s">
        <v>1392</v>
      </c>
      <c r="D227" t="s">
        <v>1392</v>
      </c>
      <c r="E227" t="s">
        <v>1392</v>
      </c>
      <c r="F227" t="s">
        <v>1392</v>
      </c>
      <c r="G227" t="s">
        <v>1392</v>
      </c>
      <c r="H227" t="s">
        <v>1392</v>
      </c>
      <c r="I227" t="s">
        <v>1392</v>
      </c>
      <c r="J227">
        <v>3</v>
      </c>
      <c r="K227">
        <v>2</v>
      </c>
      <c r="L227" t="s">
        <v>1566</v>
      </c>
    </row>
    <row r="228" spans="1:12" x14ac:dyDescent="0.3">
      <c r="A228" t="s">
        <v>915</v>
      </c>
      <c r="B228" t="s">
        <v>1398</v>
      </c>
      <c r="C228" t="s">
        <v>1392</v>
      </c>
      <c r="D228" t="s">
        <v>1392</v>
      </c>
      <c r="E228" t="s">
        <v>1392</v>
      </c>
      <c r="F228" t="s">
        <v>1392</v>
      </c>
      <c r="G228" t="s">
        <v>1392</v>
      </c>
      <c r="H228" t="s">
        <v>1392</v>
      </c>
      <c r="I228" t="s">
        <v>1392</v>
      </c>
      <c r="J228">
        <v>3</v>
      </c>
      <c r="K228">
        <v>2</v>
      </c>
      <c r="L228" t="s">
        <v>1564</v>
      </c>
    </row>
    <row r="229" spans="1:12" x14ac:dyDescent="0.3">
      <c r="A229" t="s">
        <v>1261</v>
      </c>
      <c r="B229" t="s">
        <v>1587</v>
      </c>
      <c r="C229" t="s">
        <v>1392</v>
      </c>
      <c r="D229" t="s">
        <v>1392</v>
      </c>
      <c r="E229" t="s">
        <v>1392</v>
      </c>
      <c r="F229" t="s">
        <v>1392</v>
      </c>
      <c r="G229" t="s">
        <v>1392</v>
      </c>
      <c r="H229" t="s">
        <v>1392</v>
      </c>
      <c r="I229" t="s">
        <v>1392</v>
      </c>
      <c r="J229">
        <v>5</v>
      </c>
      <c r="K229">
        <v>1</v>
      </c>
      <c r="L229" t="s">
        <v>1417</v>
      </c>
    </row>
    <row r="230" spans="1:12" x14ac:dyDescent="0.3">
      <c r="A230" t="s">
        <v>971</v>
      </c>
      <c r="B230" t="s">
        <v>1440</v>
      </c>
      <c r="C230" t="s">
        <v>1392</v>
      </c>
      <c r="D230" t="s">
        <v>1392</v>
      </c>
      <c r="E230" t="s">
        <v>1392</v>
      </c>
      <c r="F230" t="s">
        <v>1392</v>
      </c>
      <c r="G230" t="s">
        <v>1392</v>
      </c>
      <c r="H230" t="s">
        <v>1392</v>
      </c>
      <c r="I230" t="s">
        <v>1392</v>
      </c>
      <c r="J230">
        <v>1</v>
      </c>
      <c r="K230">
        <v>5</v>
      </c>
      <c r="L230" t="s">
        <v>1441</v>
      </c>
    </row>
    <row r="231" spans="1:12" x14ac:dyDescent="0.3">
      <c r="A231" t="s">
        <v>982</v>
      </c>
      <c r="B231" t="s">
        <v>1425</v>
      </c>
      <c r="C231" t="s">
        <v>1392</v>
      </c>
      <c r="D231">
        <v>3</v>
      </c>
      <c r="E231" t="s">
        <v>1392</v>
      </c>
      <c r="F231" t="s">
        <v>1392</v>
      </c>
      <c r="G231" t="s">
        <v>1392</v>
      </c>
      <c r="H231">
        <v>1</v>
      </c>
      <c r="I231" t="s">
        <v>1392</v>
      </c>
      <c r="J231">
        <v>1</v>
      </c>
      <c r="K231">
        <v>4</v>
      </c>
      <c r="L231" t="s">
        <v>1448</v>
      </c>
    </row>
    <row r="232" spans="1:12" x14ac:dyDescent="0.3">
      <c r="A232" t="s">
        <v>176</v>
      </c>
      <c r="B232" t="s">
        <v>1605</v>
      </c>
      <c r="C232" t="s">
        <v>1392</v>
      </c>
      <c r="D232" t="s">
        <v>1392</v>
      </c>
      <c r="E232" t="s">
        <v>1392</v>
      </c>
      <c r="F232" t="s">
        <v>1392</v>
      </c>
      <c r="G232" t="s">
        <v>1392</v>
      </c>
      <c r="H232" t="s">
        <v>1392</v>
      </c>
      <c r="I232" t="s">
        <v>1392</v>
      </c>
      <c r="J232">
        <v>2</v>
      </c>
      <c r="K232">
        <v>3</v>
      </c>
      <c r="L232" t="s">
        <v>1606</v>
      </c>
    </row>
    <row r="233" spans="1:12" x14ac:dyDescent="0.3">
      <c r="A233" t="s">
        <v>917</v>
      </c>
      <c r="B233" t="s">
        <v>1523</v>
      </c>
      <c r="C233" t="s">
        <v>1392</v>
      </c>
      <c r="D233" t="s">
        <v>1392</v>
      </c>
      <c r="E233" t="s">
        <v>1392</v>
      </c>
      <c r="F233" t="s">
        <v>1392</v>
      </c>
      <c r="G233" t="s">
        <v>1392</v>
      </c>
      <c r="H233" t="s">
        <v>1392</v>
      </c>
      <c r="I233" t="s">
        <v>1392</v>
      </c>
      <c r="J233">
        <v>6</v>
      </c>
      <c r="K233">
        <v>4</v>
      </c>
      <c r="L233" t="s">
        <v>1564</v>
      </c>
    </row>
    <row r="234" spans="1:12" x14ac:dyDescent="0.3">
      <c r="A234" t="s">
        <v>188</v>
      </c>
      <c r="B234" t="s">
        <v>1555</v>
      </c>
      <c r="C234" t="s">
        <v>1392</v>
      </c>
      <c r="D234" t="s">
        <v>1392</v>
      </c>
      <c r="E234">
        <v>0</v>
      </c>
      <c r="F234" t="s">
        <v>1392</v>
      </c>
      <c r="G234">
        <v>0</v>
      </c>
      <c r="H234" t="s">
        <v>1392</v>
      </c>
      <c r="I234" t="s">
        <v>1392</v>
      </c>
      <c r="J234">
        <v>3</v>
      </c>
      <c r="K234">
        <v>3</v>
      </c>
      <c r="L234" t="s">
        <v>1582</v>
      </c>
    </row>
    <row r="235" spans="1:12" x14ac:dyDescent="0.3">
      <c r="A235" t="s">
        <v>190</v>
      </c>
      <c r="B235" t="s">
        <v>1494</v>
      </c>
      <c r="C235" t="s">
        <v>1392</v>
      </c>
      <c r="D235" t="s">
        <v>1392</v>
      </c>
      <c r="E235">
        <v>0</v>
      </c>
      <c r="F235" t="s">
        <v>1392</v>
      </c>
      <c r="G235">
        <v>0</v>
      </c>
      <c r="H235" t="s">
        <v>1392</v>
      </c>
      <c r="I235" t="s">
        <v>1392</v>
      </c>
      <c r="J235">
        <v>10</v>
      </c>
      <c r="K235">
        <v>3</v>
      </c>
      <c r="L235" t="s">
        <v>1582</v>
      </c>
    </row>
    <row r="236" spans="1:12" x14ac:dyDescent="0.3">
      <c r="A236" t="s">
        <v>192</v>
      </c>
      <c r="B236" t="s">
        <v>1425</v>
      </c>
      <c r="C236" t="s">
        <v>1392</v>
      </c>
      <c r="D236" t="s">
        <v>1392</v>
      </c>
      <c r="E236">
        <v>0</v>
      </c>
      <c r="F236" t="s">
        <v>1392</v>
      </c>
      <c r="G236">
        <v>0</v>
      </c>
      <c r="H236" t="s">
        <v>1392</v>
      </c>
      <c r="I236" t="s">
        <v>1392</v>
      </c>
      <c r="J236">
        <v>2</v>
      </c>
      <c r="K236">
        <v>3</v>
      </c>
      <c r="L236" t="s">
        <v>1582</v>
      </c>
    </row>
    <row r="237" spans="1:12" x14ac:dyDescent="0.3">
      <c r="A237" t="s">
        <v>194</v>
      </c>
      <c r="B237" t="s">
        <v>1600</v>
      </c>
      <c r="C237" t="s">
        <v>1392</v>
      </c>
      <c r="D237" t="s">
        <v>1392</v>
      </c>
      <c r="E237">
        <v>0</v>
      </c>
      <c r="F237" t="s">
        <v>1392</v>
      </c>
      <c r="G237">
        <v>0</v>
      </c>
      <c r="H237" t="s">
        <v>1392</v>
      </c>
      <c r="I237" t="s">
        <v>1392</v>
      </c>
      <c r="J237">
        <v>5</v>
      </c>
      <c r="K237">
        <v>4</v>
      </c>
      <c r="L237" t="s">
        <v>1582</v>
      </c>
    </row>
    <row r="238" spans="1:12" x14ac:dyDescent="0.3">
      <c r="A238" t="s">
        <v>196</v>
      </c>
      <c r="B238" t="s">
        <v>1558</v>
      </c>
      <c r="C238" t="s">
        <v>1392</v>
      </c>
      <c r="D238" t="s">
        <v>1392</v>
      </c>
      <c r="E238">
        <v>0</v>
      </c>
      <c r="F238" t="s">
        <v>1392</v>
      </c>
      <c r="G238">
        <v>0</v>
      </c>
      <c r="H238" t="s">
        <v>1392</v>
      </c>
      <c r="I238" t="s">
        <v>1392</v>
      </c>
      <c r="J238">
        <v>3</v>
      </c>
      <c r="K238">
        <v>2</v>
      </c>
      <c r="L238" t="s">
        <v>1582</v>
      </c>
    </row>
    <row r="239" spans="1:12" x14ac:dyDescent="0.3">
      <c r="A239" t="s">
        <v>198</v>
      </c>
      <c r="B239" t="s">
        <v>1593</v>
      </c>
      <c r="C239" t="s">
        <v>1392</v>
      </c>
      <c r="D239" t="s">
        <v>1392</v>
      </c>
      <c r="E239">
        <v>10</v>
      </c>
      <c r="F239">
        <v>100</v>
      </c>
      <c r="G239">
        <v>0</v>
      </c>
      <c r="H239" t="s">
        <v>1392</v>
      </c>
      <c r="I239" t="s">
        <v>1392</v>
      </c>
      <c r="J239">
        <v>4</v>
      </c>
      <c r="K239">
        <v>9</v>
      </c>
      <c r="L239" t="s">
        <v>1582</v>
      </c>
    </row>
    <row r="240" spans="1:12" x14ac:dyDescent="0.3">
      <c r="A240" t="s">
        <v>200</v>
      </c>
      <c r="B240" t="s">
        <v>1592</v>
      </c>
      <c r="C240" t="s">
        <v>1392</v>
      </c>
      <c r="D240" t="s">
        <v>1392</v>
      </c>
      <c r="E240">
        <v>0</v>
      </c>
      <c r="F240" t="s">
        <v>1392</v>
      </c>
      <c r="G240">
        <v>0</v>
      </c>
      <c r="H240" t="s">
        <v>1392</v>
      </c>
      <c r="I240" t="s">
        <v>1392</v>
      </c>
      <c r="J240">
        <v>4</v>
      </c>
      <c r="K240">
        <v>4</v>
      </c>
      <c r="L240" t="s">
        <v>1582</v>
      </c>
    </row>
    <row r="241" spans="1:12" x14ac:dyDescent="0.3">
      <c r="A241" t="s">
        <v>202</v>
      </c>
      <c r="B241" t="s">
        <v>1409</v>
      </c>
      <c r="C241" t="s">
        <v>1392</v>
      </c>
      <c r="D241" t="s">
        <v>1392</v>
      </c>
      <c r="E241">
        <v>0</v>
      </c>
      <c r="F241" t="s">
        <v>1392</v>
      </c>
      <c r="G241">
        <v>0</v>
      </c>
      <c r="H241" t="s">
        <v>1392</v>
      </c>
      <c r="I241" t="s">
        <v>1392</v>
      </c>
      <c r="J241">
        <v>3</v>
      </c>
      <c r="K241">
        <v>5</v>
      </c>
      <c r="L241" t="s">
        <v>1582</v>
      </c>
    </row>
    <row r="242" spans="1:12" x14ac:dyDescent="0.3">
      <c r="A242" t="s">
        <v>204</v>
      </c>
      <c r="B242" t="s">
        <v>1535</v>
      </c>
      <c r="C242" t="s">
        <v>1392</v>
      </c>
      <c r="D242" t="s">
        <v>1392</v>
      </c>
      <c r="E242">
        <v>0</v>
      </c>
      <c r="F242" t="s">
        <v>1392</v>
      </c>
      <c r="G242">
        <v>0</v>
      </c>
      <c r="H242" t="s">
        <v>1392</v>
      </c>
      <c r="I242" t="s">
        <v>1392</v>
      </c>
      <c r="J242">
        <v>3</v>
      </c>
      <c r="K242">
        <v>3</v>
      </c>
      <c r="L242" t="s">
        <v>1582</v>
      </c>
    </row>
    <row r="243" spans="1:12" x14ac:dyDescent="0.3">
      <c r="A243" t="s">
        <v>206</v>
      </c>
      <c r="B243" t="s">
        <v>1601</v>
      </c>
      <c r="C243" t="s">
        <v>1392</v>
      </c>
      <c r="D243" t="s">
        <v>1392</v>
      </c>
      <c r="E243">
        <v>0</v>
      </c>
      <c r="F243" t="s">
        <v>1392</v>
      </c>
      <c r="G243">
        <v>0</v>
      </c>
      <c r="H243" t="s">
        <v>1392</v>
      </c>
      <c r="I243" t="s">
        <v>1392</v>
      </c>
      <c r="J243">
        <v>4</v>
      </c>
      <c r="K243">
        <v>4</v>
      </c>
      <c r="L243" t="s">
        <v>1582</v>
      </c>
    </row>
    <row r="244" spans="1:12" x14ac:dyDescent="0.3">
      <c r="A244" t="s">
        <v>178</v>
      </c>
      <c r="B244" t="s">
        <v>1391</v>
      </c>
      <c r="C244" t="s">
        <v>1392</v>
      </c>
      <c r="D244" t="s">
        <v>1392</v>
      </c>
      <c r="E244" t="s">
        <v>1392</v>
      </c>
      <c r="F244" t="s">
        <v>1392</v>
      </c>
      <c r="G244" t="s">
        <v>1392</v>
      </c>
      <c r="H244" t="s">
        <v>1392</v>
      </c>
      <c r="I244" t="s">
        <v>1392</v>
      </c>
      <c r="J244">
        <v>2</v>
      </c>
      <c r="K244">
        <v>16</v>
      </c>
      <c r="L244" t="s">
        <v>1606</v>
      </c>
    </row>
    <row r="245" spans="1:12" x14ac:dyDescent="0.3">
      <c r="A245" t="s">
        <v>268</v>
      </c>
      <c r="B245" t="s">
        <v>1541</v>
      </c>
      <c r="C245" t="s">
        <v>1392</v>
      </c>
      <c r="D245" t="s">
        <v>1392</v>
      </c>
      <c r="E245">
        <v>0</v>
      </c>
      <c r="F245" t="s">
        <v>1392</v>
      </c>
      <c r="G245">
        <v>0</v>
      </c>
      <c r="H245" t="s">
        <v>1392</v>
      </c>
      <c r="I245" t="s">
        <v>1392</v>
      </c>
      <c r="J245">
        <v>3</v>
      </c>
      <c r="K245">
        <v>3</v>
      </c>
      <c r="L245" t="s">
        <v>1599</v>
      </c>
    </row>
    <row r="246" spans="1:12" x14ac:dyDescent="0.3">
      <c r="A246" t="s">
        <v>270</v>
      </c>
      <c r="B246" t="s">
        <v>1598</v>
      </c>
      <c r="C246" t="s">
        <v>1392</v>
      </c>
      <c r="D246" t="s">
        <v>1392</v>
      </c>
      <c r="E246">
        <v>0</v>
      </c>
      <c r="F246" t="s">
        <v>1392</v>
      </c>
      <c r="G246">
        <v>0</v>
      </c>
      <c r="H246" t="s">
        <v>1392</v>
      </c>
      <c r="I246" t="s">
        <v>1392</v>
      </c>
      <c r="J246">
        <v>3</v>
      </c>
      <c r="K246">
        <v>2</v>
      </c>
      <c r="L246" t="s">
        <v>1599</v>
      </c>
    </row>
    <row r="247" spans="1:12" x14ac:dyDescent="0.3">
      <c r="A247" t="s">
        <v>272</v>
      </c>
      <c r="B247" t="s">
        <v>1460</v>
      </c>
      <c r="C247" t="s">
        <v>1392</v>
      </c>
      <c r="D247" t="s">
        <v>1392</v>
      </c>
      <c r="E247">
        <v>0</v>
      </c>
      <c r="F247" t="s">
        <v>1392</v>
      </c>
      <c r="G247">
        <v>0</v>
      </c>
      <c r="H247" t="s">
        <v>1392</v>
      </c>
      <c r="I247" t="s">
        <v>1392</v>
      </c>
      <c r="J247">
        <v>3</v>
      </c>
      <c r="K247">
        <v>3</v>
      </c>
      <c r="L247" t="s">
        <v>1599</v>
      </c>
    </row>
    <row r="248" spans="1:12" x14ac:dyDescent="0.3">
      <c r="A248" t="s">
        <v>919</v>
      </c>
      <c r="B248" t="s">
        <v>1437</v>
      </c>
      <c r="C248" t="s">
        <v>1392</v>
      </c>
      <c r="D248" t="s">
        <v>1392</v>
      </c>
      <c r="E248" t="s">
        <v>1392</v>
      </c>
      <c r="F248" t="s">
        <v>1392</v>
      </c>
      <c r="G248" t="s">
        <v>1392</v>
      </c>
      <c r="H248" t="s">
        <v>1392</v>
      </c>
      <c r="I248" t="s">
        <v>1392</v>
      </c>
      <c r="J248">
        <v>8</v>
      </c>
      <c r="K248">
        <v>3</v>
      </c>
      <c r="L248" t="s">
        <v>1564</v>
      </c>
    </row>
    <row r="249" spans="1:12" x14ac:dyDescent="0.3">
      <c r="A249" t="s">
        <v>1612</v>
      </c>
      <c r="B249" t="s">
        <v>1428</v>
      </c>
      <c r="C249" t="s">
        <v>1392</v>
      </c>
      <c r="D249" t="s">
        <v>1392</v>
      </c>
      <c r="E249" t="s">
        <v>1392</v>
      </c>
      <c r="F249" t="s">
        <v>1392</v>
      </c>
      <c r="G249" t="s">
        <v>1392</v>
      </c>
      <c r="H249" t="s">
        <v>1392</v>
      </c>
      <c r="I249" t="s">
        <v>1392</v>
      </c>
      <c r="J249">
        <v>2</v>
      </c>
      <c r="K249">
        <v>5</v>
      </c>
      <c r="L249" t="s">
        <v>1413</v>
      </c>
    </row>
    <row r="250" spans="1:12" x14ac:dyDescent="0.3">
      <c r="A250" t="s">
        <v>825</v>
      </c>
      <c r="B250" t="s">
        <v>1460</v>
      </c>
      <c r="C250" t="s">
        <v>1392</v>
      </c>
      <c r="D250" t="s">
        <v>1392</v>
      </c>
      <c r="E250">
        <v>1</v>
      </c>
      <c r="F250">
        <v>100</v>
      </c>
      <c r="G250">
        <v>0</v>
      </c>
      <c r="H250" t="s">
        <v>1392</v>
      </c>
      <c r="I250" t="s">
        <v>1392</v>
      </c>
      <c r="J250">
        <v>2</v>
      </c>
      <c r="K250">
        <v>10</v>
      </c>
      <c r="L250" t="s">
        <v>1402</v>
      </c>
    </row>
    <row r="251" spans="1:12" x14ac:dyDescent="0.3">
      <c r="A251" t="s">
        <v>1633</v>
      </c>
      <c r="B251" t="s">
        <v>1394</v>
      </c>
      <c r="C251" t="s">
        <v>1392</v>
      </c>
      <c r="D251" t="s">
        <v>1392</v>
      </c>
      <c r="E251">
        <v>0</v>
      </c>
      <c r="F251" t="s">
        <v>1392</v>
      </c>
      <c r="G251">
        <v>0</v>
      </c>
      <c r="H251" t="s">
        <v>1392</v>
      </c>
      <c r="I251" t="s">
        <v>1392</v>
      </c>
      <c r="J251">
        <v>0</v>
      </c>
      <c r="K251">
        <v>9</v>
      </c>
      <c r="L251" t="s">
        <v>1402</v>
      </c>
    </row>
    <row r="252" spans="1:12" x14ac:dyDescent="0.3">
      <c r="A252" t="s">
        <v>1071</v>
      </c>
      <c r="B252" t="s">
        <v>1578</v>
      </c>
      <c r="C252" t="s">
        <v>1392</v>
      </c>
      <c r="D252" t="s">
        <v>1392</v>
      </c>
      <c r="E252" t="s">
        <v>1392</v>
      </c>
      <c r="F252" t="s">
        <v>1392</v>
      </c>
      <c r="G252" t="s">
        <v>1392</v>
      </c>
      <c r="H252" t="s">
        <v>1392</v>
      </c>
      <c r="I252" t="s">
        <v>1392</v>
      </c>
      <c r="J252">
        <v>11</v>
      </c>
      <c r="K252">
        <v>7</v>
      </c>
      <c r="L252" t="s">
        <v>1413</v>
      </c>
    </row>
    <row r="253" spans="1:12" x14ac:dyDescent="0.3">
      <c r="A253" t="s">
        <v>1073</v>
      </c>
      <c r="B253" t="s">
        <v>1571</v>
      </c>
      <c r="C253" t="s">
        <v>1392</v>
      </c>
      <c r="D253" t="s">
        <v>1392</v>
      </c>
      <c r="E253" t="s">
        <v>1392</v>
      </c>
      <c r="F253" t="s">
        <v>1392</v>
      </c>
      <c r="G253" t="s">
        <v>1392</v>
      </c>
      <c r="H253" t="s">
        <v>1392</v>
      </c>
      <c r="I253" t="s">
        <v>1392</v>
      </c>
      <c r="J253">
        <v>10</v>
      </c>
      <c r="K253">
        <v>1</v>
      </c>
      <c r="L253" t="s">
        <v>1413</v>
      </c>
    </row>
    <row r="254" spans="1:12" x14ac:dyDescent="0.3">
      <c r="A254" t="s">
        <v>298</v>
      </c>
      <c r="B254" t="s">
        <v>1590</v>
      </c>
      <c r="C254" t="s">
        <v>1392</v>
      </c>
      <c r="D254" t="s">
        <v>1392</v>
      </c>
      <c r="E254">
        <v>0</v>
      </c>
      <c r="F254" t="s">
        <v>1392</v>
      </c>
      <c r="G254">
        <v>0</v>
      </c>
      <c r="H254" t="s">
        <v>1392</v>
      </c>
      <c r="I254" t="s">
        <v>1392</v>
      </c>
      <c r="J254">
        <v>9</v>
      </c>
      <c r="K254">
        <v>4</v>
      </c>
      <c r="L254" t="s">
        <v>1574</v>
      </c>
    </row>
    <row r="255" spans="1:12" x14ac:dyDescent="0.3">
      <c r="A255" t="s">
        <v>208</v>
      </c>
      <c r="B255" t="s">
        <v>1601</v>
      </c>
      <c r="C255" t="s">
        <v>1392</v>
      </c>
      <c r="D255" t="s">
        <v>1392</v>
      </c>
      <c r="E255">
        <v>0</v>
      </c>
      <c r="F255" t="s">
        <v>1392</v>
      </c>
      <c r="G255">
        <v>0</v>
      </c>
      <c r="H255" t="s">
        <v>1392</v>
      </c>
      <c r="I255" t="s">
        <v>1392</v>
      </c>
      <c r="J255">
        <v>5</v>
      </c>
      <c r="K255">
        <v>8</v>
      </c>
      <c r="L255" t="s">
        <v>1582</v>
      </c>
    </row>
    <row r="256" spans="1:12" x14ac:dyDescent="0.3">
      <c r="A256" t="s">
        <v>245</v>
      </c>
      <c r="B256" t="s">
        <v>1394</v>
      </c>
      <c r="C256">
        <v>12</v>
      </c>
      <c r="D256">
        <v>116</v>
      </c>
      <c r="E256">
        <v>0</v>
      </c>
      <c r="F256">
        <v>0</v>
      </c>
      <c r="G256">
        <v>9</v>
      </c>
      <c r="H256">
        <v>16</v>
      </c>
      <c r="I256" t="s">
        <v>1392</v>
      </c>
      <c r="J256">
        <v>0</v>
      </c>
      <c r="K256">
        <v>17</v>
      </c>
      <c r="L256" t="s">
        <v>1455</v>
      </c>
    </row>
    <row r="257" spans="1:12" x14ac:dyDescent="0.3">
      <c r="A257" t="s">
        <v>1284</v>
      </c>
      <c r="B257" t="s">
        <v>1600</v>
      </c>
      <c r="C257" t="s">
        <v>1392</v>
      </c>
      <c r="D257" t="s">
        <v>1392</v>
      </c>
      <c r="E257">
        <v>0</v>
      </c>
      <c r="F257" t="s">
        <v>1392</v>
      </c>
      <c r="G257">
        <v>0</v>
      </c>
      <c r="H257" t="s">
        <v>1392</v>
      </c>
      <c r="I257" t="s">
        <v>1392</v>
      </c>
      <c r="J257">
        <v>3</v>
      </c>
      <c r="K257">
        <v>5</v>
      </c>
      <c r="L257" t="s">
        <v>1400</v>
      </c>
    </row>
    <row r="258" spans="1:12" x14ac:dyDescent="0.3">
      <c r="A258" t="s">
        <v>1157</v>
      </c>
      <c r="B258" t="s">
        <v>1394</v>
      </c>
      <c r="C258" t="s">
        <v>1392</v>
      </c>
      <c r="D258">
        <v>3</v>
      </c>
      <c r="E258" t="s">
        <v>1392</v>
      </c>
      <c r="F258" t="s">
        <v>1392</v>
      </c>
      <c r="G258" t="s">
        <v>1392</v>
      </c>
      <c r="H258">
        <v>1</v>
      </c>
      <c r="I258" t="s">
        <v>1392</v>
      </c>
      <c r="J258">
        <v>0</v>
      </c>
      <c r="K258">
        <v>5</v>
      </c>
      <c r="L258" t="s">
        <v>1510</v>
      </c>
    </row>
    <row r="259" spans="1:12" x14ac:dyDescent="0.3">
      <c r="A259" t="s">
        <v>1019</v>
      </c>
      <c r="B259" t="s">
        <v>1398</v>
      </c>
      <c r="C259" t="s">
        <v>1392</v>
      </c>
      <c r="D259">
        <v>15</v>
      </c>
      <c r="E259" t="s">
        <v>1392</v>
      </c>
      <c r="F259" t="s">
        <v>1392</v>
      </c>
      <c r="G259" t="s">
        <v>1392</v>
      </c>
      <c r="H259">
        <v>2</v>
      </c>
      <c r="I259" t="s">
        <v>1392</v>
      </c>
      <c r="J259">
        <v>4</v>
      </c>
      <c r="K259">
        <v>4</v>
      </c>
      <c r="L259" t="s">
        <v>1449</v>
      </c>
    </row>
    <row r="260" spans="1:12" x14ac:dyDescent="0.3">
      <c r="A260" t="s">
        <v>300</v>
      </c>
      <c r="B260" t="s">
        <v>1605</v>
      </c>
      <c r="C260" t="s">
        <v>1392</v>
      </c>
      <c r="D260" t="s">
        <v>1392</v>
      </c>
      <c r="E260">
        <v>0</v>
      </c>
      <c r="F260" t="s">
        <v>1392</v>
      </c>
      <c r="G260">
        <v>0</v>
      </c>
      <c r="H260" t="s">
        <v>1392</v>
      </c>
      <c r="I260" t="s">
        <v>1392</v>
      </c>
      <c r="J260">
        <v>3</v>
      </c>
      <c r="K260">
        <v>2</v>
      </c>
      <c r="L260" t="s">
        <v>1574</v>
      </c>
    </row>
    <row r="261" spans="1:12" x14ac:dyDescent="0.3">
      <c r="A261" t="s">
        <v>302</v>
      </c>
      <c r="B261" t="s">
        <v>1585</v>
      </c>
      <c r="C261" t="s">
        <v>1392</v>
      </c>
      <c r="D261" t="s">
        <v>1392</v>
      </c>
      <c r="E261">
        <v>0</v>
      </c>
      <c r="F261" t="s">
        <v>1392</v>
      </c>
      <c r="G261">
        <v>0</v>
      </c>
      <c r="H261" t="s">
        <v>1392</v>
      </c>
      <c r="I261" t="s">
        <v>1392</v>
      </c>
      <c r="J261">
        <v>5</v>
      </c>
      <c r="K261">
        <v>2</v>
      </c>
      <c r="L261" t="s">
        <v>1574</v>
      </c>
    </row>
    <row r="262" spans="1:12" x14ac:dyDescent="0.3">
      <c r="A262" t="s">
        <v>921</v>
      </c>
      <c r="B262" t="s">
        <v>1563</v>
      </c>
      <c r="C262" t="s">
        <v>1392</v>
      </c>
      <c r="D262" t="s">
        <v>1392</v>
      </c>
      <c r="E262" t="s">
        <v>1392</v>
      </c>
      <c r="F262" t="s">
        <v>1392</v>
      </c>
      <c r="G262" t="s">
        <v>1392</v>
      </c>
      <c r="H262" t="s">
        <v>1392</v>
      </c>
      <c r="I262" t="s">
        <v>1392</v>
      </c>
      <c r="J262">
        <v>25</v>
      </c>
      <c r="K262">
        <v>7</v>
      </c>
      <c r="L262" t="s">
        <v>1564</v>
      </c>
    </row>
    <row r="263" spans="1:12" x14ac:dyDescent="0.3">
      <c r="A263" t="s">
        <v>923</v>
      </c>
      <c r="B263" t="s">
        <v>1555</v>
      </c>
      <c r="C263" t="s">
        <v>1392</v>
      </c>
      <c r="D263" t="s">
        <v>1392</v>
      </c>
      <c r="E263" t="s">
        <v>1392</v>
      </c>
      <c r="F263" t="s">
        <v>1392</v>
      </c>
      <c r="G263" t="s">
        <v>1392</v>
      </c>
      <c r="H263" t="s">
        <v>1392</v>
      </c>
      <c r="I263" t="s">
        <v>1392</v>
      </c>
      <c r="J263">
        <v>3</v>
      </c>
      <c r="K263">
        <v>2</v>
      </c>
      <c r="L263" t="s">
        <v>1564</v>
      </c>
    </row>
    <row r="264" spans="1:12" x14ac:dyDescent="0.3">
      <c r="A264" t="s">
        <v>71</v>
      </c>
      <c r="B264" t="s">
        <v>1535</v>
      </c>
      <c r="C264" t="s">
        <v>1392</v>
      </c>
      <c r="D264" t="s">
        <v>1392</v>
      </c>
      <c r="E264" t="s">
        <v>1392</v>
      </c>
      <c r="F264" t="s">
        <v>1392</v>
      </c>
      <c r="G264" t="s">
        <v>1392</v>
      </c>
      <c r="H264" t="s">
        <v>1392</v>
      </c>
      <c r="I264" t="s">
        <v>1392</v>
      </c>
      <c r="J264">
        <v>3</v>
      </c>
      <c r="K264">
        <v>4</v>
      </c>
      <c r="L264" t="s">
        <v>1566</v>
      </c>
    </row>
    <row r="265" spans="1:12" x14ac:dyDescent="0.3">
      <c r="A265" t="s">
        <v>925</v>
      </c>
      <c r="B265" t="s">
        <v>1555</v>
      </c>
      <c r="C265" t="s">
        <v>1392</v>
      </c>
      <c r="D265" t="s">
        <v>1392</v>
      </c>
      <c r="E265" t="s">
        <v>1392</v>
      </c>
      <c r="F265" t="s">
        <v>1392</v>
      </c>
      <c r="G265" t="s">
        <v>1392</v>
      </c>
      <c r="H265" t="s">
        <v>1392</v>
      </c>
      <c r="I265" t="s">
        <v>1392</v>
      </c>
      <c r="J265">
        <v>3</v>
      </c>
      <c r="K265">
        <v>8</v>
      </c>
      <c r="L265" t="s">
        <v>1564</v>
      </c>
    </row>
    <row r="266" spans="1:12" x14ac:dyDescent="0.3">
      <c r="A266" t="s">
        <v>927</v>
      </c>
      <c r="B266" t="s">
        <v>1570</v>
      </c>
      <c r="C266" t="s">
        <v>1392</v>
      </c>
      <c r="D266" t="s">
        <v>1392</v>
      </c>
      <c r="E266" t="s">
        <v>1392</v>
      </c>
      <c r="F266" t="s">
        <v>1392</v>
      </c>
      <c r="G266" t="s">
        <v>1392</v>
      </c>
      <c r="H266" t="s">
        <v>1392</v>
      </c>
      <c r="I266" t="s">
        <v>1392</v>
      </c>
      <c r="J266">
        <v>8</v>
      </c>
      <c r="K266">
        <v>9</v>
      </c>
      <c r="L266" t="s">
        <v>1564</v>
      </c>
    </row>
    <row r="267" spans="1:12" x14ac:dyDescent="0.3">
      <c r="A267" t="s">
        <v>929</v>
      </c>
      <c r="B267" t="s">
        <v>1535</v>
      </c>
      <c r="C267" t="s">
        <v>1392</v>
      </c>
      <c r="D267" t="s">
        <v>1392</v>
      </c>
      <c r="E267" t="s">
        <v>1392</v>
      </c>
      <c r="F267" t="s">
        <v>1392</v>
      </c>
      <c r="G267" t="s">
        <v>1392</v>
      </c>
      <c r="H267" t="s">
        <v>1392</v>
      </c>
      <c r="I267" t="s">
        <v>1392</v>
      </c>
      <c r="J267">
        <v>3</v>
      </c>
      <c r="K267">
        <v>5</v>
      </c>
      <c r="L267" t="s">
        <v>1564</v>
      </c>
    </row>
    <row r="268" spans="1:12" x14ac:dyDescent="0.3">
      <c r="A268" t="s">
        <v>931</v>
      </c>
      <c r="B268" t="s">
        <v>1575</v>
      </c>
      <c r="C268" t="s">
        <v>1392</v>
      </c>
      <c r="D268" t="s">
        <v>1392</v>
      </c>
      <c r="E268" t="s">
        <v>1392</v>
      </c>
      <c r="F268" t="s">
        <v>1392</v>
      </c>
      <c r="G268" t="s">
        <v>1392</v>
      </c>
      <c r="H268" t="s">
        <v>1392</v>
      </c>
      <c r="I268" t="s">
        <v>1392</v>
      </c>
      <c r="J268">
        <v>6</v>
      </c>
      <c r="K268">
        <v>11</v>
      </c>
      <c r="L268" t="s">
        <v>1564</v>
      </c>
    </row>
    <row r="269" spans="1:12" x14ac:dyDescent="0.3">
      <c r="A269" t="s">
        <v>933</v>
      </c>
      <c r="B269" t="s">
        <v>1555</v>
      </c>
      <c r="C269" t="s">
        <v>1392</v>
      </c>
      <c r="D269" t="s">
        <v>1392</v>
      </c>
      <c r="E269" t="s">
        <v>1392</v>
      </c>
      <c r="F269" t="s">
        <v>1392</v>
      </c>
      <c r="G269" t="s">
        <v>1392</v>
      </c>
      <c r="H269" t="s">
        <v>1392</v>
      </c>
      <c r="I269" t="s">
        <v>1392</v>
      </c>
      <c r="J269">
        <v>3</v>
      </c>
      <c r="K269">
        <v>3</v>
      </c>
      <c r="L269" t="s">
        <v>1564</v>
      </c>
    </row>
    <row r="270" spans="1:12" x14ac:dyDescent="0.3">
      <c r="A270" t="s">
        <v>1227</v>
      </c>
      <c r="B270" t="s">
        <v>1567</v>
      </c>
      <c r="C270" t="s">
        <v>1392</v>
      </c>
      <c r="D270" t="s">
        <v>1392</v>
      </c>
      <c r="E270" t="s">
        <v>1392</v>
      </c>
      <c r="F270" t="s">
        <v>1392</v>
      </c>
      <c r="G270" t="s">
        <v>1392</v>
      </c>
      <c r="H270" t="s">
        <v>1392</v>
      </c>
      <c r="I270" t="s">
        <v>1392</v>
      </c>
      <c r="J270">
        <v>22</v>
      </c>
      <c r="K270">
        <v>1</v>
      </c>
      <c r="L270" t="s">
        <v>1442</v>
      </c>
    </row>
    <row r="271" spans="1:12" x14ac:dyDescent="0.3">
      <c r="A271" t="s">
        <v>73</v>
      </c>
      <c r="B271" t="s">
        <v>1565</v>
      </c>
      <c r="C271" t="s">
        <v>1392</v>
      </c>
      <c r="D271" t="s">
        <v>1392</v>
      </c>
      <c r="E271" t="s">
        <v>1392</v>
      </c>
      <c r="F271" t="s">
        <v>1392</v>
      </c>
      <c r="G271" t="s">
        <v>1392</v>
      </c>
      <c r="H271" t="s">
        <v>1392</v>
      </c>
      <c r="I271" t="s">
        <v>1392</v>
      </c>
      <c r="J271">
        <v>37</v>
      </c>
      <c r="K271">
        <v>5</v>
      </c>
      <c r="L271" t="s">
        <v>1566</v>
      </c>
    </row>
    <row r="272" spans="1:12" x14ac:dyDescent="0.3">
      <c r="A272" t="s">
        <v>1579</v>
      </c>
      <c r="B272" t="s">
        <v>1580</v>
      </c>
      <c r="C272" t="s">
        <v>1392</v>
      </c>
      <c r="D272" t="s">
        <v>1392</v>
      </c>
      <c r="E272" t="s">
        <v>1392</v>
      </c>
      <c r="F272" t="s">
        <v>1392</v>
      </c>
      <c r="G272" t="s">
        <v>1392</v>
      </c>
      <c r="H272" t="s">
        <v>1392</v>
      </c>
      <c r="I272" t="s">
        <v>1392</v>
      </c>
      <c r="J272">
        <v>8</v>
      </c>
      <c r="K272">
        <v>2</v>
      </c>
      <c r="L272" t="s">
        <v>1449</v>
      </c>
    </row>
    <row r="273" spans="1:12" x14ac:dyDescent="0.3">
      <c r="A273" t="s">
        <v>75</v>
      </c>
      <c r="B273" t="s">
        <v>1538</v>
      </c>
      <c r="C273" t="s">
        <v>1392</v>
      </c>
      <c r="D273" t="s">
        <v>1392</v>
      </c>
      <c r="E273" t="s">
        <v>1392</v>
      </c>
      <c r="F273" t="s">
        <v>1392</v>
      </c>
      <c r="G273" t="s">
        <v>1392</v>
      </c>
      <c r="H273" t="s">
        <v>1392</v>
      </c>
      <c r="I273" t="s">
        <v>1392</v>
      </c>
      <c r="J273">
        <v>3</v>
      </c>
      <c r="K273">
        <v>3</v>
      </c>
      <c r="L273" t="s">
        <v>1566</v>
      </c>
    </row>
    <row r="274" spans="1:12" x14ac:dyDescent="0.3">
      <c r="A274" t="s">
        <v>304</v>
      </c>
      <c r="B274" t="s">
        <v>1450</v>
      </c>
      <c r="C274" t="s">
        <v>1392</v>
      </c>
      <c r="D274" t="s">
        <v>1392</v>
      </c>
      <c r="E274">
        <v>0</v>
      </c>
      <c r="F274" t="s">
        <v>1392</v>
      </c>
      <c r="G274">
        <v>0</v>
      </c>
      <c r="H274" t="s">
        <v>1392</v>
      </c>
      <c r="I274" t="s">
        <v>1392</v>
      </c>
      <c r="J274">
        <v>3</v>
      </c>
      <c r="K274">
        <v>2</v>
      </c>
      <c r="L274" t="s">
        <v>1574</v>
      </c>
    </row>
    <row r="275" spans="1:12" x14ac:dyDescent="0.3">
      <c r="A275" t="s">
        <v>1023</v>
      </c>
      <c r="B275" t="s">
        <v>1558</v>
      </c>
      <c r="C275" t="s">
        <v>1392</v>
      </c>
      <c r="D275" t="s">
        <v>1392</v>
      </c>
      <c r="E275" t="s">
        <v>1392</v>
      </c>
      <c r="F275" t="s">
        <v>1392</v>
      </c>
      <c r="G275" t="s">
        <v>1392</v>
      </c>
      <c r="H275" t="s">
        <v>1392</v>
      </c>
      <c r="I275" t="s">
        <v>1392</v>
      </c>
      <c r="J275">
        <v>3</v>
      </c>
      <c r="K275">
        <v>2</v>
      </c>
      <c r="L275" t="s">
        <v>1449</v>
      </c>
    </row>
    <row r="276" spans="1:12" x14ac:dyDescent="0.3">
      <c r="A276" t="s">
        <v>1373</v>
      </c>
      <c r="B276" t="s">
        <v>1406</v>
      </c>
      <c r="C276" t="s">
        <v>1392</v>
      </c>
      <c r="D276" t="s">
        <v>1392</v>
      </c>
      <c r="E276">
        <v>0</v>
      </c>
      <c r="F276" t="s">
        <v>1392</v>
      </c>
      <c r="G276">
        <v>0</v>
      </c>
      <c r="H276" t="s">
        <v>1392</v>
      </c>
      <c r="I276" t="s">
        <v>1392</v>
      </c>
      <c r="J276">
        <v>1</v>
      </c>
      <c r="K276">
        <v>7</v>
      </c>
      <c r="L276" t="s">
        <v>1421</v>
      </c>
    </row>
    <row r="277" spans="1:12" x14ac:dyDescent="0.3">
      <c r="A277" t="s">
        <v>1185</v>
      </c>
      <c r="B277" t="s">
        <v>1403</v>
      </c>
      <c r="C277" t="s">
        <v>1392</v>
      </c>
      <c r="D277">
        <v>43</v>
      </c>
      <c r="E277" t="s">
        <v>1392</v>
      </c>
      <c r="F277" t="s">
        <v>1392</v>
      </c>
      <c r="G277" t="s">
        <v>1392</v>
      </c>
      <c r="H277">
        <v>9</v>
      </c>
      <c r="I277" t="s">
        <v>1392</v>
      </c>
      <c r="J277">
        <v>1</v>
      </c>
      <c r="K277">
        <v>5</v>
      </c>
      <c r="L277" t="s">
        <v>1476</v>
      </c>
    </row>
    <row r="278" spans="1:12" x14ac:dyDescent="0.3">
      <c r="A278" t="s">
        <v>1187</v>
      </c>
      <c r="B278" t="s">
        <v>1394</v>
      </c>
      <c r="C278" t="s">
        <v>1392</v>
      </c>
      <c r="D278">
        <v>13</v>
      </c>
      <c r="E278" t="s">
        <v>1392</v>
      </c>
      <c r="F278" t="s">
        <v>1392</v>
      </c>
      <c r="G278" t="s">
        <v>1392</v>
      </c>
      <c r="H278">
        <v>3</v>
      </c>
      <c r="I278" t="s">
        <v>1392</v>
      </c>
      <c r="J278">
        <v>0</v>
      </c>
      <c r="K278">
        <v>8</v>
      </c>
      <c r="L278" t="s">
        <v>1476</v>
      </c>
    </row>
    <row r="279" spans="1:12" x14ac:dyDescent="0.3">
      <c r="A279" t="s">
        <v>1189</v>
      </c>
      <c r="B279" t="s">
        <v>1535</v>
      </c>
      <c r="C279" t="s">
        <v>1392</v>
      </c>
      <c r="D279">
        <v>30</v>
      </c>
      <c r="E279" t="s">
        <v>1392</v>
      </c>
      <c r="F279" t="s">
        <v>1392</v>
      </c>
      <c r="G279" t="s">
        <v>1392</v>
      </c>
      <c r="H279">
        <v>6</v>
      </c>
      <c r="I279" t="s">
        <v>1392</v>
      </c>
      <c r="J279">
        <v>1</v>
      </c>
      <c r="K279">
        <v>7</v>
      </c>
      <c r="L279" t="s">
        <v>1476</v>
      </c>
    </row>
    <row r="280" spans="1:12" x14ac:dyDescent="0.3">
      <c r="A280" t="s">
        <v>1191</v>
      </c>
      <c r="B280" t="s">
        <v>1394</v>
      </c>
      <c r="C280" t="s">
        <v>1392</v>
      </c>
      <c r="D280">
        <v>117</v>
      </c>
      <c r="E280" t="s">
        <v>1392</v>
      </c>
      <c r="F280" t="s">
        <v>1392</v>
      </c>
      <c r="G280" t="s">
        <v>1392</v>
      </c>
      <c r="H280">
        <v>13</v>
      </c>
      <c r="I280" t="s">
        <v>1392</v>
      </c>
      <c r="J280">
        <v>0</v>
      </c>
      <c r="K280">
        <v>23</v>
      </c>
      <c r="L280" t="s">
        <v>1476</v>
      </c>
    </row>
    <row r="281" spans="1:12" x14ac:dyDescent="0.3">
      <c r="A281" t="s">
        <v>1193</v>
      </c>
      <c r="B281" t="s">
        <v>1460</v>
      </c>
      <c r="C281" t="s">
        <v>1392</v>
      </c>
      <c r="D281">
        <v>10</v>
      </c>
      <c r="E281" t="s">
        <v>1392</v>
      </c>
      <c r="F281" t="s">
        <v>1392</v>
      </c>
      <c r="G281" t="s">
        <v>1392</v>
      </c>
      <c r="H281">
        <v>2</v>
      </c>
      <c r="I281" t="s">
        <v>1392</v>
      </c>
      <c r="J281">
        <v>1</v>
      </c>
      <c r="K281">
        <v>16</v>
      </c>
      <c r="L281" t="s">
        <v>1476</v>
      </c>
    </row>
    <row r="282" spans="1:12" x14ac:dyDescent="0.3">
      <c r="A282" t="s">
        <v>1025</v>
      </c>
      <c r="B282" t="s">
        <v>1520</v>
      </c>
      <c r="C282" t="s">
        <v>1392</v>
      </c>
      <c r="D282">
        <v>51</v>
      </c>
      <c r="E282" t="s">
        <v>1392</v>
      </c>
      <c r="F282" t="s">
        <v>1392</v>
      </c>
      <c r="G282" t="s">
        <v>1392</v>
      </c>
      <c r="H282">
        <v>9</v>
      </c>
      <c r="I282" t="s">
        <v>1392</v>
      </c>
      <c r="J282">
        <v>8</v>
      </c>
      <c r="K282">
        <v>8</v>
      </c>
      <c r="L282" t="s">
        <v>1449</v>
      </c>
    </row>
    <row r="283" spans="1:12" x14ac:dyDescent="0.3">
      <c r="A283" t="s">
        <v>1485</v>
      </c>
      <c r="B283" t="s">
        <v>1394</v>
      </c>
      <c r="C283" t="s">
        <v>1392</v>
      </c>
      <c r="D283">
        <v>106</v>
      </c>
      <c r="E283" t="s">
        <v>1392</v>
      </c>
      <c r="F283" t="s">
        <v>1392</v>
      </c>
      <c r="G283" t="s">
        <v>1392</v>
      </c>
      <c r="H283">
        <v>11</v>
      </c>
      <c r="I283" t="s">
        <v>1392</v>
      </c>
      <c r="J283">
        <v>0</v>
      </c>
      <c r="K283">
        <v>15</v>
      </c>
      <c r="L283" t="s">
        <v>1449</v>
      </c>
    </row>
    <row r="284" spans="1:12" x14ac:dyDescent="0.3">
      <c r="A284" t="s">
        <v>1275</v>
      </c>
      <c r="B284" t="s">
        <v>1394</v>
      </c>
      <c r="C284" t="s">
        <v>1392</v>
      </c>
      <c r="D284">
        <v>19</v>
      </c>
      <c r="E284" t="s">
        <v>1392</v>
      </c>
      <c r="F284" t="s">
        <v>1392</v>
      </c>
      <c r="G284" t="s">
        <v>1392</v>
      </c>
      <c r="H284">
        <v>2</v>
      </c>
      <c r="I284" t="s">
        <v>1392</v>
      </c>
      <c r="J284">
        <v>0</v>
      </c>
      <c r="K284">
        <v>6</v>
      </c>
      <c r="L284" t="s">
        <v>1431</v>
      </c>
    </row>
    <row r="285" spans="1:12" x14ac:dyDescent="0.3">
      <c r="A285" t="s">
        <v>247</v>
      </c>
      <c r="B285" t="s">
        <v>1394</v>
      </c>
      <c r="C285">
        <v>6</v>
      </c>
      <c r="D285">
        <v>49</v>
      </c>
      <c r="E285">
        <v>0</v>
      </c>
      <c r="F285">
        <v>0</v>
      </c>
      <c r="G285">
        <v>3</v>
      </c>
      <c r="H285">
        <v>5</v>
      </c>
      <c r="I285" t="s">
        <v>1392</v>
      </c>
      <c r="J285">
        <v>0</v>
      </c>
      <c r="K285">
        <v>16</v>
      </c>
      <c r="L285" t="s">
        <v>1455</v>
      </c>
    </row>
    <row r="286" spans="1:12" x14ac:dyDescent="0.3">
      <c r="A286" t="s">
        <v>1159</v>
      </c>
      <c r="B286" t="s">
        <v>1391</v>
      </c>
      <c r="C286" t="s">
        <v>1392</v>
      </c>
      <c r="D286">
        <v>3</v>
      </c>
      <c r="E286" t="s">
        <v>1392</v>
      </c>
      <c r="F286" t="s">
        <v>1392</v>
      </c>
      <c r="G286" t="s">
        <v>1392</v>
      </c>
      <c r="H286">
        <v>1</v>
      </c>
      <c r="I286" t="s">
        <v>1392</v>
      </c>
      <c r="J286">
        <v>1</v>
      </c>
      <c r="K286">
        <v>9</v>
      </c>
      <c r="L286" t="s">
        <v>1510</v>
      </c>
    </row>
    <row r="287" spans="1:12" x14ac:dyDescent="0.3">
      <c r="A287" t="s">
        <v>1159</v>
      </c>
      <c r="B287" t="s">
        <v>1403</v>
      </c>
      <c r="C287" t="s">
        <v>1392</v>
      </c>
      <c r="D287">
        <v>3</v>
      </c>
      <c r="E287" t="s">
        <v>1392</v>
      </c>
      <c r="F287" t="s">
        <v>1392</v>
      </c>
      <c r="G287" t="s">
        <v>1392</v>
      </c>
      <c r="H287">
        <v>1</v>
      </c>
      <c r="I287" t="s">
        <v>1392</v>
      </c>
      <c r="J287">
        <v>1</v>
      </c>
      <c r="K287">
        <v>12</v>
      </c>
      <c r="L287" t="s">
        <v>1417</v>
      </c>
    </row>
    <row r="288" spans="1:12" x14ac:dyDescent="0.3">
      <c r="A288" t="s">
        <v>1229</v>
      </c>
      <c r="B288" t="s">
        <v>1557</v>
      </c>
      <c r="C288" t="s">
        <v>1392</v>
      </c>
      <c r="D288">
        <v>3</v>
      </c>
      <c r="E288" t="s">
        <v>1392</v>
      </c>
      <c r="F288" t="s">
        <v>1392</v>
      </c>
      <c r="G288" t="s">
        <v>1392</v>
      </c>
      <c r="H288">
        <v>1</v>
      </c>
      <c r="I288" t="s">
        <v>1392</v>
      </c>
      <c r="J288">
        <v>3</v>
      </c>
      <c r="K288">
        <v>5</v>
      </c>
      <c r="L288" t="s">
        <v>1442</v>
      </c>
    </row>
    <row r="289" spans="1:12" x14ac:dyDescent="0.3">
      <c r="A289" t="s">
        <v>1231</v>
      </c>
      <c r="B289" t="s">
        <v>1394</v>
      </c>
      <c r="C289" t="s">
        <v>1392</v>
      </c>
      <c r="D289">
        <v>49</v>
      </c>
      <c r="E289" t="s">
        <v>1392</v>
      </c>
      <c r="F289" t="s">
        <v>1392</v>
      </c>
      <c r="G289" t="s">
        <v>1392</v>
      </c>
      <c r="H289">
        <v>10</v>
      </c>
      <c r="I289" t="s">
        <v>1392</v>
      </c>
      <c r="J289">
        <v>0</v>
      </c>
      <c r="K289">
        <v>9</v>
      </c>
      <c r="L289" t="s">
        <v>1442</v>
      </c>
    </row>
    <row r="290" spans="1:12" x14ac:dyDescent="0.3">
      <c r="A290" t="s">
        <v>1133</v>
      </c>
      <c r="B290" t="s">
        <v>1558</v>
      </c>
      <c r="C290" t="s">
        <v>1392</v>
      </c>
      <c r="D290">
        <v>3</v>
      </c>
      <c r="E290" t="s">
        <v>1392</v>
      </c>
      <c r="F290" t="s">
        <v>1392</v>
      </c>
      <c r="G290" t="s">
        <v>1392</v>
      </c>
      <c r="H290">
        <v>1</v>
      </c>
      <c r="I290" t="s">
        <v>1392</v>
      </c>
      <c r="J290">
        <v>2</v>
      </c>
      <c r="K290">
        <v>6</v>
      </c>
      <c r="L290" t="s">
        <v>1522</v>
      </c>
    </row>
    <row r="291" spans="1:12" x14ac:dyDescent="0.3">
      <c r="A291" t="s">
        <v>1233</v>
      </c>
      <c r="B291" t="s">
        <v>1394</v>
      </c>
      <c r="C291" t="s">
        <v>1392</v>
      </c>
      <c r="D291">
        <v>39</v>
      </c>
      <c r="E291" t="s">
        <v>1392</v>
      </c>
      <c r="F291" t="s">
        <v>1392</v>
      </c>
      <c r="G291" t="s">
        <v>1392</v>
      </c>
      <c r="H291">
        <v>8</v>
      </c>
      <c r="I291" t="s">
        <v>1392</v>
      </c>
      <c r="J291">
        <v>0</v>
      </c>
      <c r="K291">
        <v>9</v>
      </c>
      <c r="L291" t="s">
        <v>1442</v>
      </c>
    </row>
    <row r="292" spans="1:12" x14ac:dyDescent="0.3">
      <c r="A292" t="s">
        <v>1264</v>
      </c>
      <c r="B292" t="s">
        <v>1394</v>
      </c>
      <c r="C292" t="s">
        <v>1392</v>
      </c>
      <c r="D292">
        <v>36</v>
      </c>
      <c r="E292" t="s">
        <v>1392</v>
      </c>
      <c r="F292" t="s">
        <v>1392</v>
      </c>
      <c r="G292" t="s">
        <v>1392</v>
      </c>
      <c r="H292">
        <v>7</v>
      </c>
      <c r="I292" t="s">
        <v>1392</v>
      </c>
      <c r="J292">
        <v>0</v>
      </c>
      <c r="K292">
        <v>12</v>
      </c>
      <c r="L292" t="s">
        <v>1417</v>
      </c>
    </row>
    <row r="293" spans="1:12" x14ac:dyDescent="0.3">
      <c r="A293" t="s">
        <v>1235</v>
      </c>
      <c r="B293" t="s">
        <v>1394</v>
      </c>
      <c r="C293" t="s">
        <v>1392</v>
      </c>
      <c r="D293">
        <v>9</v>
      </c>
      <c r="E293" t="s">
        <v>1392</v>
      </c>
      <c r="F293" t="s">
        <v>1392</v>
      </c>
      <c r="G293" t="s">
        <v>1392</v>
      </c>
      <c r="H293">
        <v>2</v>
      </c>
      <c r="I293" t="s">
        <v>1392</v>
      </c>
      <c r="J293">
        <v>0</v>
      </c>
      <c r="K293">
        <v>13</v>
      </c>
      <c r="L293" t="s">
        <v>1442</v>
      </c>
    </row>
    <row r="294" spans="1:12" x14ac:dyDescent="0.3">
      <c r="A294" t="s">
        <v>1161</v>
      </c>
      <c r="B294" t="s">
        <v>1394</v>
      </c>
      <c r="C294" t="s">
        <v>1392</v>
      </c>
      <c r="D294">
        <v>3</v>
      </c>
      <c r="E294" t="s">
        <v>1392</v>
      </c>
      <c r="F294" t="s">
        <v>1392</v>
      </c>
      <c r="G294" t="s">
        <v>1392</v>
      </c>
      <c r="H294">
        <v>1</v>
      </c>
      <c r="I294" t="s">
        <v>1392</v>
      </c>
      <c r="J294">
        <v>0</v>
      </c>
      <c r="K294">
        <v>7</v>
      </c>
      <c r="L294" t="s">
        <v>1510</v>
      </c>
    </row>
    <row r="295" spans="1:12" x14ac:dyDescent="0.3">
      <c r="A295" t="s">
        <v>1163</v>
      </c>
      <c r="B295" t="s">
        <v>1538</v>
      </c>
      <c r="C295" t="s">
        <v>1392</v>
      </c>
      <c r="D295">
        <v>3</v>
      </c>
      <c r="E295" t="s">
        <v>1392</v>
      </c>
      <c r="F295" t="s">
        <v>1392</v>
      </c>
      <c r="G295" t="s">
        <v>1392</v>
      </c>
      <c r="H295">
        <v>1</v>
      </c>
      <c r="I295" t="s">
        <v>1392</v>
      </c>
      <c r="J295">
        <v>1</v>
      </c>
      <c r="K295">
        <v>4</v>
      </c>
      <c r="L295" t="s">
        <v>1510</v>
      </c>
    </row>
    <row r="296" spans="1:12" x14ac:dyDescent="0.3">
      <c r="A296" t="s">
        <v>1502</v>
      </c>
      <c r="B296" t="s">
        <v>1394</v>
      </c>
      <c r="C296" t="s">
        <v>1392</v>
      </c>
      <c r="D296">
        <v>68</v>
      </c>
      <c r="E296" t="s">
        <v>1392</v>
      </c>
      <c r="F296" t="s">
        <v>1392</v>
      </c>
      <c r="G296" t="s">
        <v>1392</v>
      </c>
      <c r="H296">
        <v>11</v>
      </c>
      <c r="I296" t="s">
        <v>1392</v>
      </c>
      <c r="J296">
        <v>0</v>
      </c>
      <c r="K296">
        <v>13</v>
      </c>
      <c r="L296" t="s">
        <v>1449</v>
      </c>
    </row>
    <row r="297" spans="1:12" x14ac:dyDescent="0.3">
      <c r="A297" t="s">
        <v>1517</v>
      </c>
      <c r="B297" t="s">
        <v>1394</v>
      </c>
      <c r="C297" t="s">
        <v>1392</v>
      </c>
      <c r="D297">
        <v>55</v>
      </c>
      <c r="E297" t="s">
        <v>1392</v>
      </c>
      <c r="F297" t="s">
        <v>1392</v>
      </c>
      <c r="G297" t="s">
        <v>1392</v>
      </c>
      <c r="H297">
        <v>9</v>
      </c>
      <c r="I297" t="s">
        <v>1392</v>
      </c>
      <c r="J297">
        <v>0</v>
      </c>
      <c r="K297">
        <v>13</v>
      </c>
      <c r="L297" t="s">
        <v>1449</v>
      </c>
    </row>
    <row r="298" spans="1:12" x14ac:dyDescent="0.3">
      <c r="A298" t="s">
        <v>1516</v>
      </c>
      <c r="B298" t="s">
        <v>1394</v>
      </c>
      <c r="C298" t="s">
        <v>1392</v>
      </c>
      <c r="D298">
        <v>55</v>
      </c>
      <c r="E298" t="s">
        <v>1392</v>
      </c>
      <c r="F298" t="s">
        <v>1392</v>
      </c>
      <c r="G298" t="s">
        <v>1392</v>
      </c>
      <c r="H298">
        <v>9</v>
      </c>
      <c r="I298" t="s">
        <v>1392</v>
      </c>
      <c r="J298">
        <v>0</v>
      </c>
      <c r="K298">
        <v>13</v>
      </c>
      <c r="L298" t="s">
        <v>1449</v>
      </c>
    </row>
    <row r="299" spans="1:12" x14ac:dyDescent="0.3">
      <c r="A299" t="s">
        <v>282</v>
      </c>
      <c r="B299" t="s">
        <v>1394</v>
      </c>
      <c r="C299" t="s">
        <v>1392</v>
      </c>
      <c r="D299" t="s">
        <v>1392</v>
      </c>
      <c r="E299">
        <v>0</v>
      </c>
      <c r="F299" t="s">
        <v>1392</v>
      </c>
      <c r="G299">
        <v>0</v>
      </c>
      <c r="H299" t="s">
        <v>1392</v>
      </c>
      <c r="I299" t="s">
        <v>1392</v>
      </c>
      <c r="J299">
        <v>0</v>
      </c>
      <c r="K299">
        <v>4</v>
      </c>
      <c r="L299" t="s">
        <v>1562</v>
      </c>
    </row>
    <row r="300" spans="1:12" x14ac:dyDescent="0.3">
      <c r="A300" t="s">
        <v>1515</v>
      </c>
      <c r="B300" t="s">
        <v>1394</v>
      </c>
      <c r="C300" t="s">
        <v>1392</v>
      </c>
      <c r="D300">
        <v>55</v>
      </c>
      <c r="E300" t="s">
        <v>1392</v>
      </c>
      <c r="F300" t="s">
        <v>1392</v>
      </c>
      <c r="G300" t="s">
        <v>1392</v>
      </c>
      <c r="H300">
        <v>9</v>
      </c>
      <c r="I300" t="s">
        <v>1392</v>
      </c>
      <c r="J300">
        <v>0</v>
      </c>
      <c r="K300">
        <v>13</v>
      </c>
      <c r="L300" t="s">
        <v>1449</v>
      </c>
    </row>
    <row r="301" spans="1:12" x14ac:dyDescent="0.3">
      <c r="A301" t="s">
        <v>1451</v>
      </c>
      <c r="B301" t="s">
        <v>1425</v>
      </c>
      <c r="C301">
        <v>21</v>
      </c>
      <c r="D301">
        <v>185</v>
      </c>
      <c r="E301">
        <v>0</v>
      </c>
      <c r="F301">
        <v>0</v>
      </c>
      <c r="G301">
        <v>16</v>
      </c>
      <c r="H301">
        <v>21</v>
      </c>
      <c r="I301" t="s">
        <v>1392</v>
      </c>
      <c r="J301">
        <v>2</v>
      </c>
      <c r="K301">
        <v>22</v>
      </c>
      <c r="L301" t="s">
        <v>1402</v>
      </c>
    </row>
    <row r="302" spans="1:12" x14ac:dyDescent="0.3">
      <c r="A302" t="s">
        <v>710</v>
      </c>
      <c r="B302" t="s">
        <v>1426</v>
      </c>
      <c r="C302">
        <v>29</v>
      </c>
      <c r="D302">
        <v>239</v>
      </c>
      <c r="E302">
        <v>0</v>
      </c>
      <c r="F302">
        <v>0</v>
      </c>
      <c r="G302">
        <v>22</v>
      </c>
      <c r="H302">
        <v>27</v>
      </c>
      <c r="I302" t="s">
        <v>1392</v>
      </c>
      <c r="J302">
        <v>1</v>
      </c>
      <c r="K302">
        <v>22</v>
      </c>
      <c r="L302" t="s">
        <v>1402</v>
      </c>
    </row>
    <row r="303" spans="1:12" x14ac:dyDescent="0.3">
      <c r="A303" t="s">
        <v>712</v>
      </c>
      <c r="B303" t="s">
        <v>1410</v>
      </c>
      <c r="C303">
        <v>17</v>
      </c>
      <c r="D303">
        <v>156</v>
      </c>
      <c r="E303">
        <v>0</v>
      </c>
      <c r="F303">
        <v>0</v>
      </c>
      <c r="G303">
        <v>13</v>
      </c>
      <c r="H303">
        <v>18</v>
      </c>
      <c r="I303" t="s">
        <v>1392</v>
      </c>
      <c r="J303">
        <v>1</v>
      </c>
      <c r="K303">
        <v>21</v>
      </c>
      <c r="L303" t="s">
        <v>1402</v>
      </c>
    </row>
    <row r="304" spans="1:12" x14ac:dyDescent="0.3">
      <c r="A304" t="s">
        <v>1461</v>
      </c>
      <c r="B304" t="s">
        <v>1426</v>
      </c>
      <c r="C304">
        <v>17</v>
      </c>
      <c r="D304">
        <v>156</v>
      </c>
      <c r="E304">
        <v>0</v>
      </c>
      <c r="F304">
        <v>0</v>
      </c>
      <c r="G304">
        <v>13</v>
      </c>
      <c r="H304">
        <v>18</v>
      </c>
      <c r="I304" t="s">
        <v>1392</v>
      </c>
      <c r="J304">
        <v>1</v>
      </c>
      <c r="K304">
        <v>21</v>
      </c>
      <c r="L304" t="s">
        <v>1402</v>
      </c>
    </row>
    <row r="305" spans="1:12" x14ac:dyDescent="0.3">
      <c r="A305" t="s">
        <v>714</v>
      </c>
      <c r="B305" t="s">
        <v>1410</v>
      </c>
      <c r="C305">
        <v>17</v>
      </c>
      <c r="D305">
        <v>156</v>
      </c>
      <c r="E305">
        <v>0</v>
      </c>
      <c r="F305">
        <v>0</v>
      </c>
      <c r="G305">
        <v>13</v>
      </c>
      <c r="H305">
        <v>18</v>
      </c>
      <c r="I305" t="s">
        <v>1392</v>
      </c>
      <c r="J305">
        <v>1</v>
      </c>
      <c r="K305">
        <v>21</v>
      </c>
      <c r="L305" t="s">
        <v>1402</v>
      </c>
    </row>
    <row r="306" spans="1:12" x14ac:dyDescent="0.3">
      <c r="A306" t="s">
        <v>1029</v>
      </c>
      <c r="B306" t="s">
        <v>1391</v>
      </c>
      <c r="C306" t="s">
        <v>1392</v>
      </c>
      <c r="D306">
        <v>76</v>
      </c>
      <c r="E306" t="s">
        <v>1392</v>
      </c>
      <c r="F306" t="s">
        <v>1392</v>
      </c>
      <c r="G306" t="s">
        <v>1392</v>
      </c>
      <c r="H306">
        <v>11</v>
      </c>
      <c r="I306" t="s">
        <v>1392</v>
      </c>
      <c r="J306">
        <v>3</v>
      </c>
      <c r="K306">
        <v>19</v>
      </c>
      <c r="L306" t="s">
        <v>1449</v>
      </c>
    </row>
    <row r="307" spans="1:12" x14ac:dyDescent="0.3">
      <c r="A307" t="s">
        <v>306</v>
      </c>
      <c r="B307" t="s">
        <v>1452</v>
      </c>
      <c r="C307">
        <v>26</v>
      </c>
      <c r="D307">
        <v>176</v>
      </c>
      <c r="E307">
        <v>0</v>
      </c>
      <c r="F307">
        <v>0</v>
      </c>
      <c r="G307">
        <v>15</v>
      </c>
      <c r="H307">
        <v>25</v>
      </c>
      <c r="I307" t="s">
        <v>1392</v>
      </c>
      <c r="J307">
        <v>2</v>
      </c>
      <c r="K307">
        <v>17</v>
      </c>
      <c r="L307" t="s">
        <v>1453</v>
      </c>
    </row>
    <row r="308" spans="1:12" x14ac:dyDescent="0.3">
      <c r="A308" t="s">
        <v>214</v>
      </c>
      <c r="B308" t="s">
        <v>1410</v>
      </c>
      <c r="C308">
        <v>50</v>
      </c>
      <c r="D308">
        <v>492</v>
      </c>
      <c r="E308">
        <v>0</v>
      </c>
      <c r="F308">
        <v>0</v>
      </c>
      <c r="G308">
        <v>31</v>
      </c>
      <c r="H308">
        <v>46</v>
      </c>
      <c r="I308" t="s">
        <v>1392</v>
      </c>
      <c r="J308">
        <v>1</v>
      </c>
      <c r="K308">
        <v>24</v>
      </c>
      <c r="L308" t="s">
        <v>1411</v>
      </c>
    </row>
    <row r="309" spans="1:12" x14ac:dyDescent="0.3">
      <c r="A309" t="s">
        <v>1286</v>
      </c>
      <c r="B309" t="s">
        <v>1394</v>
      </c>
      <c r="C309">
        <v>7</v>
      </c>
      <c r="D309">
        <v>27</v>
      </c>
      <c r="E309">
        <v>0</v>
      </c>
      <c r="F309">
        <v>0</v>
      </c>
      <c r="G309">
        <v>3</v>
      </c>
      <c r="H309">
        <v>5</v>
      </c>
      <c r="I309" t="s">
        <v>1392</v>
      </c>
      <c r="J309">
        <v>0</v>
      </c>
      <c r="K309">
        <v>6</v>
      </c>
      <c r="L309" t="s">
        <v>1400</v>
      </c>
    </row>
    <row r="310" spans="1:12" x14ac:dyDescent="0.3">
      <c r="A310" t="s">
        <v>1288</v>
      </c>
      <c r="B310" t="s">
        <v>1547</v>
      </c>
      <c r="C310">
        <v>4</v>
      </c>
      <c r="D310">
        <v>18</v>
      </c>
      <c r="E310">
        <v>0</v>
      </c>
      <c r="F310">
        <v>0</v>
      </c>
      <c r="G310">
        <v>4</v>
      </c>
      <c r="H310">
        <v>5</v>
      </c>
      <c r="I310" t="s">
        <v>1392</v>
      </c>
      <c r="J310">
        <v>3</v>
      </c>
      <c r="K310">
        <v>6</v>
      </c>
      <c r="L310" t="s">
        <v>1400</v>
      </c>
    </row>
    <row r="311" spans="1:12" x14ac:dyDescent="0.3">
      <c r="A311" t="s">
        <v>1595</v>
      </c>
      <c r="B311" t="s">
        <v>1523</v>
      </c>
      <c r="C311" t="s">
        <v>1392</v>
      </c>
      <c r="D311" t="s">
        <v>1392</v>
      </c>
      <c r="E311">
        <v>0</v>
      </c>
      <c r="F311" t="s">
        <v>1392</v>
      </c>
      <c r="G311">
        <v>0</v>
      </c>
      <c r="H311" t="s">
        <v>1392</v>
      </c>
      <c r="I311" t="s">
        <v>1392</v>
      </c>
      <c r="J311">
        <v>3</v>
      </c>
      <c r="K311">
        <v>4</v>
      </c>
      <c r="L311" t="s">
        <v>1400</v>
      </c>
    </row>
    <row r="312" spans="1:12" x14ac:dyDescent="0.3">
      <c r="A312" t="s">
        <v>1290</v>
      </c>
      <c r="B312" t="s">
        <v>1398</v>
      </c>
      <c r="C312" t="s">
        <v>1392</v>
      </c>
      <c r="D312" t="s">
        <v>1392</v>
      </c>
      <c r="E312">
        <v>0</v>
      </c>
      <c r="F312" t="s">
        <v>1392</v>
      </c>
      <c r="G312">
        <v>0</v>
      </c>
      <c r="H312" t="s">
        <v>1392</v>
      </c>
      <c r="I312" t="s">
        <v>1392</v>
      </c>
      <c r="J312">
        <v>1</v>
      </c>
      <c r="K312">
        <v>4</v>
      </c>
      <c r="L312" t="s">
        <v>1400</v>
      </c>
    </row>
    <row r="313" spans="1:12" x14ac:dyDescent="0.3">
      <c r="A313" t="s">
        <v>1479</v>
      </c>
      <c r="B313" t="s">
        <v>1406</v>
      </c>
      <c r="C313">
        <v>14</v>
      </c>
      <c r="D313">
        <v>112</v>
      </c>
      <c r="E313">
        <v>0</v>
      </c>
      <c r="F313">
        <v>0</v>
      </c>
      <c r="G313">
        <v>14</v>
      </c>
      <c r="H313">
        <v>15</v>
      </c>
      <c r="I313" t="s">
        <v>1392</v>
      </c>
      <c r="J313">
        <v>1</v>
      </c>
      <c r="K313">
        <v>12</v>
      </c>
      <c r="L313" t="s">
        <v>1480</v>
      </c>
    </row>
    <row r="314" spans="1:12" x14ac:dyDescent="0.3">
      <c r="A314" t="s">
        <v>1031</v>
      </c>
      <c r="B314" t="s">
        <v>1552</v>
      </c>
      <c r="C314" t="s">
        <v>1392</v>
      </c>
      <c r="D314">
        <v>9</v>
      </c>
      <c r="E314" t="s">
        <v>1392</v>
      </c>
      <c r="F314" t="s">
        <v>1392</v>
      </c>
      <c r="G314" t="s">
        <v>1392</v>
      </c>
      <c r="H314">
        <v>2</v>
      </c>
      <c r="I314" t="s">
        <v>1392</v>
      </c>
      <c r="J314">
        <v>5</v>
      </c>
      <c r="K314">
        <v>4</v>
      </c>
      <c r="L314" t="s">
        <v>1449</v>
      </c>
    </row>
    <row r="315" spans="1:12" x14ac:dyDescent="0.3">
      <c r="A315" t="s">
        <v>1033</v>
      </c>
      <c r="B315" t="s">
        <v>1422</v>
      </c>
      <c r="C315" t="s">
        <v>1392</v>
      </c>
      <c r="D315">
        <v>35</v>
      </c>
      <c r="E315" t="s">
        <v>1392</v>
      </c>
      <c r="F315" t="s">
        <v>1392</v>
      </c>
      <c r="G315" t="s">
        <v>1392</v>
      </c>
      <c r="H315">
        <v>7</v>
      </c>
      <c r="I315" t="s">
        <v>1392</v>
      </c>
      <c r="J315">
        <v>4</v>
      </c>
      <c r="K315">
        <v>7</v>
      </c>
      <c r="L315" t="s">
        <v>1449</v>
      </c>
    </row>
    <row r="316" spans="1:12" x14ac:dyDescent="0.3">
      <c r="A316" t="s">
        <v>1105</v>
      </c>
      <c r="B316" t="s">
        <v>1472</v>
      </c>
      <c r="C316" t="s">
        <v>1392</v>
      </c>
      <c r="D316">
        <v>3</v>
      </c>
      <c r="E316" t="s">
        <v>1392</v>
      </c>
      <c r="F316" t="s">
        <v>1392</v>
      </c>
      <c r="G316" t="s">
        <v>1392</v>
      </c>
      <c r="H316">
        <v>1</v>
      </c>
      <c r="I316" t="s">
        <v>1392</v>
      </c>
      <c r="J316">
        <v>1</v>
      </c>
      <c r="K316">
        <v>4</v>
      </c>
      <c r="L316" t="s">
        <v>1404</v>
      </c>
    </row>
    <row r="317" spans="1:12" x14ac:dyDescent="0.3">
      <c r="A317" t="s">
        <v>1035</v>
      </c>
      <c r="B317" t="s">
        <v>1494</v>
      </c>
      <c r="C317" t="s">
        <v>1392</v>
      </c>
      <c r="D317">
        <v>81</v>
      </c>
      <c r="E317" t="s">
        <v>1392</v>
      </c>
      <c r="F317" t="s">
        <v>1392</v>
      </c>
      <c r="G317" t="s">
        <v>1392</v>
      </c>
      <c r="H317">
        <v>7</v>
      </c>
      <c r="I317" t="s">
        <v>1392</v>
      </c>
      <c r="J317">
        <v>9</v>
      </c>
      <c r="K317">
        <v>19</v>
      </c>
      <c r="L317" t="s">
        <v>1449</v>
      </c>
    </row>
    <row r="318" spans="1:12" x14ac:dyDescent="0.3">
      <c r="A318" t="s">
        <v>1237</v>
      </c>
      <c r="B318" t="s">
        <v>1394</v>
      </c>
      <c r="C318" t="s">
        <v>1392</v>
      </c>
      <c r="D318">
        <v>129</v>
      </c>
      <c r="E318" t="s">
        <v>1392</v>
      </c>
      <c r="F318" t="s">
        <v>1392</v>
      </c>
      <c r="G318" t="s">
        <v>1392</v>
      </c>
      <c r="H318">
        <v>26</v>
      </c>
      <c r="I318" t="s">
        <v>1392</v>
      </c>
      <c r="J318">
        <v>0</v>
      </c>
      <c r="K318">
        <v>10</v>
      </c>
      <c r="L318" t="s">
        <v>1442</v>
      </c>
    </row>
    <row r="319" spans="1:12" x14ac:dyDescent="0.3">
      <c r="A319" t="s">
        <v>1107</v>
      </c>
      <c r="B319" t="s">
        <v>1443</v>
      </c>
      <c r="C319" t="s">
        <v>1392</v>
      </c>
      <c r="D319">
        <v>3</v>
      </c>
      <c r="E319" t="s">
        <v>1392</v>
      </c>
      <c r="F319" t="s">
        <v>1392</v>
      </c>
      <c r="G319" t="s">
        <v>1392</v>
      </c>
      <c r="H319">
        <v>1</v>
      </c>
      <c r="I319" t="s">
        <v>1392</v>
      </c>
      <c r="J319">
        <v>1</v>
      </c>
      <c r="K319">
        <v>6</v>
      </c>
      <c r="L319" t="s">
        <v>1404</v>
      </c>
    </row>
    <row r="320" spans="1:12" x14ac:dyDescent="0.3">
      <c r="A320" t="s">
        <v>1109</v>
      </c>
      <c r="B320" t="s">
        <v>1472</v>
      </c>
      <c r="C320" t="s">
        <v>1392</v>
      </c>
      <c r="D320">
        <v>3</v>
      </c>
      <c r="E320" t="s">
        <v>1392</v>
      </c>
      <c r="F320" t="s">
        <v>1392</v>
      </c>
      <c r="G320" t="s">
        <v>1392</v>
      </c>
      <c r="H320">
        <v>1</v>
      </c>
      <c r="I320" t="s">
        <v>1392</v>
      </c>
      <c r="J320">
        <v>1</v>
      </c>
      <c r="K320">
        <v>4</v>
      </c>
      <c r="L320" t="s">
        <v>1404</v>
      </c>
    </row>
    <row r="321" spans="1:12" x14ac:dyDescent="0.3">
      <c r="A321" t="s">
        <v>1111</v>
      </c>
      <c r="B321" t="s">
        <v>1443</v>
      </c>
      <c r="C321" t="s">
        <v>1392</v>
      </c>
      <c r="D321">
        <v>3</v>
      </c>
      <c r="E321" t="s">
        <v>1392</v>
      </c>
      <c r="F321" t="s">
        <v>1392</v>
      </c>
      <c r="G321" t="s">
        <v>1392</v>
      </c>
      <c r="H321">
        <v>1</v>
      </c>
      <c r="I321" t="s">
        <v>1392</v>
      </c>
      <c r="J321">
        <v>1</v>
      </c>
      <c r="K321">
        <v>6</v>
      </c>
      <c r="L321" t="s">
        <v>1404</v>
      </c>
    </row>
    <row r="322" spans="1:12" x14ac:dyDescent="0.3">
      <c r="A322" t="s">
        <v>1239</v>
      </c>
      <c r="B322" t="s">
        <v>1428</v>
      </c>
      <c r="C322" t="s">
        <v>1392</v>
      </c>
      <c r="D322">
        <v>43</v>
      </c>
      <c r="E322" t="s">
        <v>1392</v>
      </c>
      <c r="F322" t="s">
        <v>1392</v>
      </c>
      <c r="G322" t="s">
        <v>1392</v>
      </c>
      <c r="H322">
        <v>9</v>
      </c>
      <c r="I322" t="s">
        <v>1392</v>
      </c>
      <c r="J322">
        <v>1</v>
      </c>
      <c r="K322">
        <v>6</v>
      </c>
      <c r="L322" t="s">
        <v>1442</v>
      </c>
    </row>
    <row r="323" spans="1:12" x14ac:dyDescent="0.3">
      <c r="A323" t="s">
        <v>1537</v>
      </c>
      <c r="B323" t="s">
        <v>1468</v>
      </c>
      <c r="C323" t="s">
        <v>1392</v>
      </c>
      <c r="D323">
        <v>29</v>
      </c>
      <c r="E323" t="s">
        <v>1392</v>
      </c>
      <c r="F323" t="s">
        <v>1392</v>
      </c>
      <c r="G323" t="s">
        <v>1392</v>
      </c>
      <c r="H323">
        <v>3</v>
      </c>
      <c r="I323" t="s">
        <v>1392</v>
      </c>
      <c r="J323">
        <v>1</v>
      </c>
      <c r="K323">
        <v>5</v>
      </c>
      <c r="L323" t="s">
        <v>1393</v>
      </c>
    </row>
    <row r="324" spans="1:12" x14ac:dyDescent="0.3">
      <c r="A324" t="s">
        <v>977</v>
      </c>
      <c r="B324" t="s">
        <v>1493</v>
      </c>
      <c r="C324" t="s">
        <v>1392</v>
      </c>
      <c r="D324">
        <v>82</v>
      </c>
      <c r="E324" t="s">
        <v>1392</v>
      </c>
      <c r="F324" t="s">
        <v>1392</v>
      </c>
      <c r="G324" t="s">
        <v>1392</v>
      </c>
      <c r="H324">
        <v>5</v>
      </c>
      <c r="I324" t="s">
        <v>1392</v>
      </c>
      <c r="J324">
        <v>2</v>
      </c>
      <c r="K324">
        <v>14</v>
      </c>
      <c r="L324" t="s">
        <v>1448</v>
      </c>
    </row>
    <row r="325" spans="1:12" x14ac:dyDescent="0.3">
      <c r="A325" t="s">
        <v>977</v>
      </c>
      <c r="B325" t="s">
        <v>1525</v>
      </c>
      <c r="C325" t="s">
        <v>1392</v>
      </c>
      <c r="D325">
        <v>42</v>
      </c>
      <c r="E325" t="s">
        <v>1392</v>
      </c>
      <c r="F325" t="s">
        <v>1392</v>
      </c>
      <c r="G325" t="s">
        <v>1392</v>
      </c>
      <c r="H325">
        <v>5</v>
      </c>
      <c r="I325" t="s">
        <v>1392</v>
      </c>
      <c r="J325">
        <v>1</v>
      </c>
      <c r="K325">
        <v>12</v>
      </c>
      <c r="L325" t="s">
        <v>1526</v>
      </c>
    </row>
    <row r="326" spans="1:12" x14ac:dyDescent="0.3">
      <c r="A326" t="s">
        <v>1165</v>
      </c>
      <c r="B326" t="s">
        <v>1555</v>
      </c>
      <c r="C326" t="s">
        <v>1392</v>
      </c>
      <c r="D326">
        <v>3</v>
      </c>
      <c r="E326" t="s">
        <v>1392</v>
      </c>
      <c r="F326" t="s">
        <v>1392</v>
      </c>
      <c r="G326" t="s">
        <v>1392</v>
      </c>
      <c r="H326">
        <v>1</v>
      </c>
      <c r="I326" t="s">
        <v>1392</v>
      </c>
      <c r="J326">
        <v>1</v>
      </c>
      <c r="K326">
        <v>6</v>
      </c>
      <c r="L326" t="s">
        <v>1510</v>
      </c>
    </row>
    <row r="327" spans="1:12" x14ac:dyDescent="0.3">
      <c r="A327" t="s">
        <v>1167</v>
      </c>
      <c r="B327" t="s">
        <v>1425</v>
      </c>
      <c r="C327" t="s">
        <v>1392</v>
      </c>
      <c r="D327">
        <v>3</v>
      </c>
      <c r="E327" t="s">
        <v>1392</v>
      </c>
      <c r="F327" t="s">
        <v>1392</v>
      </c>
      <c r="G327" t="s">
        <v>1392</v>
      </c>
      <c r="H327">
        <v>1</v>
      </c>
      <c r="I327" t="s">
        <v>1392</v>
      </c>
      <c r="J327">
        <v>1</v>
      </c>
      <c r="K327">
        <v>6</v>
      </c>
      <c r="L327" t="s">
        <v>1510</v>
      </c>
    </row>
    <row r="328" spans="1:12" x14ac:dyDescent="0.3">
      <c r="A328" t="s">
        <v>1135</v>
      </c>
      <c r="B328" t="s">
        <v>1555</v>
      </c>
      <c r="C328" t="s">
        <v>1392</v>
      </c>
      <c r="D328">
        <v>3</v>
      </c>
      <c r="E328" t="s">
        <v>1392</v>
      </c>
      <c r="F328" t="s">
        <v>1392</v>
      </c>
      <c r="G328" t="s">
        <v>1392</v>
      </c>
      <c r="H328">
        <v>1</v>
      </c>
      <c r="I328" t="s">
        <v>1392</v>
      </c>
      <c r="J328">
        <v>1</v>
      </c>
      <c r="K328">
        <v>12</v>
      </c>
      <c r="L328" t="s">
        <v>1522</v>
      </c>
    </row>
    <row r="329" spans="1:12" x14ac:dyDescent="0.3">
      <c r="A329" t="s">
        <v>1169</v>
      </c>
      <c r="B329" t="s">
        <v>1425</v>
      </c>
      <c r="C329" t="s">
        <v>1392</v>
      </c>
      <c r="D329">
        <v>3</v>
      </c>
      <c r="E329" t="s">
        <v>1392</v>
      </c>
      <c r="F329" t="s">
        <v>1392</v>
      </c>
      <c r="G329" t="s">
        <v>1392</v>
      </c>
      <c r="H329">
        <v>1</v>
      </c>
      <c r="I329" t="s">
        <v>1392</v>
      </c>
      <c r="J329">
        <v>1</v>
      </c>
      <c r="K329">
        <v>5</v>
      </c>
      <c r="L329" t="s">
        <v>1510</v>
      </c>
    </row>
    <row r="330" spans="1:12" x14ac:dyDescent="0.3">
      <c r="A330" t="s">
        <v>1171</v>
      </c>
      <c r="B330" t="s">
        <v>1425</v>
      </c>
      <c r="C330" t="s">
        <v>1392</v>
      </c>
      <c r="D330">
        <v>3</v>
      </c>
      <c r="E330" t="s">
        <v>1392</v>
      </c>
      <c r="F330" t="s">
        <v>1392</v>
      </c>
      <c r="G330" t="s">
        <v>1392</v>
      </c>
      <c r="H330">
        <v>1</v>
      </c>
      <c r="I330" t="s">
        <v>1392</v>
      </c>
      <c r="J330">
        <v>1</v>
      </c>
      <c r="K330">
        <v>8</v>
      </c>
      <c r="L330" t="s">
        <v>1510</v>
      </c>
    </row>
    <row r="331" spans="1:12" x14ac:dyDescent="0.3">
      <c r="A331" t="s">
        <v>1173</v>
      </c>
      <c r="B331" t="s">
        <v>1425</v>
      </c>
      <c r="C331" t="s">
        <v>1392</v>
      </c>
      <c r="D331">
        <v>3</v>
      </c>
      <c r="E331" t="s">
        <v>1392</v>
      </c>
      <c r="F331" t="s">
        <v>1392</v>
      </c>
      <c r="G331" t="s">
        <v>1392</v>
      </c>
      <c r="H331">
        <v>1</v>
      </c>
      <c r="I331" t="s">
        <v>1392</v>
      </c>
      <c r="J331">
        <v>1</v>
      </c>
      <c r="K331">
        <v>5</v>
      </c>
      <c r="L331" t="s">
        <v>1510</v>
      </c>
    </row>
    <row r="332" spans="1:12" x14ac:dyDescent="0.3">
      <c r="A332" t="s">
        <v>1175</v>
      </c>
      <c r="B332" t="s">
        <v>1425</v>
      </c>
      <c r="C332" t="s">
        <v>1392</v>
      </c>
      <c r="D332">
        <v>3</v>
      </c>
      <c r="E332" t="s">
        <v>1392</v>
      </c>
      <c r="F332" t="s">
        <v>1392</v>
      </c>
      <c r="G332" t="s">
        <v>1392</v>
      </c>
      <c r="H332">
        <v>1</v>
      </c>
      <c r="I332" t="s">
        <v>1392</v>
      </c>
      <c r="J332">
        <v>1</v>
      </c>
      <c r="K332">
        <v>6</v>
      </c>
      <c r="L332" t="s">
        <v>1510</v>
      </c>
    </row>
    <row r="333" spans="1:12" x14ac:dyDescent="0.3">
      <c r="A333" t="s">
        <v>1177</v>
      </c>
      <c r="B333" t="s">
        <v>1425</v>
      </c>
      <c r="C333" t="s">
        <v>1392</v>
      </c>
      <c r="D333">
        <v>3</v>
      </c>
      <c r="E333" t="s">
        <v>1392</v>
      </c>
      <c r="F333" t="s">
        <v>1392</v>
      </c>
      <c r="G333" t="s">
        <v>1392</v>
      </c>
      <c r="H333">
        <v>1</v>
      </c>
      <c r="I333" t="s">
        <v>1392</v>
      </c>
      <c r="J333">
        <v>1</v>
      </c>
      <c r="K333">
        <v>6</v>
      </c>
      <c r="L333" t="s">
        <v>1510</v>
      </c>
    </row>
    <row r="334" spans="1:12" x14ac:dyDescent="0.3">
      <c r="A334" t="s">
        <v>1137</v>
      </c>
      <c r="B334" t="s">
        <v>1558</v>
      </c>
      <c r="C334" t="s">
        <v>1392</v>
      </c>
      <c r="D334">
        <v>3</v>
      </c>
      <c r="E334" t="s">
        <v>1392</v>
      </c>
      <c r="F334" t="s">
        <v>1392</v>
      </c>
      <c r="G334" t="s">
        <v>1392</v>
      </c>
      <c r="H334">
        <v>1</v>
      </c>
      <c r="I334" t="s">
        <v>1392</v>
      </c>
      <c r="J334">
        <v>2</v>
      </c>
      <c r="K334">
        <v>7</v>
      </c>
      <c r="L334" t="s">
        <v>1522</v>
      </c>
    </row>
    <row r="335" spans="1:12" x14ac:dyDescent="0.3">
      <c r="A335" t="s">
        <v>1266</v>
      </c>
      <c r="B335" t="s">
        <v>1403</v>
      </c>
      <c r="C335" t="s">
        <v>1392</v>
      </c>
      <c r="D335">
        <v>133</v>
      </c>
      <c r="E335" t="s">
        <v>1392</v>
      </c>
      <c r="F335" t="s">
        <v>1392</v>
      </c>
      <c r="G335" t="s">
        <v>1392</v>
      </c>
      <c r="H335">
        <v>27</v>
      </c>
      <c r="I335" t="s">
        <v>1392</v>
      </c>
      <c r="J335">
        <v>1</v>
      </c>
      <c r="K335">
        <v>12</v>
      </c>
      <c r="L335" t="s">
        <v>1417</v>
      </c>
    </row>
    <row r="336" spans="1:12" x14ac:dyDescent="0.3">
      <c r="A336" t="s">
        <v>985</v>
      </c>
      <c r="B336" t="s">
        <v>1425</v>
      </c>
      <c r="C336" t="s">
        <v>1392</v>
      </c>
      <c r="D336">
        <v>3</v>
      </c>
      <c r="E336" t="s">
        <v>1392</v>
      </c>
      <c r="F336" t="s">
        <v>1392</v>
      </c>
      <c r="G336" t="s">
        <v>1392</v>
      </c>
      <c r="H336">
        <v>1</v>
      </c>
      <c r="I336" t="s">
        <v>1392</v>
      </c>
      <c r="J336">
        <v>1</v>
      </c>
      <c r="K336">
        <v>4</v>
      </c>
      <c r="L336" t="s">
        <v>1448</v>
      </c>
    </row>
    <row r="337" spans="1:12" x14ac:dyDescent="0.3">
      <c r="A337" t="s">
        <v>1115</v>
      </c>
      <c r="B337" t="s">
        <v>1472</v>
      </c>
      <c r="C337" t="s">
        <v>1392</v>
      </c>
      <c r="D337">
        <v>126</v>
      </c>
      <c r="E337" t="s">
        <v>1392</v>
      </c>
      <c r="F337" t="s">
        <v>1392</v>
      </c>
      <c r="G337" t="s">
        <v>1392</v>
      </c>
      <c r="H337">
        <v>14</v>
      </c>
      <c r="I337" t="s">
        <v>1392</v>
      </c>
      <c r="J337">
        <v>3</v>
      </c>
      <c r="K337">
        <v>19</v>
      </c>
      <c r="L337" t="s">
        <v>1404</v>
      </c>
    </row>
    <row r="338" spans="1:12" x14ac:dyDescent="0.3">
      <c r="A338" t="s">
        <v>1524</v>
      </c>
      <c r="B338" t="s">
        <v>1394</v>
      </c>
      <c r="C338" t="s">
        <v>1392</v>
      </c>
      <c r="D338">
        <v>45</v>
      </c>
      <c r="E338" t="s">
        <v>1392</v>
      </c>
      <c r="F338" t="s">
        <v>1392</v>
      </c>
      <c r="G338" t="s">
        <v>1392</v>
      </c>
      <c r="H338">
        <v>4</v>
      </c>
      <c r="I338" t="s">
        <v>1392</v>
      </c>
      <c r="J338">
        <v>0</v>
      </c>
      <c r="K338">
        <v>13</v>
      </c>
      <c r="L338" t="s">
        <v>1404</v>
      </c>
    </row>
    <row r="339" spans="1:12" x14ac:dyDescent="0.3">
      <c r="A339" t="s">
        <v>308</v>
      </c>
      <c r="B339" t="s">
        <v>1408</v>
      </c>
      <c r="C339">
        <v>11</v>
      </c>
      <c r="D339">
        <v>66</v>
      </c>
      <c r="E339">
        <v>1</v>
      </c>
      <c r="F339" t="s">
        <v>1503</v>
      </c>
      <c r="G339">
        <v>4</v>
      </c>
      <c r="H339">
        <v>9</v>
      </c>
      <c r="I339" t="s">
        <v>1392</v>
      </c>
      <c r="J339">
        <v>1</v>
      </c>
      <c r="K339">
        <v>16</v>
      </c>
      <c r="L339" t="s">
        <v>1453</v>
      </c>
    </row>
    <row r="340" spans="1:12" x14ac:dyDescent="0.3">
      <c r="A340" t="s">
        <v>49</v>
      </c>
      <c r="B340" t="s">
        <v>1440</v>
      </c>
      <c r="C340" t="s">
        <v>1392</v>
      </c>
      <c r="D340">
        <v>145</v>
      </c>
      <c r="E340" t="s">
        <v>1392</v>
      </c>
      <c r="F340" t="s">
        <v>1392</v>
      </c>
      <c r="G340" t="s">
        <v>1392</v>
      </c>
      <c r="H340">
        <v>7</v>
      </c>
      <c r="I340" t="s">
        <v>1392</v>
      </c>
      <c r="J340">
        <v>1</v>
      </c>
      <c r="K340">
        <v>26</v>
      </c>
      <c r="L340" t="s">
        <v>1467</v>
      </c>
    </row>
    <row r="341" spans="1:12" x14ac:dyDescent="0.3">
      <c r="A341" t="s">
        <v>1617</v>
      </c>
      <c r="B341" t="s">
        <v>1410</v>
      </c>
      <c r="C341" t="s">
        <v>1392</v>
      </c>
      <c r="D341">
        <v>0</v>
      </c>
      <c r="E341" t="s">
        <v>1392</v>
      </c>
      <c r="F341" t="s">
        <v>1392</v>
      </c>
      <c r="G341" t="s">
        <v>1392</v>
      </c>
      <c r="H341">
        <v>0</v>
      </c>
      <c r="I341" t="s">
        <v>1392</v>
      </c>
      <c r="J341">
        <v>1</v>
      </c>
      <c r="K341">
        <v>8</v>
      </c>
      <c r="L341" t="s">
        <v>1467</v>
      </c>
    </row>
    <row r="342" spans="1:12" x14ac:dyDescent="0.3">
      <c r="A342" t="s">
        <v>1618</v>
      </c>
      <c r="B342" t="s">
        <v>1410</v>
      </c>
      <c r="C342" t="s">
        <v>1392</v>
      </c>
      <c r="D342">
        <v>0</v>
      </c>
      <c r="E342" t="s">
        <v>1392</v>
      </c>
      <c r="F342" t="s">
        <v>1392</v>
      </c>
      <c r="G342" t="s">
        <v>1392</v>
      </c>
      <c r="H342">
        <v>0</v>
      </c>
      <c r="I342" t="s">
        <v>1392</v>
      </c>
      <c r="J342">
        <v>1</v>
      </c>
      <c r="K342">
        <v>6</v>
      </c>
      <c r="L342" t="s">
        <v>1467</v>
      </c>
    </row>
    <row r="343" spans="1:12" x14ac:dyDescent="0.3">
      <c r="A343" t="s">
        <v>941</v>
      </c>
      <c r="B343" t="s">
        <v>1410</v>
      </c>
      <c r="C343" t="s">
        <v>1392</v>
      </c>
      <c r="D343">
        <v>106</v>
      </c>
      <c r="E343" t="s">
        <v>1392</v>
      </c>
      <c r="F343" t="s">
        <v>1392</v>
      </c>
      <c r="G343" t="s">
        <v>1392</v>
      </c>
      <c r="H343">
        <v>11</v>
      </c>
      <c r="I343" t="s">
        <v>1392</v>
      </c>
      <c r="J343">
        <v>1</v>
      </c>
      <c r="K343">
        <v>14</v>
      </c>
      <c r="L343" t="s">
        <v>1434</v>
      </c>
    </row>
    <row r="344" spans="1:12" x14ac:dyDescent="0.3">
      <c r="A344" t="s">
        <v>907</v>
      </c>
      <c r="B344" t="s">
        <v>1410</v>
      </c>
      <c r="C344" t="s">
        <v>1392</v>
      </c>
      <c r="D344">
        <v>71</v>
      </c>
      <c r="E344" t="s">
        <v>1392</v>
      </c>
      <c r="F344" t="s">
        <v>1392</v>
      </c>
      <c r="G344" t="s">
        <v>1392</v>
      </c>
      <c r="H344">
        <v>4</v>
      </c>
      <c r="I344" t="s">
        <v>1392</v>
      </c>
      <c r="J344">
        <v>1</v>
      </c>
      <c r="K344">
        <v>19</v>
      </c>
      <c r="L344" t="s">
        <v>1445</v>
      </c>
    </row>
    <row r="345" spans="1:12" x14ac:dyDescent="0.3">
      <c r="A345" t="s">
        <v>47</v>
      </c>
      <c r="B345" t="s">
        <v>1443</v>
      </c>
      <c r="C345" t="s">
        <v>1392</v>
      </c>
      <c r="D345">
        <v>119</v>
      </c>
      <c r="E345" t="s">
        <v>1392</v>
      </c>
      <c r="F345" t="s">
        <v>1392</v>
      </c>
      <c r="G345" t="s">
        <v>1392</v>
      </c>
      <c r="H345">
        <v>10</v>
      </c>
      <c r="I345" t="s">
        <v>1392</v>
      </c>
      <c r="J345">
        <v>1</v>
      </c>
      <c r="K345">
        <v>19</v>
      </c>
      <c r="L345" t="s">
        <v>1444</v>
      </c>
    </row>
    <row r="346" spans="1:12" x14ac:dyDescent="0.3">
      <c r="A346" t="s">
        <v>943</v>
      </c>
      <c r="B346" t="s">
        <v>1410</v>
      </c>
      <c r="C346" t="s">
        <v>1392</v>
      </c>
      <c r="D346">
        <v>73</v>
      </c>
      <c r="E346" t="s">
        <v>1392</v>
      </c>
      <c r="F346" t="s">
        <v>1392</v>
      </c>
      <c r="G346" t="s">
        <v>1392</v>
      </c>
      <c r="H346">
        <v>11</v>
      </c>
      <c r="I346" t="s">
        <v>1392</v>
      </c>
      <c r="J346">
        <v>1</v>
      </c>
      <c r="K346">
        <v>13</v>
      </c>
      <c r="L346" t="s">
        <v>1434</v>
      </c>
    </row>
    <row r="347" spans="1:12" x14ac:dyDescent="0.3">
      <c r="A347" t="s">
        <v>909</v>
      </c>
      <c r="B347" t="s">
        <v>1410</v>
      </c>
      <c r="C347" t="s">
        <v>1392</v>
      </c>
      <c r="D347">
        <v>207</v>
      </c>
      <c r="E347" t="s">
        <v>1392</v>
      </c>
      <c r="F347" t="s">
        <v>1392</v>
      </c>
      <c r="G347" t="s">
        <v>1392</v>
      </c>
      <c r="H347">
        <v>19</v>
      </c>
      <c r="I347" t="s">
        <v>1392</v>
      </c>
      <c r="J347">
        <v>1</v>
      </c>
      <c r="K347">
        <v>31</v>
      </c>
      <c r="L347" t="s">
        <v>1445</v>
      </c>
    </row>
    <row r="348" spans="1:12" x14ac:dyDescent="0.3">
      <c r="A348" t="s">
        <v>945</v>
      </c>
      <c r="B348" t="s">
        <v>1410</v>
      </c>
      <c r="C348" t="s">
        <v>1392</v>
      </c>
      <c r="D348">
        <v>250</v>
      </c>
      <c r="E348" t="s">
        <v>1392</v>
      </c>
      <c r="F348" t="s">
        <v>1392</v>
      </c>
      <c r="G348" t="s">
        <v>1392</v>
      </c>
      <c r="H348">
        <v>25</v>
      </c>
      <c r="I348" t="s">
        <v>1392</v>
      </c>
      <c r="J348">
        <v>1</v>
      </c>
      <c r="K348">
        <v>33</v>
      </c>
      <c r="L348" t="s">
        <v>1434</v>
      </c>
    </row>
    <row r="349" spans="1:12" x14ac:dyDescent="0.3">
      <c r="A349" t="s">
        <v>1619</v>
      </c>
      <c r="B349" t="s">
        <v>1443</v>
      </c>
      <c r="C349" t="s">
        <v>1392</v>
      </c>
      <c r="D349">
        <v>0</v>
      </c>
      <c r="E349" t="s">
        <v>1392</v>
      </c>
      <c r="F349" t="s">
        <v>1392</v>
      </c>
      <c r="G349" t="s">
        <v>1392</v>
      </c>
      <c r="H349">
        <v>0</v>
      </c>
      <c r="I349" t="s">
        <v>1392</v>
      </c>
      <c r="J349">
        <v>1</v>
      </c>
      <c r="K349">
        <v>6</v>
      </c>
      <c r="L349" t="s">
        <v>1434</v>
      </c>
    </row>
    <row r="350" spans="1:12" x14ac:dyDescent="0.3">
      <c r="A350" t="s">
        <v>1620</v>
      </c>
      <c r="B350" t="s">
        <v>1443</v>
      </c>
      <c r="C350" t="s">
        <v>1392</v>
      </c>
      <c r="D350">
        <v>0</v>
      </c>
      <c r="E350" t="s">
        <v>1392</v>
      </c>
      <c r="F350" t="s">
        <v>1392</v>
      </c>
      <c r="G350" t="s">
        <v>1392</v>
      </c>
      <c r="H350">
        <v>0</v>
      </c>
      <c r="I350" t="s">
        <v>1392</v>
      </c>
      <c r="J350">
        <v>1</v>
      </c>
      <c r="K350">
        <v>8</v>
      </c>
      <c r="L350" t="s">
        <v>1434</v>
      </c>
    </row>
    <row r="351" spans="1:12" x14ac:dyDescent="0.3">
      <c r="A351" t="s">
        <v>911</v>
      </c>
      <c r="B351" t="s">
        <v>1410</v>
      </c>
      <c r="C351" t="s">
        <v>1392</v>
      </c>
      <c r="D351">
        <v>106</v>
      </c>
      <c r="E351" t="s">
        <v>1392</v>
      </c>
      <c r="F351" t="s">
        <v>1392</v>
      </c>
      <c r="G351" t="s">
        <v>1392</v>
      </c>
      <c r="H351">
        <v>8</v>
      </c>
      <c r="I351" t="s">
        <v>1392</v>
      </c>
      <c r="J351">
        <v>1</v>
      </c>
      <c r="K351">
        <v>24</v>
      </c>
      <c r="L351" t="s">
        <v>1445</v>
      </c>
    </row>
    <row r="352" spans="1:12" x14ac:dyDescent="0.3">
      <c r="A352" t="s">
        <v>939</v>
      </c>
      <c r="B352" t="s">
        <v>1410</v>
      </c>
      <c r="C352" t="s">
        <v>1392</v>
      </c>
      <c r="D352">
        <v>132</v>
      </c>
      <c r="E352" t="s">
        <v>1392</v>
      </c>
      <c r="F352" t="s">
        <v>1392</v>
      </c>
      <c r="G352" t="s">
        <v>1392</v>
      </c>
      <c r="H352">
        <v>14</v>
      </c>
      <c r="I352" t="s">
        <v>1392</v>
      </c>
      <c r="J352">
        <v>1</v>
      </c>
      <c r="K352">
        <v>24</v>
      </c>
      <c r="L352" t="s">
        <v>1439</v>
      </c>
    </row>
    <row r="353" spans="1:12" x14ac:dyDescent="0.3">
      <c r="A353" t="s">
        <v>1631</v>
      </c>
      <c r="B353" t="s">
        <v>1394</v>
      </c>
      <c r="C353" t="s">
        <v>1392</v>
      </c>
      <c r="D353">
        <v>0</v>
      </c>
      <c r="E353" t="s">
        <v>1392</v>
      </c>
      <c r="F353" t="s">
        <v>1392</v>
      </c>
      <c r="G353" t="s">
        <v>1392</v>
      </c>
      <c r="H353">
        <v>0</v>
      </c>
      <c r="I353" t="s">
        <v>1392</v>
      </c>
      <c r="J353">
        <v>0</v>
      </c>
      <c r="K353">
        <v>2</v>
      </c>
      <c r="L353" t="s">
        <v>1393</v>
      </c>
    </row>
    <row r="354" spans="1:12" x14ac:dyDescent="0.3">
      <c r="A354" t="s">
        <v>1300</v>
      </c>
      <c r="B354" t="s">
        <v>1468</v>
      </c>
      <c r="C354">
        <v>20</v>
      </c>
      <c r="D354">
        <v>138</v>
      </c>
      <c r="E354">
        <v>1</v>
      </c>
      <c r="F354" t="s">
        <v>1469</v>
      </c>
      <c r="G354">
        <v>11</v>
      </c>
      <c r="H354">
        <v>13</v>
      </c>
      <c r="I354" t="s">
        <v>1392</v>
      </c>
      <c r="J354">
        <v>1</v>
      </c>
      <c r="K354">
        <v>18</v>
      </c>
      <c r="L354" t="s">
        <v>1396</v>
      </c>
    </row>
    <row r="355" spans="1:12" x14ac:dyDescent="0.3">
      <c r="A355" t="s">
        <v>1278</v>
      </c>
      <c r="B355" t="s">
        <v>1394</v>
      </c>
      <c r="C355" t="s">
        <v>1392</v>
      </c>
      <c r="D355">
        <v>253</v>
      </c>
      <c r="E355" t="s">
        <v>1392</v>
      </c>
      <c r="F355" t="s">
        <v>1392</v>
      </c>
      <c r="G355" t="s">
        <v>1392</v>
      </c>
      <c r="H355">
        <v>30</v>
      </c>
      <c r="I355" t="s">
        <v>1392</v>
      </c>
      <c r="J355">
        <v>0</v>
      </c>
      <c r="K355">
        <v>22</v>
      </c>
      <c r="L355" t="s">
        <v>1431</v>
      </c>
    </row>
    <row r="356" spans="1:12" x14ac:dyDescent="0.3">
      <c r="A356" t="s">
        <v>728</v>
      </c>
      <c r="B356" t="s">
        <v>1401</v>
      </c>
      <c r="C356">
        <v>105</v>
      </c>
      <c r="D356">
        <v>754</v>
      </c>
      <c r="E356">
        <v>0</v>
      </c>
      <c r="F356">
        <v>0</v>
      </c>
      <c r="G356">
        <v>79</v>
      </c>
      <c r="H356">
        <v>84</v>
      </c>
      <c r="I356" t="s">
        <v>1392</v>
      </c>
      <c r="J356">
        <v>5</v>
      </c>
      <c r="K356">
        <v>32</v>
      </c>
      <c r="L356" t="s">
        <v>1402</v>
      </c>
    </row>
    <row r="357" spans="1:12" x14ac:dyDescent="0.3">
      <c r="A357" t="s">
        <v>1075</v>
      </c>
      <c r="B357" t="s">
        <v>1406</v>
      </c>
      <c r="C357" t="s">
        <v>1392</v>
      </c>
      <c r="D357">
        <v>126</v>
      </c>
      <c r="E357" t="s">
        <v>1392</v>
      </c>
      <c r="F357" t="s">
        <v>1392</v>
      </c>
      <c r="G357" t="s">
        <v>1392</v>
      </c>
      <c r="H357">
        <v>10</v>
      </c>
      <c r="I357" t="s">
        <v>1392</v>
      </c>
      <c r="J357">
        <v>1</v>
      </c>
      <c r="K357">
        <v>21</v>
      </c>
      <c r="L357" t="s">
        <v>1413</v>
      </c>
    </row>
    <row r="358" spans="1:12" x14ac:dyDescent="0.3">
      <c r="A358" t="s">
        <v>1077</v>
      </c>
      <c r="B358" t="s">
        <v>1403</v>
      </c>
      <c r="C358" t="s">
        <v>1392</v>
      </c>
      <c r="D358">
        <v>54</v>
      </c>
      <c r="E358" t="s">
        <v>1392</v>
      </c>
      <c r="F358" t="s">
        <v>1392</v>
      </c>
      <c r="G358" t="s">
        <v>1392</v>
      </c>
      <c r="H358">
        <v>8</v>
      </c>
      <c r="I358" t="s">
        <v>1392</v>
      </c>
      <c r="J358">
        <v>2</v>
      </c>
      <c r="K358">
        <v>6</v>
      </c>
      <c r="L358" t="s">
        <v>1413</v>
      </c>
    </row>
    <row r="359" spans="1:12" x14ac:dyDescent="0.3">
      <c r="A359" t="s">
        <v>1179</v>
      </c>
      <c r="B359" t="s">
        <v>1403</v>
      </c>
      <c r="C359" t="s">
        <v>1392</v>
      </c>
      <c r="D359">
        <v>323</v>
      </c>
      <c r="E359" t="s">
        <v>1392</v>
      </c>
      <c r="F359" t="s">
        <v>1392</v>
      </c>
      <c r="G359" t="s">
        <v>1392</v>
      </c>
      <c r="H359">
        <v>65</v>
      </c>
      <c r="I359" t="s">
        <v>1392</v>
      </c>
      <c r="J359">
        <v>1</v>
      </c>
      <c r="K359">
        <v>15</v>
      </c>
      <c r="L359" t="s">
        <v>1417</v>
      </c>
    </row>
    <row r="360" spans="1:12" x14ac:dyDescent="0.3">
      <c r="A360" t="s">
        <v>1179</v>
      </c>
      <c r="B360" t="s">
        <v>1391</v>
      </c>
      <c r="C360" t="s">
        <v>1392</v>
      </c>
      <c r="D360">
        <v>3</v>
      </c>
      <c r="E360" t="s">
        <v>1392</v>
      </c>
      <c r="F360" t="s">
        <v>1392</v>
      </c>
      <c r="G360" t="s">
        <v>1392</v>
      </c>
      <c r="H360">
        <v>1</v>
      </c>
      <c r="I360" t="s">
        <v>1392</v>
      </c>
      <c r="J360">
        <v>1</v>
      </c>
      <c r="K360">
        <v>8</v>
      </c>
      <c r="L360" t="s">
        <v>1510</v>
      </c>
    </row>
    <row r="361" spans="1:12" x14ac:dyDescent="0.3">
      <c r="A361" t="s">
        <v>257</v>
      </c>
      <c r="B361" t="s">
        <v>1394</v>
      </c>
      <c r="C361">
        <v>7</v>
      </c>
      <c r="D361">
        <v>49</v>
      </c>
      <c r="E361">
        <v>0</v>
      </c>
      <c r="F361">
        <v>0</v>
      </c>
      <c r="G361">
        <v>3</v>
      </c>
      <c r="H361">
        <v>5</v>
      </c>
      <c r="I361" t="s">
        <v>1392</v>
      </c>
      <c r="J361">
        <v>0</v>
      </c>
      <c r="K361">
        <v>14</v>
      </c>
      <c r="L361" t="s">
        <v>1514</v>
      </c>
    </row>
    <row r="362" spans="1:12" x14ac:dyDescent="0.3">
      <c r="A362" t="s">
        <v>259</v>
      </c>
      <c r="B362" t="s">
        <v>1394</v>
      </c>
      <c r="C362">
        <v>6</v>
      </c>
      <c r="D362">
        <v>55</v>
      </c>
      <c r="E362">
        <v>0</v>
      </c>
      <c r="F362">
        <v>0</v>
      </c>
      <c r="G362">
        <v>6</v>
      </c>
      <c r="H362">
        <v>10</v>
      </c>
      <c r="I362" t="s">
        <v>1392</v>
      </c>
      <c r="J362">
        <v>0</v>
      </c>
      <c r="K362">
        <v>13</v>
      </c>
      <c r="L362" t="s">
        <v>1514</v>
      </c>
    </row>
    <row r="363" spans="1:12" x14ac:dyDescent="0.3">
      <c r="A363" t="s">
        <v>1302</v>
      </c>
      <c r="B363" t="s">
        <v>1538</v>
      </c>
      <c r="C363">
        <v>7</v>
      </c>
      <c r="D363">
        <v>26</v>
      </c>
      <c r="E363">
        <v>0</v>
      </c>
      <c r="F363">
        <v>0</v>
      </c>
      <c r="G363">
        <v>7</v>
      </c>
      <c r="H363">
        <v>7</v>
      </c>
      <c r="I363" t="s">
        <v>1392</v>
      </c>
      <c r="J363">
        <v>2</v>
      </c>
      <c r="K363">
        <v>5</v>
      </c>
      <c r="L363" t="s">
        <v>1539</v>
      </c>
    </row>
    <row r="364" spans="1:12" x14ac:dyDescent="0.3">
      <c r="A364" t="s">
        <v>1241</v>
      </c>
      <c r="B364" t="s">
        <v>1394</v>
      </c>
      <c r="C364" t="s">
        <v>1392</v>
      </c>
      <c r="D364">
        <v>125</v>
      </c>
      <c r="E364" t="s">
        <v>1392</v>
      </c>
      <c r="F364" t="s">
        <v>1392</v>
      </c>
      <c r="G364" t="s">
        <v>1392</v>
      </c>
      <c r="H364">
        <v>22</v>
      </c>
      <c r="I364" t="s">
        <v>1392</v>
      </c>
      <c r="J364">
        <v>0</v>
      </c>
      <c r="K364">
        <v>12</v>
      </c>
      <c r="L364" t="s">
        <v>1442</v>
      </c>
    </row>
    <row r="365" spans="1:12" x14ac:dyDescent="0.3">
      <c r="A365" t="s">
        <v>1243</v>
      </c>
      <c r="B365" t="s">
        <v>1394</v>
      </c>
      <c r="C365" t="s">
        <v>1392</v>
      </c>
      <c r="D365">
        <v>125</v>
      </c>
      <c r="E365" t="s">
        <v>1392</v>
      </c>
      <c r="F365" t="s">
        <v>1392</v>
      </c>
      <c r="G365" t="s">
        <v>1392</v>
      </c>
      <c r="H365">
        <v>22</v>
      </c>
      <c r="I365" t="s">
        <v>1392</v>
      </c>
      <c r="J365">
        <v>0</v>
      </c>
      <c r="K365">
        <v>10</v>
      </c>
      <c r="L365" t="s">
        <v>1442</v>
      </c>
    </row>
    <row r="366" spans="1:12" x14ac:dyDescent="0.3">
      <c r="A366" t="s">
        <v>1181</v>
      </c>
      <c r="B366" t="s">
        <v>1550</v>
      </c>
      <c r="C366" t="s">
        <v>1392</v>
      </c>
      <c r="D366">
        <v>12</v>
      </c>
      <c r="E366" t="s">
        <v>1392</v>
      </c>
      <c r="F366" t="s">
        <v>1392</v>
      </c>
      <c r="G366" t="s">
        <v>1392</v>
      </c>
      <c r="H366">
        <v>1</v>
      </c>
      <c r="I366" t="s">
        <v>1392</v>
      </c>
      <c r="J366">
        <v>1</v>
      </c>
      <c r="K366">
        <v>4</v>
      </c>
      <c r="L366" t="s">
        <v>1510</v>
      </c>
    </row>
    <row r="367" spans="1:12" x14ac:dyDescent="0.3">
      <c r="A367" t="s">
        <v>1466</v>
      </c>
      <c r="B367" t="s">
        <v>1443</v>
      </c>
      <c r="C367" t="s">
        <v>1392</v>
      </c>
      <c r="D367">
        <v>147</v>
      </c>
      <c r="E367" t="s">
        <v>1392</v>
      </c>
      <c r="F367" t="s">
        <v>1392</v>
      </c>
      <c r="G367" t="s">
        <v>1392</v>
      </c>
      <c r="H367">
        <v>17</v>
      </c>
      <c r="I367" t="s">
        <v>1392</v>
      </c>
      <c r="J367">
        <v>1</v>
      </c>
      <c r="K367">
        <v>14</v>
      </c>
      <c r="L367" t="s">
        <v>1393</v>
      </c>
    </row>
    <row r="368" spans="1:12" x14ac:dyDescent="0.3">
      <c r="A368" t="s">
        <v>106</v>
      </c>
      <c r="B368" t="s">
        <v>1394</v>
      </c>
      <c r="C368" t="s">
        <v>1392</v>
      </c>
      <c r="D368">
        <v>25</v>
      </c>
      <c r="E368" t="s">
        <v>1392</v>
      </c>
      <c r="F368" t="s">
        <v>1392</v>
      </c>
      <c r="G368" t="s">
        <v>1392</v>
      </c>
      <c r="H368">
        <v>4</v>
      </c>
      <c r="I368" t="s">
        <v>1392</v>
      </c>
      <c r="J368">
        <v>0</v>
      </c>
      <c r="K368">
        <v>10</v>
      </c>
      <c r="L368" t="s">
        <v>1542</v>
      </c>
    </row>
    <row r="369" spans="1:12" x14ac:dyDescent="0.3">
      <c r="A369" t="s">
        <v>108</v>
      </c>
      <c r="B369" t="s">
        <v>1394</v>
      </c>
      <c r="C369" t="s">
        <v>1392</v>
      </c>
      <c r="D369">
        <v>24</v>
      </c>
      <c r="E369" t="s">
        <v>1392</v>
      </c>
      <c r="F369" t="s">
        <v>1392</v>
      </c>
      <c r="G369" t="s">
        <v>1392</v>
      </c>
      <c r="H369">
        <v>4</v>
      </c>
      <c r="I369" t="s">
        <v>1392</v>
      </c>
      <c r="J369">
        <v>0</v>
      </c>
      <c r="K369">
        <v>9</v>
      </c>
      <c r="L369" t="s">
        <v>1542</v>
      </c>
    </row>
    <row r="370" spans="1:12" x14ac:dyDescent="0.3">
      <c r="A370" t="s">
        <v>110</v>
      </c>
      <c r="B370" t="s">
        <v>1394</v>
      </c>
      <c r="C370" t="s">
        <v>1392</v>
      </c>
      <c r="D370">
        <v>25</v>
      </c>
      <c r="E370" t="s">
        <v>1392</v>
      </c>
      <c r="F370" t="s">
        <v>1392</v>
      </c>
      <c r="G370" t="s">
        <v>1392</v>
      </c>
      <c r="H370">
        <v>4</v>
      </c>
      <c r="I370" t="s">
        <v>1392</v>
      </c>
      <c r="J370">
        <v>0</v>
      </c>
      <c r="K370">
        <v>10</v>
      </c>
      <c r="L370" t="s">
        <v>1542</v>
      </c>
    </row>
    <row r="371" spans="1:12" x14ac:dyDescent="0.3">
      <c r="A371" t="s">
        <v>112</v>
      </c>
      <c r="B371" t="s">
        <v>1394</v>
      </c>
      <c r="C371" t="s">
        <v>1392</v>
      </c>
      <c r="D371">
        <v>24</v>
      </c>
      <c r="E371" t="s">
        <v>1392</v>
      </c>
      <c r="F371" t="s">
        <v>1392</v>
      </c>
      <c r="G371" t="s">
        <v>1392</v>
      </c>
      <c r="H371">
        <v>4</v>
      </c>
      <c r="I371" t="s">
        <v>1392</v>
      </c>
      <c r="J371">
        <v>0</v>
      </c>
      <c r="K371">
        <v>9</v>
      </c>
      <c r="L371" t="s">
        <v>1542</v>
      </c>
    </row>
    <row r="372" spans="1:12" x14ac:dyDescent="0.3">
      <c r="A372" t="s">
        <v>114</v>
      </c>
      <c r="B372" t="s">
        <v>1394</v>
      </c>
      <c r="C372" t="s">
        <v>1392</v>
      </c>
      <c r="D372">
        <v>25</v>
      </c>
      <c r="E372" t="s">
        <v>1392</v>
      </c>
      <c r="F372" t="s">
        <v>1392</v>
      </c>
      <c r="G372" t="s">
        <v>1392</v>
      </c>
      <c r="H372">
        <v>4</v>
      </c>
      <c r="I372" t="s">
        <v>1392</v>
      </c>
      <c r="J372">
        <v>0</v>
      </c>
      <c r="K372">
        <v>10</v>
      </c>
      <c r="L372" t="s">
        <v>1542</v>
      </c>
    </row>
    <row r="373" spans="1:12" x14ac:dyDescent="0.3">
      <c r="A373" t="s">
        <v>116</v>
      </c>
      <c r="B373" t="s">
        <v>1394</v>
      </c>
      <c r="C373" t="s">
        <v>1392</v>
      </c>
      <c r="D373">
        <v>24</v>
      </c>
      <c r="E373" t="s">
        <v>1392</v>
      </c>
      <c r="F373" t="s">
        <v>1392</v>
      </c>
      <c r="G373" t="s">
        <v>1392</v>
      </c>
      <c r="H373">
        <v>4</v>
      </c>
      <c r="I373" t="s">
        <v>1392</v>
      </c>
      <c r="J373">
        <v>0</v>
      </c>
      <c r="K373">
        <v>9</v>
      </c>
      <c r="L373" t="s">
        <v>1542</v>
      </c>
    </row>
    <row r="374" spans="1:12" x14ac:dyDescent="0.3">
      <c r="A374" t="s">
        <v>118</v>
      </c>
      <c r="B374" t="s">
        <v>1394</v>
      </c>
      <c r="C374" t="s">
        <v>1392</v>
      </c>
      <c r="D374">
        <v>25</v>
      </c>
      <c r="E374" t="s">
        <v>1392</v>
      </c>
      <c r="F374" t="s">
        <v>1392</v>
      </c>
      <c r="G374" t="s">
        <v>1392</v>
      </c>
      <c r="H374">
        <v>4</v>
      </c>
      <c r="I374" t="s">
        <v>1392</v>
      </c>
      <c r="J374">
        <v>0</v>
      </c>
      <c r="K374">
        <v>10</v>
      </c>
      <c r="L374" t="s">
        <v>1542</v>
      </c>
    </row>
    <row r="375" spans="1:12" x14ac:dyDescent="0.3">
      <c r="A375" t="s">
        <v>120</v>
      </c>
      <c r="B375" t="s">
        <v>1394</v>
      </c>
      <c r="C375" t="s">
        <v>1392</v>
      </c>
      <c r="D375">
        <v>24</v>
      </c>
      <c r="E375" t="s">
        <v>1392</v>
      </c>
      <c r="F375" t="s">
        <v>1392</v>
      </c>
      <c r="G375" t="s">
        <v>1392</v>
      </c>
      <c r="H375">
        <v>4</v>
      </c>
      <c r="I375" t="s">
        <v>1392</v>
      </c>
      <c r="J375">
        <v>0</v>
      </c>
      <c r="K375">
        <v>9</v>
      </c>
      <c r="L375" t="s">
        <v>1542</v>
      </c>
    </row>
    <row r="376" spans="1:12" x14ac:dyDescent="0.3">
      <c r="A376" t="s">
        <v>122</v>
      </c>
      <c r="B376" t="s">
        <v>1394</v>
      </c>
      <c r="C376" t="s">
        <v>1392</v>
      </c>
      <c r="D376">
        <v>25</v>
      </c>
      <c r="E376" t="s">
        <v>1392</v>
      </c>
      <c r="F376" t="s">
        <v>1392</v>
      </c>
      <c r="G376" t="s">
        <v>1392</v>
      </c>
      <c r="H376">
        <v>4</v>
      </c>
      <c r="I376" t="s">
        <v>1392</v>
      </c>
      <c r="J376">
        <v>0</v>
      </c>
      <c r="K376">
        <v>10</v>
      </c>
      <c r="L376" t="s">
        <v>1542</v>
      </c>
    </row>
    <row r="377" spans="1:12" x14ac:dyDescent="0.3">
      <c r="A377" t="s">
        <v>124</v>
      </c>
      <c r="B377" t="s">
        <v>1394</v>
      </c>
      <c r="C377" t="s">
        <v>1392</v>
      </c>
      <c r="D377">
        <v>24</v>
      </c>
      <c r="E377" t="s">
        <v>1392</v>
      </c>
      <c r="F377" t="s">
        <v>1392</v>
      </c>
      <c r="G377" t="s">
        <v>1392</v>
      </c>
      <c r="H377">
        <v>4</v>
      </c>
      <c r="I377" t="s">
        <v>1392</v>
      </c>
      <c r="J377">
        <v>0</v>
      </c>
      <c r="K377">
        <v>9</v>
      </c>
      <c r="L377" t="s">
        <v>1542</v>
      </c>
    </row>
    <row r="378" spans="1:12" x14ac:dyDescent="0.3">
      <c r="A378" t="s">
        <v>126</v>
      </c>
      <c r="B378" t="s">
        <v>1394</v>
      </c>
      <c r="C378" t="s">
        <v>1392</v>
      </c>
      <c r="D378">
        <v>25</v>
      </c>
      <c r="E378" t="s">
        <v>1392</v>
      </c>
      <c r="F378" t="s">
        <v>1392</v>
      </c>
      <c r="G378" t="s">
        <v>1392</v>
      </c>
      <c r="H378">
        <v>4</v>
      </c>
      <c r="I378" t="s">
        <v>1392</v>
      </c>
      <c r="J378">
        <v>0</v>
      </c>
      <c r="K378">
        <v>10</v>
      </c>
      <c r="L378" t="s">
        <v>1542</v>
      </c>
    </row>
    <row r="379" spans="1:12" x14ac:dyDescent="0.3">
      <c r="A379" t="s">
        <v>128</v>
      </c>
      <c r="B379" t="s">
        <v>1394</v>
      </c>
      <c r="C379" t="s">
        <v>1392</v>
      </c>
      <c r="D379">
        <v>24</v>
      </c>
      <c r="E379" t="s">
        <v>1392</v>
      </c>
      <c r="F379" t="s">
        <v>1392</v>
      </c>
      <c r="G379" t="s">
        <v>1392</v>
      </c>
      <c r="H379">
        <v>4</v>
      </c>
      <c r="I379" t="s">
        <v>1392</v>
      </c>
      <c r="J379">
        <v>0</v>
      </c>
      <c r="K379">
        <v>9</v>
      </c>
      <c r="L379" t="s">
        <v>1542</v>
      </c>
    </row>
    <row r="380" spans="1:12" x14ac:dyDescent="0.3">
      <c r="A380" t="s">
        <v>284</v>
      </c>
      <c r="B380" t="s">
        <v>1561</v>
      </c>
      <c r="C380" t="s">
        <v>1392</v>
      </c>
      <c r="D380" t="s">
        <v>1392</v>
      </c>
      <c r="E380">
        <v>0</v>
      </c>
      <c r="F380" t="s">
        <v>1392</v>
      </c>
      <c r="G380">
        <v>0</v>
      </c>
      <c r="H380" t="s">
        <v>1392</v>
      </c>
      <c r="I380" t="s">
        <v>1392</v>
      </c>
      <c r="J380">
        <v>35</v>
      </c>
      <c r="K380">
        <v>4</v>
      </c>
      <c r="L380" t="s">
        <v>1562</v>
      </c>
    </row>
    <row r="381" spans="1:12" x14ac:dyDescent="0.3">
      <c r="A381" t="s">
        <v>130</v>
      </c>
      <c r="B381" t="s">
        <v>1394</v>
      </c>
      <c r="C381" t="s">
        <v>1392</v>
      </c>
      <c r="D381">
        <v>25</v>
      </c>
      <c r="E381" t="s">
        <v>1392</v>
      </c>
      <c r="F381" t="s">
        <v>1392</v>
      </c>
      <c r="G381" t="s">
        <v>1392</v>
      </c>
      <c r="H381">
        <v>4</v>
      </c>
      <c r="I381" t="s">
        <v>1392</v>
      </c>
      <c r="J381">
        <v>0</v>
      </c>
      <c r="K381">
        <v>10</v>
      </c>
      <c r="L381" t="s">
        <v>1542</v>
      </c>
    </row>
    <row r="382" spans="1:12" x14ac:dyDescent="0.3">
      <c r="A382" t="s">
        <v>132</v>
      </c>
      <c r="B382" t="s">
        <v>1394</v>
      </c>
      <c r="C382" t="s">
        <v>1392</v>
      </c>
      <c r="D382">
        <v>24</v>
      </c>
      <c r="E382" t="s">
        <v>1392</v>
      </c>
      <c r="F382" t="s">
        <v>1392</v>
      </c>
      <c r="G382" t="s">
        <v>1392</v>
      </c>
      <c r="H382">
        <v>4</v>
      </c>
      <c r="I382" t="s">
        <v>1392</v>
      </c>
      <c r="J382">
        <v>0</v>
      </c>
      <c r="K382">
        <v>9</v>
      </c>
      <c r="L382" t="s">
        <v>1542</v>
      </c>
    </row>
    <row r="383" spans="1:12" x14ac:dyDescent="0.3">
      <c r="A383" t="s">
        <v>134</v>
      </c>
      <c r="B383" t="s">
        <v>1394</v>
      </c>
      <c r="C383" t="s">
        <v>1392</v>
      </c>
      <c r="D383">
        <v>25</v>
      </c>
      <c r="E383" t="s">
        <v>1392</v>
      </c>
      <c r="F383" t="s">
        <v>1392</v>
      </c>
      <c r="G383" t="s">
        <v>1392</v>
      </c>
      <c r="H383">
        <v>4</v>
      </c>
      <c r="I383" t="s">
        <v>1392</v>
      </c>
      <c r="J383">
        <v>0</v>
      </c>
      <c r="K383">
        <v>10</v>
      </c>
      <c r="L383" t="s">
        <v>1542</v>
      </c>
    </row>
    <row r="384" spans="1:12" x14ac:dyDescent="0.3">
      <c r="A384" t="s">
        <v>136</v>
      </c>
      <c r="B384" t="s">
        <v>1394</v>
      </c>
      <c r="C384" t="s">
        <v>1392</v>
      </c>
      <c r="D384">
        <v>24</v>
      </c>
      <c r="E384" t="s">
        <v>1392</v>
      </c>
      <c r="F384" t="s">
        <v>1392</v>
      </c>
      <c r="G384" t="s">
        <v>1392</v>
      </c>
      <c r="H384">
        <v>4</v>
      </c>
      <c r="I384" t="s">
        <v>1392</v>
      </c>
      <c r="J384">
        <v>0</v>
      </c>
      <c r="K384">
        <v>9</v>
      </c>
      <c r="L384" t="s">
        <v>1542</v>
      </c>
    </row>
    <row r="385" spans="1:12" x14ac:dyDescent="0.3">
      <c r="A385" t="s">
        <v>138</v>
      </c>
      <c r="B385" t="s">
        <v>1394</v>
      </c>
      <c r="C385" t="s">
        <v>1392</v>
      </c>
      <c r="D385">
        <v>25</v>
      </c>
      <c r="E385" t="s">
        <v>1392</v>
      </c>
      <c r="F385" t="s">
        <v>1392</v>
      </c>
      <c r="G385" t="s">
        <v>1392</v>
      </c>
      <c r="H385">
        <v>4</v>
      </c>
      <c r="I385" t="s">
        <v>1392</v>
      </c>
      <c r="J385">
        <v>0</v>
      </c>
      <c r="K385">
        <v>10</v>
      </c>
      <c r="L385" t="s">
        <v>1542</v>
      </c>
    </row>
    <row r="386" spans="1:12" x14ac:dyDescent="0.3">
      <c r="A386" t="s">
        <v>140</v>
      </c>
      <c r="B386" t="s">
        <v>1394</v>
      </c>
      <c r="C386" t="s">
        <v>1392</v>
      </c>
      <c r="D386">
        <v>24</v>
      </c>
      <c r="E386" t="s">
        <v>1392</v>
      </c>
      <c r="F386" t="s">
        <v>1392</v>
      </c>
      <c r="G386" t="s">
        <v>1392</v>
      </c>
      <c r="H386">
        <v>4</v>
      </c>
      <c r="I386" t="s">
        <v>1392</v>
      </c>
      <c r="J386">
        <v>0</v>
      </c>
      <c r="K386">
        <v>9</v>
      </c>
      <c r="L386" t="s">
        <v>1542</v>
      </c>
    </row>
    <row r="387" spans="1:12" x14ac:dyDescent="0.3">
      <c r="A387" t="s">
        <v>142</v>
      </c>
      <c r="B387" t="s">
        <v>1394</v>
      </c>
      <c r="C387" t="s">
        <v>1392</v>
      </c>
      <c r="D387">
        <v>25</v>
      </c>
      <c r="E387" t="s">
        <v>1392</v>
      </c>
      <c r="F387" t="s">
        <v>1392</v>
      </c>
      <c r="G387" t="s">
        <v>1392</v>
      </c>
      <c r="H387">
        <v>4</v>
      </c>
      <c r="I387" t="s">
        <v>1392</v>
      </c>
      <c r="J387">
        <v>0</v>
      </c>
      <c r="K387">
        <v>10</v>
      </c>
      <c r="L387" t="s">
        <v>1542</v>
      </c>
    </row>
    <row r="388" spans="1:12" x14ac:dyDescent="0.3">
      <c r="A388" t="s">
        <v>144</v>
      </c>
      <c r="B388" t="s">
        <v>1394</v>
      </c>
      <c r="C388" t="s">
        <v>1392</v>
      </c>
      <c r="D388">
        <v>24</v>
      </c>
      <c r="E388" t="s">
        <v>1392</v>
      </c>
      <c r="F388" t="s">
        <v>1392</v>
      </c>
      <c r="G388" t="s">
        <v>1392</v>
      </c>
      <c r="H388">
        <v>4</v>
      </c>
      <c r="I388" t="s">
        <v>1392</v>
      </c>
      <c r="J388">
        <v>0</v>
      </c>
      <c r="K388">
        <v>9</v>
      </c>
      <c r="L388" t="s">
        <v>1542</v>
      </c>
    </row>
    <row r="389" spans="1:12" x14ac:dyDescent="0.3">
      <c r="A389" t="s">
        <v>146</v>
      </c>
      <c r="B389" t="s">
        <v>1394</v>
      </c>
      <c r="C389" t="s">
        <v>1392</v>
      </c>
      <c r="D389">
        <v>25</v>
      </c>
      <c r="E389" t="s">
        <v>1392</v>
      </c>
      <c r="F389" t="s">
        <v>1392</v>
      </c>
      <c r="G389" t="s">
        <v>1392</v>
      </c>
      <c r="H389">
        <v>4</v>
      </c>
      <c r="I389" t="s">
        <v>1392</v>
      </c>
      <c r="J389">
        <v>0</v>
      </c>
      <c r="K389">
        <v>10</v>
      </c>
      <c r="L389" t="s">
        <v>1542</v>
      </c>
    </row>
    <row r="390" spans="1:12" x14ac:dyDescent="0.3">
      <c r="A390" t="s">
        <v>148</v>
      </c>
      <c r="B390" t="s">
        <v>1394</v>
      </c>
      <c r="C390" t="s">
        <v>1392</v>
      </c>
      <c r="D390">
        <v>24</v>
      </c>
      <c r="E390" t="s">
        <v>1392</v>
      </c>
      <c r="F390" t="s">
        <v>1392</v>
      </c>
      <c r="G390" t="s">
        <v>1392</v>
      </c>
      <c r="H390">
        <v>4</v>
      </c>
      <c r="I390" t="s">
        <v>1392</v>
      </c>
      <c r="J390">
        <v>0</v>
      </c>
      <c r="K390">
        <v>9</v>
      </c>
      <c r="L390" t="s">
        <v>1542</v>
      </c>
    </row>
    <row r="391" spans="1:12" x14ac:dyDescent="0.3">
      <c r="A391" t="s">
        <v>98</v>
      </c>
      <c r="B391" t="s">
        <v>1394</v>
      </c>
      <c r="C391" t="s">
        <v>1392</v>
      </c>
      <c r="D391">
        <v>90</v>
      </c>
      <c r="E391" t="s">
        <v>1392</v>
      </c>
      <c r="F391" t="s">
        <v>1392</v>
      </c>
      <c r="G391" t="s">
        <v>1392</v>
      </c>
      <c r="H391">
        <v>9</v>
      </c>
      <c r="I391" t="s">
        <v>1392</v>
      </c>
      <c r="J391">
        <v>0</v>
      </c>
      <c r="K391">
        <v>20</v>
      </c>
      <c r="L391" t="s">
        <v>1491</v>
      </c>
    </row>
    <row r="392" spans="1:12" x14ac:dyDescent="0.3">
      <c r="A392" t="s">
        <v>150</v>
      </c>
      <c r="B392" t="s">
        <v>1394</v>
      </c>
      <c r="C392" t="s">
        <v>1392</v>
      </c>
      <c r="D392">
        <v>25</v>
      </c>
      <c r="E392" t="s">
        <v>1392</v>
      </c>
      <c r="F392" t="s">
        <v>1392</v>
      </c>
      <c r="G392" t="s">
        <v>1392</v>
      </c>
      <c r="H392">
        <v>4</v>
      </c>
      <c r="I392" t="s">
        <v>1392</v>
      </c>
      <c r="J392">
        <v>0</v>
      </c>
      <c r="K392">
        <v>10</v>
      </c>
      <c r="L392" t="s">
        <v>1542</v>
      </c>
    </row>
    <row r="393" spans="1:12" x14ac:dyDescent="0.3">
      <c r="A393" t="s">
        <v>152</v>
      </c>
      <c r="B393" t="s">
        <v>1394</v>
      </c>
      <c r="C393" t="s">
        <v>1392</v>
      </c>
      <c r="D393">
        <v>24</v>
      </c>
      <c r="E393" t="s">
        <v>1392</v>
      </c>
      <c r="F393" t="s">
        <v>1392</v>
      </c>
      <c r="G393" t="s">
        <v>1392</v>
      </c>
      <c r="H393">
        <v>4</v>
      </c>
      <c r="I393" t="s">
        <v>1392</v>
      </c>
      <c r="J393">
        <v>0</v>
      </c>
      <c r="K393">
        <v>9</v>
      </c>
      <c r="L393" t="s">
        <v>1542</v>
      </c>
    </row>
    <row r="394" spans="1:12" x14ac:dyDescent="0.3">
      <c r="A394" t="s">
        <v>154</v>
      </c>
      <c r="B394" t="s">
        <v>1394</v>
      </c>
      <c r="C394" t="s">
        <v>1392</v>
      </c>
      <c r="D394">
        <v>22</v>
      </c>
      <c r="E394" t="s">
        <v>1392</v>
      </c>
      <c r="F394" t="s">
        <v>1392</v>
      </c>
      <c r="G394" t="s">
        <v>1392</v>
      </c>
      <c r="H394">
        <v>4</v>
      </c>
      <c r="I394" t="s">
        <v>1392</v>
      </c>
      <c r="J394">
        <v>0</v>
      </c>
      <c r="K394">
        <v>8</v>
      </c>
      <c r="L394" t="s">
        <v>1542</v>
      </c>
    </row>
    <row r="395" spans="1:12" x14ac:dyDescent="0.3">
      <c r="A395" t="s">
        <v>156</v>
      </c>
      <c r="B395" t="s">
        <v>1394</v>
      </c>
      <c r="C395" t="s">
        <v>1392</v>
      </c>
      <c r="D395">
        <v>25</v>
      </c>
      <c r="E395" t="s">
        <v>1392</v>
      </c>
      <c r="F395" t="s">
        <v>1392</v>
      </c>
      <c r="G395" t="s">
        <v>1392</v>
      </c>
      <c r="H395">
        <v>4</v>
      </c>
      <c r="I395" t="s">
        <v>1392</v>
      </c>
      <c r="J395">
        <v>0</v>
      </c>
      <c r="K395">
        <v>10</v>
      </c>
      <c r="L395" t="s">
        <v>1542</v>
      </c>
    </row>
    <row r="396" spans="1:12" x14ac:dyDescent="0.3">
      <c r="A396" t="s">
        <v>158</v>
      </c>
      <c r="B396" t="s">
        <v>1394</v>
      </c>
      <c r="C396" t="s">
        <v>1392</v>
      </c>
      <c r="D396">
        <v>24</v>
      </c>
      <c r="E396" t="s">
        <v>1392</v>
      </c>
      <c r="F396" t="s">
        <v>1392</v>
      </c>
      <c r="G396" t="s">
        <v>1392</v>
      </c>
      <c r="H396">
        <v>4</v>
      </c>
      <c r="I396" t="s">
        <v>1392</v>
      </c>
      <c r="J396">
        <v>0</v>
      </c>
      <c r="K396">
        <v>9</v>
      </c>
      <c r="L396" t="s">
        <v>1542</v>
      </c>
    </row>
    <row r="397" spans="1:12" x14ac:dyDescent="0.3">
      <c r="A397" t="s">
        <v>160</v>
      </c>
      <c r="B397" t="s">
        <v>1394</v>
      </c>
      <c r="C397" t="s">
        <v>1392</v>
      </c>
      <c r="D397">
        <v>25</v>
      </c>
      <c r="E397" t="s">
        <v>1392</v>
      </c>
      <c r="F397" t="s">
        <v>1392</v>
      </c>
      <c r="G397" t="s">
        <v>1392</v>
      </c>
      <c r="H397">
        <v>4</v>
      </c>
      <c r="I397" t="s">
        <v>1392</v>
      </c>
      <c r="J397">
        <v>0</v>
      </c>
      <c r="K397">
        <v>10</v>
      </c>
      <c r="L397" t="s">
        <v>1542</v>
      </c>
    </row>
    <row r="398" spans="1:12" x14ac:dyDescent="0.3">
      <c r="A398" t="s">
        <v>162</v>
      </c>
      <c r="B398" t="s">
        <v>1394</v>
      </c>
      <c r="C398" t="s">
        <v>1392</v>
      </c>
      <c r="D398">
        <v>24</v>
      </c>
      <c r="E398" t="s">
        <v>1392</v>
      </c>
      <c r="F398" t="s">
        <v>1392</v>
      </c>
      <c r="G398" t="s">
        <v>1392</v>
      </c>
      <c r="H398">
        <v>4</v>
      </c>
      <c r="I398" t="s">
        <v>1392</v>
      </c>
      <c r="J398">
        <v>0</v>
      </c>
      <c r="K398">
        <v>9</v>
      </c>
      <c r="L398" t="s">
        <v>1542</v>
      </c>
    </row>
    <row r="399" spans="1:12" x14ac:dyDescent="0.3">
      <c r="A399" t="s">
        <v>164</v>
      </c>
      <c r="B399" t="s">
        <v>1394</v>
      </c>
      <c r="C399" t="s">
        <v>1392</v>
      </c>
      <c r="D399">
        <v>25</v>
      </c>
      <c r="E399" t="s">
        <v>1392</v>
      </c>
      <c r="F399" t="s">
        <v>1392</v>
      </c>
      <c r="G399" t="s">
        <v>1392</v>
      </c>
      <c r="H399">
        <v>4</v>
      </c>
      <c r="I399" t="s">
        <v>1392</v>
      </c>
      <c r="J399">
        <v>0</v>
      </c>
      <c r="K399">
        <v>10</v>
      </c>
      <c r="L399" t="s">
        <v>1542</v>
      </c>
    </row>
    <row r="400" spans="1:12" x14ac:dyDescent="0.3">
      <c r="A400" t="s">
        <v>166</v>
      </c>
      <c r="B400" t="s">
        <v>1394</v>
      </c>
      <c r="C400" t="s">
        <v>1392</v>
      </c>
      <c r="D400">
        <v>24</v>
      </c>
      <c r="E400" t="s">
        <v>1392</v>
      </c>
      <c r="F400" t="s">
        <v>1392</v>
      </c>
      <c r="G400" t="s">
        <v>1392</v>
      </c>
      <c r="H400">
        <v>4</v>
      </c>
      <c r="I400" t="s">
        <v>1392</v>
      </c>
      <c r="J400">
        <v>0</v>
      </c>
      <c r="K400">
        <v>9</v>
      </c>
      <c r="L400" t="s">
        <v>1542</v>
      </c>
    </row>
    <row r="401" spans="1:12" x14ac:dyDescent="0.3">
      <c r="A401" t="s">
        <v>1613</v>
      </c>
      <c r="B401" t="s">
        <v>1408</v>
      </c>
      <c r="C401" t="s">
        <v>1392</v>
      </c>
      <c r="D401" t="s">
        <v>1392</v>
      </c>
      <c r="E401">
        <v>0</v>
      </c>
      <c r="F401" t="s">
        <v>1392</v>
      </c>
      <c r="G401">
        <v>0</v>
      </c>
      <c r="H401" t="s">
        <v>1392</v>
      </c>
      <c r="I401" t="s">
        <v>1392</v>
      </c>
      <c r="J401">
        <v>2</v>
      </c>
      <c r="K401">
        <v>7</v>
      </c>
      <c r="L401" t="s">
        <v>1402</v>
      </c>
    </row>
    <row r="402" spans="1:12" x14ac:dyDescent="0.3">
      <c r="A402" t="s">
        <v>290</v>
      </c>
      <c r="B402" t="s">
        <v>1535</v>
      </c>
      <c r="C402">
        <v>1</v>
      </c>
      <c r="D402">
        <v>16</v>
      </c>
      <c r="E402">
        <v>0</v>
      </c>
      <c r="F402">
        <v>0</v>
      </c>
      <c r="G402">
        <v>1</v>
      </c>
      <c r="H402">
        <v>1</v>
      </c>
      <c r="I402" t="s">
        <v>1392</v>
      </c>
      <c r="J402">
        <v>2</v>
      </c>
      <c r="K402">
        <v>6</v>
      </c>
      <c r="L402" t="s">
        <v>1419</v>
      </c>
    </row>
    <row r="403" spans="1:12" x14ac:dyDescent="0.3">
      <c r="A403" t="s">
        <v>1037</v>
      </c>
      <c r="B403" t="s">
        <v>1422</v>
      </c>
      <c r="C403" t="s">
        <v>1392</v>
      </c>
      <c r="D403">
        <v>185</v>
      </c>
      <c r="E403" t="s">
        <v>1392</v>
      </c>
      <c r="F403" t="s">
        <v>1392</v>
      </c>
      <c r="G403" t="s">
        <v>1392</v>
      </c>
      <c r="H403">
        <v>18</v>
      </c>
      <c r="I403" t="s">
        <v>1392</v>
      </c>
      <c r="J403">
        <v>5</v>
      </c>
      <c r="K403">
        <v>20</v>
      </c>
      <c r="L403" t="s">
        <v>1449</v>
      </c>
    </row>
    <row r="404" spans="1:12" x14ac:dyDescent="0.3">
      <c r="A404" t="s">
        <v>1039</v>
      </c>
      <c r="B404" t="s">
        <v>1492</v>
      </c>
      <c r="C404" t="s">
        <v>1392</v>
      </c>
      <c r="D404">
        <v>83</v>
      </c>
      <c r="E404" t="s">
        <v>1392</v>
      </c>
      <c r="F404" t="s">
        <v>1392</v>
      </c>
      <c r="G404" t="s">
        <v>1392</v>
      </c>
      <c r="H404">
        <v>10</v>
      </c>
      <c r="I404" t="s">
        <v>1392</v>
      </c>
      <c r="J404">
        <v>16</v>
      </c>
      <c r="K404">
        <v>16</v>
      </c>
      <c r="L404" t="s">
        <v>1449</v>
      </c>
    </row>
    <row r="405" spans="1:12" x14ac:dyDescent="0.3">
      <c r="A405" t="s">
        <v>1532</v>
      </c>
      <c r="B405" t="s">
        <v>1533</v>
      </c>
      <c r="C405" t="s">
        <v>1392</v>
      </c>
      <c r="D405">
        <v>34</v>
      </c>
      <c r="E405" t="s">
        <v>1392</v>
      </c>
      <c r="F405" t="s">
        <v>1392</v>
      </c>
      <c r="G405" t="s">
        <v>1392</v>
      </c>
      <c r="H405">
        <v>5</v>
      </c>
      <c r="I405" t="s">
        <v>1392</v>
      </c>
      <c r="J405">
        <v>10</v>
      </c>
      <c r="K405">
        <v>4</v>
      </c>
      <c r="L405" t="s">
        <v>1449</v>
      </c>
    </row>
    <row r="406" spans="1:12" x14ac:dyDescent="0.3">
      <c r="A406" t="s">
        <v>796</v>
      </c>
      <c r="B406" t="s">
        <v>1460</v>
      </c>
      <c r="C406">
        <v>17</v>
      </c>
      <c r="D406">
        <v>156</v>
      </c>
      <c r="E406">
        <v>0</v>
      </c>
      <c r="F406">
        <v>0</v>
      </c>
      <c r="G406">
        <v>13</v>
      </c>
      <c r="H406">
        <v>18</v>
      </c>
      <c r="I406" t="s">
        <v>1392</v>
      </c>
      <c r="J406">
        <v>2</v>
      </c>
      <c r="K406">
        <v>23</v>
      </c>
      <c r="L406" t="s">
        <v>1402</v>
      </c>
    </row>
    <row r="407" spans="1:12" x14ac:dyDescent="0.3">
      <c r="A407" t="s">
        <v>730</v>
      </c>
      <c r="B407" t="s">
        <v>1410</v>
      </c>
      <c r="C407">
        <v>21</v>
      </c>
      <c r="D407">
        <v>185</v>
      </c>
      <c r="E407">
        <v>0</v>
      </c>
      <c r="F407">
        <v>0</v>
      </c>
      <c r="G407">
        <v>16</v>
      </c>
      <c r="H407">
        <v>21</v>
      </c>
      <c r="I407" t="s">
        <v>1392</v>
      </c>
      <c r="J407">
        <v>1</v>
      </c>
      <c r="K407">
        <v>23</v>
      </c>
      <c r="L407" t="s">
        <v>1402</v>
      </c>
    </row>
    <row r="408" spans="1:12" x14ac:dyDescent="0.3">
      <c r="A408" t="s">
        <v>734</v>
      </c>
      <c r="B408" t="s">
        <v>1403</v>
      </c>
      <c r="C408">
        <v>41</v>
      </c>
      <c r="D408">
        <v>318</v>
      </c>
      <c r="E408">
        <v>0</v>
      </c>
      <c r="F408">
        <v>0</v>
      </c>
      <c r="G408">
        <v>31</v>
      </c>
      <c r="H408">
        <v>36</v>
      </c>
      <c r="I408" t="s">
        <v>1392</v>
      </c>
      <c r="J408">
        <v>2</v>
      </c>
      <c r="K408">
        <v>26</v>
      </c>
      <c r="L408" t="s">
        <v>1402</v>
      </c>
    </row>
    <row r="409" spans="1:12" x14ac:dyDescent="0.3">
      <c r="A409" t="s">
        <v>31</v>
      </c>
      <c r="B409" t="s">
        <v>1568</v>
      </c>
      <c r="C409" t="s">
        <v>1392</v>
      </c>
      <c r="D409" t="s">
        <v>1392</v>
      </c>
      <c r="E409" t="s">
        <v>1392</v>
      </c>
      <c r="F409" t="s">
        <v>1392</v>
      </c>
      <c r="G409" t="s">
        <v>1392</v>
      </c>
      <c r="H409" t="s">
        <v>1392</v>
      </c>
      <c r="I409" t="s">
        <v>1392</v>
      </c>
      <c r="J409">
        <v>7</v>
      </c>
      <c r="K409">
        <v>5</v>
      </c>
      <c r="L409" t="s">
        <v>1569</v>
      </c>
    </row>
    <row r="410" spans="1:12" x14ac:dyDescent="0.3">
      <c r="A410" t="s">
        <v>736</v>
      </c>
      <c r="B410" t="s">
        <v>1426</v>
      </c>
      <c r="C410">
        <v>13</v>
      </c>
      <c r="D410">
        <v>129</v>
      </c>
      <c r="E410">
        <v>0</v>
      </c>
      <c r="F410">
        <v>0</v>
      </c>
      <c r="G410">
        <v>10</v>
      </c>
      <c r="H410">
        <v>15</v>
      </c>
      <c r="I410" t="s">
        <v>1392</v>
      </c>
      <c r="J410">
        <v>1</v>
      </c>
      <c r="K410">
        <v>21</v>
      </c>
      <c r="L410" t="s">
        <v>1402</v>
      </c>
    </row>
    <row r="411" spans="1:12" x14ac:dyDescent="0.3">
      <c r="A411" t="s">
        <v>1269</v>
      </c>
      <c r="B411" t="s">
        <v>1403</v>
      </c>
      <c r="C411" t="s">
        <v>1392</v>
      </c>
      <c r="D411">
        <v>9</v>
      </c>
      <c r="E411" t="s">
        <v>1392</v>
      </c>
      <c r="F411" t="s">
        <v>1392</v>
      </c>
      <c r="G411" t="s">
        <v>1392</v>
      </c>
      <c r="H411">
        <v>1</v>
      </c>
      <c r="I411" t="s">
        <v>1392</v>
      </c>
      <c r="J411">
        <v>1</v>
      </c>
      <c r="K411">
        <v>9</v>
      </c>
      <c r="L411" t="s">
        <v>1417</v>
      </c>
    </row>
    <row r="412" spans="1:12" x14ac:dyDescent="0.3">
      <c r="A412" t="s">
        <v>1183</v>
      </c>
      <c r="B412" t="s">
        <v>1391</v>
      </c>
      <c r="C412" t="s">
        <v>1392</v>
      </c>
      <c r="D412">
        <v>21</v>
      </c>
      <c r="E412" t="s">
        <v>1392</v>
      </c>
      <c r="F412" t="s">
        <v>1392</v>
      </c>
      <c r="G412" t="s">
        <v>1392</v>
      </c>
      <c r="H412">
        <v>1</v>
      </c>
      <c r="I412" t="s">
        <v>1392</v>
      </c>
      <c r="J412">
        <v>1</v>
      </c>
      <c r="K412">
        <v>9</v>
      </c>
      <c r="L412" t="s">
        <v>1510</v>
      </c>
    </row>
    <row r="413" spans="1:12" x14ac:dyDescent="0.3">
      <c r="A413" t="s">
        <v>292</v>
      </c>
      <c r="B413" t="s">
        <v>1418</v>
      </c>
      <c r="C413">
        <v>25</v>
      </c>
      <c r="D413">
        <v>322</v>
      </c>
      <c r="E413">
        <v>0</v>
      </c>
      <c r="F413">
        <v>0</v>
      </c>
      <c r="G413">
        <v>25</v>
      </c>
      <c r="H413">
        <v>46</v>
      </c>
      <c r="I413" t="s">
        <v>1392</v>
      </c>
      <c r="J413">
        <v>4</v>
      </c>
      <c r="K413">
        <v>19</v>
      </c>
      <c r="L413" t="s">
        <v>1419</v>
      </c>
    </row>
    <row r="414" spans="1:12" x14ac:dyDescent="0.3">
      <c r="A414" t="s">
        <v>79</v>
      </c>
      <c r="B414" t="s">
        <v>1443</v>
      </c>
      <c r="C414" t="s">
        <v>1392</v>
      </c>
      <c r="D414">
        <v>122</v>
      </c>
      <c r="E414" t="s">
        <v>1392</v>
      </c>
      <c r="F414" t="s">
        <v>1392</v>
      </c>
      <c r="G414" t="s">
        <v>1392</v>
      </c>
      <c r="H414">
        <v>16</v>
      </c>
      <c r="I414" t="s">
        <v>1392</v>
      </c>
      <c r="J414">
        <v>1</v>
      </c>
      <c r="K414">
        <v>17</v>
      </c>
      <c r="L414" t="s">
        <v>1473</v>
      </c>
    </row>
    <row r="415" spans="1:12" x14ac:dyDescent="0.3">
      <c r="A415" t="s">
        <v>100</v>
      </c>
      <c r="B415" t="s">
        <v>1394</v>
      </c>
      <c r="C415" t="s">
        <v>1392</v>
      </c>
      <c r="D415">
        <v>44</v>
      </c>
      <c r="E415" t="s">
        <v>1392</v>
      </c>
      <c r="F415" t="s">
        <v>1392</v>
      </c>
      <c r="G415" t="s">
        <v>1392</v>
      </c>
      <c r="H415">
        <v>5</v>
      </c>
      <c r="I415" t="s">
        <v>1392</v>
      </c>
      <c r="J415">
        <v>0</v>
      </c>
      <c r="K415">
        <v>11</v>
      </c>
      <c r="L415" t="s">
        <v>1491</v>
      </c>
    </row>
    <row r="416" spans="1:12" x14ac:dyDescent="0.3">
      <c r="A416" t="s">
        <v>168</v>
      </c>
      <c r="B416" t="s">
        <v>1428</v>
      </c>
      <c r="C416" t="s">
        <v>1392</v>
      </c>
      <c r="D416">
        <v>101</v>
      </c>
      <c r="E416" t="s">
        <v>1392</v>
      </c>
      <c r="F416" t="s">
        <v>1392</v>
      </c>
      <c r="G416" t="s">
        <v>1392</v>
      </c>
      <c r="H416">
        <v>6</v>
      </c>
      <c r="I416" t="s">
        <v>1392</v>
      </c>
      <c r="J416">
        <v>1</v>
      </c>
      <c r="K416">
        <v>37</v>
      </c>
      <c r="L416" t="s">
        <v>1470</v>
      </c>
    </row>
    <row r="417" spans="1:12" x14ac:dyDescent="0.3">
      <c r="A417" t="s">
        <v>168</v>
      </c>
      <c r="B417" t="s">
        <v>1391</v>
      </c>
      <c r="C417" t="s">
        <v>1392</v>
      </c>
      <c r="D417">
        <v>96</v>
      </c>
      <c r="E417" t="s">
        <v>1392</v>
      </c>
      <c r="F417" t="s">
        <v>1392</v>
      </c>
      <c r="G417" t="s">
        <v>1392</v>
      </c>
      <c r="H417">
        <v>10</v>
      </c>
      <c r="I417" t="s">
        <v>1392</v>
      </c>
      <c r="J417">
        <v>2</v>
      </c>
      <c r="K417">
        <v>30</v>
      </c>
      <c r="L417" t="s">
        <v>1490</v>
      </c>
    </row>
    <row r="418" spans="1:12" x14ac:dyDescent="0.3">
      <c r="A418" t="s">
        <v>168</v>
      </c>
      <c r="B418" t="s">
        <v>1394</v>
      </c>
      <c r="C418">
        <v>11</v>
      </c>
      <c r="D418">
        <v>51</v>
      </c>
      <c r="E418">
        <v>4</v>
      </c>
      <c r="F418" t="s">
        <v>1518</v>
      </c>
      <c r="G418">
        <v>1</v>
      </c>
      <c r="H418">
        <v>2</v>
      </c>
      <c r="I418" t="s">
        <v>1392</v>
      </c>
      <c r="J418">
        <v>0</v>
      </c>
      <c r="K418">
        <v>24</v>
      </c>
      <c r="L418" t="s">
        <v>1483</v>
      </c>
    </row>
    <row r="419" spans="1:12" x14ac:dyDescent="0.3">
      <c r="A419" t="s">
        <v>168</v>
      </c>
      <c r="B419" t="s">
        <v>1452</v>
      </c>
      <c r="C419">
        <v>10</v>
      </c>
      <c r="D419">
        <v>51</v>
      </c>
      <c r="E419">
        <v>8</v>
      </c>
      <c r="F419" t="s">
        <v>1519</v>
      </c>
      <c r="G419">
        <v>4</v>
      </c>
      <c r="H419">
        <v>5</v>
      </c>
      <c r="I419" t="s">
        <v>1392</v>
      </c>
      <c r="J419">
        <v>1</v>
      </c>
      <c r="K419">
        <v>18</v>
      </c>
      <c r="L419" t="s">
        <v>1513</v>
      </c>
    </row>
    <row r="420" spans="1:12" x14ac:dyDescent="0.3">
      <c r="A420" t="s">
        <v>168</v>
      </c>
      <c r="B420" t="s">
        <v>1394</v>
      </c>
      <c r="C420" t="s">
        <v>1392</v>
      </c>
      <c r="D420">
        <v>39</v>
      </c>
      <c r="E420" t="s">
        <v>1392</v>
      </c>
      <c r="F420" t="s">
        <v>1392</v>
      </c>
      <c r="G420" t="s">
        <v>1392</v>
      </c>
      <c r="H420">
        <v>6</v>
      </c>
      <c r="I420" t="s">
        <v>1392</v>
      </c>
      <c r="J420">
        <v>0</v>
      </c>
      <c r="K420">
        <v>13</v>
      </c>
      <c r="L420" t="s">
        <v>1393</v>
      </c>
    </row>
    <row r="421" spans="1:12" x14ac:dyDescent="0.3">
      <c r="A421" t="s">
        <v>168</v>
      </c>
      <c r="B421" t="s">
        <v>1410</v>
      </c>
      <c r="C421">
        <v>4</v>
      </c>
      <c r="D421">
        <v>24</v>
      </c>
      <c r="E421">
        <v>4</v>
      </c>
      <c r="F421">
        <v>50</v>
      </c>
      <c r="G421">
        <v>1</v>
      </c>
      <c r="H421">
        <v>2</v>
      </c>
      <c r="I421" t="s">
        <v>1392</v>
      </c>
      <c r="J421">
        <v>1</v>
      </c>
      <c r="K421">
        <v>13</v>
      </c>
      <c r="L421" t="s">
        <v>1543</v>
      </c>
    </row>
    <row r="422" spans="1:12" x14ac:dyDescent="0.3">
      <c r="A422" t="s">
        <v>294</v>
      </c>
      <c r="B422" t="s">
        <v>1403</v>
      </c>
      <c r="C422">
        <v>14</v>
      </c>
      <c r="D422">
        <v>75</v>
      </c>
      <c r="E422">
        <v>0</v>
      </c>
      <c r="F422">
        <v>0</v>
      </c>
      <c r="G422">
        <v>4</v>
      </c>
      <c r="H422">
        <v>10</v>
      </c>
      <c r="I422" t="s">
        <v>1392</v>
      </c>
      <c r="J422">
        <v>2</v>
      </c>
      <c r="K422">
        <v>18</v>
      </c>
      <c r="L422" t="s">
        <v>1419</v>
      </c>
    </row>
    <row r="423" spans="1:12" x14ac:dyDescent="0.3">
      <c r="A423" t="s">
        <v>1435</v>
      </c>
      <c r="B423" t="s">
        <v>1436</v>
      </c>
      <c r="C423">
        <v>29</v>
      </c>
      <c r="D423">
        <v>237</v>
      </c>
      <c r="E423">
        <v>0</v>
      </c>
      <c r="F423">
        <v>0</v>
      </c>
      <c r="G423">
        <v>22</v>
      </c>
      <c r="H423">
        <v>27</v>
      </c>
      <c r="I423" t="s">
        <v>1392</v>
      </c>
      <c r="J423">
        <v>3</v>
      </c>
      <c r="K423">
        <v>20</v>
      </c>
      <c r="L423" t="s">
        <v>1402</v>
      </c>
    </row>
    <row r="424" spans="1:12" x14ac:dyDescent="0.3">
      <c r="A424" t="s">
        <v>310</v>
      </c>
      <c r="B424" t="s">
        <v>1408</v>
      </c>
      <c r="C424">
        <v>5</v>
      </c>
      <c r="D424">
        <v>33</v>
      </c>
      <c r="E424">
        <v>0</v>
      </c>
      <c r="F424">
        <v>0</v>
      </c>
      <c r="G424">
        <v>3</v>
      </c>
      <c r="H424">
        <v>4</v>
      </c>
      <c r="I424" t="s">
        <v>1392</v>
      </c>
      <c r="J424">
        <v>1</v>
      </c>
      <c r="K424">
        <v>14</v>
      </c>
      <c r="L424" t="s">
        <v>1453</v>
      </c>
    </row>
    <row r="425" spans="1:12" x14ac:dyDescent="0.3">
      <c r="A425" t="s">
        <v>1471</v>
      </c>
      <c r="B425" t="s">
        <v>1425</v>
      </c>
      <c r="C425">
        <v>13</v>
      </c>
      <c r="D425">
        <v>129</v>
      </c>
      <c r="E425">
        <v>0</v>
      </c>
      <c r="F425">
        <v>0</v>
      </c>
      <c r="G425">
        <v>10</v>
      </c>
      <c r="H425">
        <v>15</v>
      </c>
      <c r="I425" t="s">
        <v>1392</v>
      </c>
      <c r="J425">
        <v>2</v>
      </c>
      <c r="K425">
        <v>21</v>
      </c>
      <c r="L425" t="s">
        <v>1402</v>
      </c>
    </row>
    <row r="426" spans="1:12" x14ac:dyDescent="0.3">
      <c r="A426" t="s">
        <v>1043</v>
      </c>
      <c r="B426" t="s">
        <v>1531</v>
      </c>
      <c r="C426" t="s">
        <v>1392</v>
      </c>
      <c r="D426">
        <v>35</v>
      </c>
      <c r="E426" t="s">
        <v>1392</v>
      </c>
      <c r="F426" t="s">
        <v>1392</v>
      </c>
      <c r="G426" t="s">
        <v>1392</v>
      </c>
      <c r="H426">
        <v>3</v>
      </c>
      <c r="I426" t="s">
        <v>1392</v>
      </c>
      <c r="J426">
        <v>16</v>
      </c>
      <c r="K426">
        <v>14</v>
      </c>
      <c r="L426" t="s">
        <v>1449</v>
      </c>
    </row>
    <row r="427" spans="1:12" x14ac:dyDescent="0.3">
      <c r="A427" t="s">
        <v>1045</v>
      </c>
      <c r="B427" t="s">
        <v>1450</v>
      </c>
      <c r="C427" t="s">
        <v>1392</v>
      </c>
      <c r="D427">
        <v>188</v>
      </c>
      <c r="E427" t="s">
        <v>1392</v>
      </c>
      <c r="F427" t="s">
        <v>1392</v>
      </c>
      <c r="G427" t="s">
        <v>1392</v>
      </c>
      <c r="H427">
        <v>18</v>
      </c>
      <c r="I427" t="s">
        <v>1392</v>
      </c>
      <c r="J427">
        <v>5</v>
      </c>
      <c r="K427">
        <v>23</v>
      </c>
      <c r="L427" t="s">
        <v>1449</v>
      </c>
    </row>
    <row r="428" spans="1:12" x14ac:dyDescent="0.3">
      <c r="A428" t="s">
        <v>1293</v>
      </c>
      <c r="B428" t="s">
        <v>1398</v>
      </c>
      <c r="C428">
        <v>29</v>
      </c>
      <c r="D428">
        <v>240</v>
      </c>
      <c r="E428">
        <v>0</v>
      </c>
      <c r="F428">
        <v>0</v>
      </c>
      <c r="G428">
        <v>14</v>
      </c>
      <c r="H428">
        <v>24</v>
      </c>
      <c r="I428" t="s">
        <v>1392</v>
      </c>
      <c r="J428">
        <v>1</v>
      </c>
      <c r="K428">
        <v>27</v>
      </c>
      <c r="L428" t="s">
        <v>1400</v>
      </c>
    </row>
    <row r="429" spans="1:12" x14ac:dyDescent="0.3">
      <c r="A429" t="s">
        <v>1377</v>
      </c>
      <c r="B429" t="s">
        <v>1394</v>
      </c>
      <c r="C429">
        <v>35</v>
      </c>
      <c r="D429">
        <v>305</v>
      </c>
      <c r="E429">
        <v>1</v>
      </c>
      <c r="F429" t="s">
        <v>1420</v>
      </c>
      <c r="G429">
        <v>13</v>
      </c>
      <c r="H429">
        <v>33</v>
      </c>
      <c r="I429" t="s">
        <v>1392</v>
      </c>
      <c r="J429">
        <v>0</v>
      </c>
      <c r="K429">
        <v>47</v>
      </c>
      <c r="L429" t="s">
        <v>1421</v>
      </c>
    </row>
    <row r="430" spans="1:12" x14ac:dyDescent="0.3">
      <c r="A430" t="s">
        <v>1556</v>
      </c>
      <c r="B430" t="s">
        <v>1406</v>
      </c>
      <c r="C430">
        <v>0</v>
      </c>
      <c r="D430">
        <v>4</v>
      </c>
      <c r="E430">
        <v>0</v>
      </c>
      <c r="F430" t="s">
        <v>1392</v>
      </c>
      <c r="G430">
        <v>0</v>
      </c>
      <c r="H430">
        <v>1</v>
      </c>
      <c r="I430" t="s">
        <v>1392</v>
      </c>
      <c r="J430">
        <v>1</v>
      </c>
      <c r="K430">
        <v>6</v>
      </c>
      <c r="L430" t="s">
        <v>1421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131C-AEA3-4868-9404-CF93A0A50FDC}">
  <dimension ref="A1:G677"/>
  <sheetViews>
    <sheetView workbookViewId="0">
      <selection activeCell="D1" sqref="D1"/>
    </sheetView>
  </sheetViews>
  <sheetFormatPr baseColWidth="10" defaultRowHeight="14.4" x14ac:dyDescent="0.3"/>
  <cols>
    <col min="1" max="1" width="81.21875" bestFit="1" customWidth="1"/>
    <col min="2" max="2" width="49.21875" bestFit="1" customWidth="1"/>
    <col min="3" max="4" width="14.21875" bestFit="1" customWidth="1"/>
    <col min="5" max="5" width="20.77734375" bestFit="1" customWidth="1"/>
    <col min="6" max="6" width="26.44140625" bestFit="1" customWidth="1"/>
    <col min="7" max="7" width="11.21875" bestFit="1" customWidth="1"/>
  </cols>
  <sheetData>
    <row r="1" spans="1:7" x14ac:dyDescent="0.3">
      <c r="A1" t="s">
        <v>1634</v>
      </c>
      <c r="B1" t="s">
        <v>1635</v>
      </c>
      <c r="C1" t="s">
        <v>1636</v>
      </c>
      <c r="D1" t="s">
        <v>1641</v>
      </c>
      <c r="E1" t="s">
        <v>1637</v>
      </c>
      <c r="F1" t="s">
        <v>1638</v>
      </c>
      <c r="G1" t="s">
        <v>0</v>
      </c>
    </row>
    <row r="2" spans="1:7" x14ac:dyDescent="0.3">
      <c r="A2" s="1" t="s">
        <v>2</v>
      </c>
      <c r="B2" s="1" t="s">
        <v>3</v>
      </c>
      <c r="C2">
        <v>39</v>
      </c>
      <c r="D2">
        <v>27384881</v>
      </c>
      <c r="E2">
        <v>1</v>
      </c>
      <c r="F2">
        <v>144119</v>
      </c>
      <c r="G2" s="1" t="s">
        <v>1</v>
      </c>
    </row>
    <row r="3" spans="1:7" x14ac:dyDescent="0.3">
      <c r="A3" s="1" t="s">
        <v>4</v>
      </c>
      <c r="B3" s="1" t="s">
        <v>5</v>
      </c>
      <c r="C3">
        <v>18</v>
      </c>
      <c r="D3">
        <v>15309618</v>
      </c>
      <c r="E3">
        <v>0</v>
      </c>
      <c r="F3">
        <v>9836</v>
      </c>
      <c r="G3" s="1" t="s">
        <v>1</v>
      </c>
    </row>
    <row r="4" spans="1:7" x14ac:dyDescent="0.3">
      <c r="A4" s="1" t="s">
        <v>6</v>
      </c>
      <c r="B4" s="1" t="s">
        <v>7</v>
      </c>
      <c r="C4">
        <v>22</v>
      </c>
      <c r="D4">
        <v>6692372</v>
      </c>
      <c r="E4">
        <v>0</v>
      </c>
      <c r="F4">
        <v>9409</v>
      </c>
      <c r="G4" s="1" t="s">
        <v>1</v>
      </c>
    </row>
    <row r="5" spans="1:7" x14ac:dyDescent="0.3">
      <c r="A5" s="1" t="s">
        <v>8</v>
      </c>
      <c r="B5" s="1" t="s">
        <v>9</v>
      </c>
      <c r="C5">
        <v>13</v>
      </c>
      <c r="D5">
        <v>15166782</v>
      </c>
      <c r="E5">
        <v>0</v>
      </c>
      <c r="F5">
        <v>6842</v>
      </c>
      <c r="G5" s="1" t="s">
        <v>1</v>
      </c>
    </row>
    <row r="6" spans="1:7" x14ac:dyDescent="0.3">
      <c r="A6" s="1" t="s">
        <v>10</v>
      </c>
      <c r="B6" s="1" t="s">
        <v>11</v>
      </c>
      <c r="C6">
        <v>15</v>
      </c>
      <c r="D6">
        <v>6782607</v>
      </c>
      <c r="E6">
        <v>0</v>
      </c>
      <c r="F6">
        <v>8126</v>
      </c>
      <c r="G6" s="1" t="s">
        <v>1</v>
      </c>
    </row>
    <row r="7" spans="1:7" x14ac:dyDescent="0.3">
      <c r="A7" s="1" t="s">
        <v>12</v>
      </c>
      <c r="B7" s="1" t="s">
        <v>13</v>
      </c>
      <c r="C7">
        <v>24</v>
      </c>
      <c r="D7">
        <v>13398428</v>
      </c>
      <c r="E7">
        <v>0</v>
      </c>
      <c r="F7">
        <v>12830</v>
      </c>
      <c r="G7" s="1" t="s">
        <v>1</v>
      </c>
    </row>
    <row r="8" spans="1:7" x14ac:dyDescent="0.3">
      <c r="A8" s="1" t="s">
        <v>14</v>
      </c>
      <c r="B8" s="1" t="s">
        <v>15</v>
      </c>
      <c r="C8">
        <v>23</v>
      </c>
      <c r="D8">
        <v>15252740</v>
      </c>
      <c r="E8">
        <v>0</v>
      </c>
      <c r="F8">
        <v>7270</v>
      </c>
      <c r="G8" s="1" t="s">
        <v>1</v>
      </c>
    </row>
    <row r="9" spans="1:7" x14ac:dyDescent="0.3">
      <c r="A9" s="1" t="s">
        <v>16</v>
      </c>
      <c r="B9" s="1" t="s">
        <v>17</v>
      </c>
      <c r="C9">
        <v>21</v>
      </c>
      <c r="D9">
        <v>14319597</v>
      </c>
      <c r="E9">
        <v>0</v>
      </c>
      <c r="F9">
        <v>7698</v>
      </c>
      <c r="G9" s="1" t="s">
        <v>1</v>
      </c>
    </row>
    <row r="10" spans="1:7" x14ac:dyDescent="0.3">
      <c r="A10" s="1" t="s">
        <v>18</v>
      </c>
      <c r="B10" s="1" t="s">
        <v>19</v>
      </c>
      <c r="C10">
        <v>39</v>
      </c>
      <c r="D10">
        <v>19250030</v>
      </c>
      <c r="E10">
        <v>0</v>
      </c>
      <c r="F10">
        <v>18817</v>
      </c>
      <c r="G10" s="1" t="s">
        <v>1</v>
      </c>
    </row>
    <row r="11" spans="1:7" x14ac:dyDescent="0.3">
      <c r="A11" s="1" t="s">
        <v>20</v>
      </c>
      <c r="B11" s="1" t="s">
        <v>21</v>
      </c>
      <c r="C11">
        <v>26</v>
      </c>
      <c r="D11">
        <v>7268851</v>
      </c>
      <c r="E11">
        <v>0</v>
      </c>
      <c r="F11">
        <v>6842</v>
      </c>
      <c r="G11" s="1" t="s">
        <v>1</v>
      </c>
    </row>
    <row r="12" spans="1:7" x14ac:dyDescent="0.3">
      <c r="A12" s="1" t="s">
        <v>22</v>
      </c>
      <c r="B12" s="1" t="s">
        <v>23</v>
      </c>
      <c r="C12">
        <v>31</v>
      </c>
      <c r="D12">
        <v>13359939</v>
      </c>
      <c r="E12">
        <v>0</v>
      </c>
      <c r="F12">
        <v>4704</v>
      </c>
      <c r="G12" s="1" t="s">
        <v>1</v>
      </c>
    </row>
    <row r="13" spans="1:7" x14ac:dyDescent="0.3">
      <c r="A13" s="1" t="s">
        <v>24</v>
      </c>
      <c r="B13" s="1" t="s">
        <v>25</v>
      </c>
      <c r="C13">
        <v>8</v>
      </c>
      <c r="D13">
        <v>7647753</v>
      </c>
      <c r="E13">
        <v>0</v>
      </c>
      <c r="F13">
        <v>5132</v>
      </c>
      <c r="G13" s="1" t="s">
        <v>1</v>
      </c>
    </row>
    <row r="14" spans="1:7" x14ac:dyDescent="0.3">
      <c r="A14" s="1" t="s">
        <v>26</v>
      </c>
      <c r="B14" s="1" t="s">
        <v>27</v>
      </c>
      <c r="C14">
        <v>21</v>
      </c>
      <c r="D14">
        <v>12054737</v>
      </c>
      <c r="E14">
        <v>0</v>
      </c>
      <c r="F14">
        <v>5559</v>
      </c>
      <c r="G14" s="1" t="s">
        <v>1</v>
      </c>
    </row>
    <row r="15" spans="1:7" x14ac:dyDescent="0.3">
      <c r="A15" s="1" t="s">
        <v>28</v>
      </c>
      <c r="B15" s="1" t="s">
        <v>29</v>
      </c>
      <c r="C15">
        <v>8</v>
      </c>
      <c r="D15">
        <v>3440484</v>
      </c>
      <c r="E15">
        <v>0</v>
      </c>
      <c r="F15">
        <v>5131</v>
      </c>
      <c r="G15" s="1" t="s">
        <v>1</v>
      </c>
    </row>
    <row r="16" spans="1:7" x14ac:dyDescent="0.3">
      <c r="A16" s="1" t="s">
        <v>30</v>
      </c>
      <c r="B16" s="1" t="s">
        <v>31</v>
      </c>
      <c r="C16">
        <v>32</v>
      </c>
      <c r="D16">
        <v>6440483</v>
      </c>
      <c r="E16">
        <v>0</v>
      </c>
      <c r="F16">
        <v>6842</v>
      </c>
      <c r="G16" s="1" t="s">
        <v>1</v>
      </c>
    </row>
    <row r="17" spans="1:7" x14ac:dyDescent="0.3">
      <c r="A17" s="1" t="s">
        <v>32</v>
      </c>
      <c r="B17" s="1" t="s">
        <v>33</v>
      </c>
      <c r="C17">
        <v>36</v>
      </c>
      <c r="D17">
        <v>41869125</v>
      </c>
      <c r="E17">
        <v>0</v>
      </c>
      <c r="F17">
        <v>6843</v>
      </c>
      <c r="G17" s="1" t="s">
        <v>1</v>
      </c>
    </row>
    <row r="18" spans="1:7" x14ac:dyDescent="0.3">
      <c r="A18" s="1" t="s">
        <v>34</v>
      </c>
      <c r="B18" s="1" t="s">
        <v>35</v>
      </c>
      <c r="C18">
        <v>51</v>
      </c>
      <c r="D18">
        <v>14130573</v>
      </c>
      <c r="E18">
        <v>0</v>
      </c>
      <c r="F18">
        <v>7270</v>
      </c>
      <c r="G18" s="1" t="s">
        <v>1</v>
      </c>
    </row>
    <row r="19" spans="1:7" x14ac:dyDescent="0.3">
      <c r="A19" s="1" t="s">
        <v>48</v>
      </c>
      <c r="B19" s="1" t="s">
        <v>49</v>
      </c>
      <c r="C19">
        <v>20</v>
      </c>
      <c r="D19">
        <v>12280538</v>
      </c>
      <c r="E19">
        <v>0</v>
      </c>
      <c r="F19">
        <v>5132</v>
      </c>
      <c r="G19" s="1" t="s">
        <v>1</v>
      </c>
    </row>
    <row r="20" spans="1:7" x14ac:dyDescent="0.3">
      <c r="A20" s="1" t="s">
        <v>60</v>
      </c>
      <c r="B20" s="1" t="s">
        <v>61</v>
      </c>
      <c r="C20">
        <v>9</v>
      </c>
      <c r="D20">
        <v>6478972</v>
      </c>
      <c r="E20">
        <v>0</v>
      </c>
      <c r="F20">
        <v>7270</v>
      </c>
      <c r="G20" s="1" t="s">
        <v>1</v>
      </c>
    </row>
    <row r="21" spans="1:7" x14ac:dyDescent="0.3">
      <c r="A21" s="1" t="s">
        <v>62</v>
      </c>
      <c r="B21" s="1" t="s">
        <v>63</v>
      </c>
      <c r="C21">
        <v>11</v>
      </c>
      <c r="D21">
        <v>10637488</v>
      </c>
      <c r="E21">
        <v>0</v>
      </c>
      <c r="F21">
        <v>19673</v>
      </c>
      <c r="G21" s="1" t="s">
        <v>1</v>
      </c>
    </row>
    <row r="22" spans="1:7" x14ac:dyDescent="0.3">
      <c r="A22" s="1" t="s">
        <v>64</v>
      </c>
      <c r="B22" s="1" t="s">
        <v>65</v>
      </c>
      <c r="C22">
        <v>9</v>
      </c>
      <c r="D22">
        <v>8658301</v>
      </c>
      <c r="E22">
        <v>0</v>
      </c>
      <c r="F22">
        <v>5560</v>
      </c>
      <c r="G22" s="1" t="s">
        <v>1</v>
      </c>
    </row>
    <row r="23" spans="1:7" x14ac:dyDescent="0.3">
      <c r="A23" s="1" t="s">
        <v>66</v>
      </c>
      <c r="B23" s="1" t="s">
        <v>67</v>
      </c>
      <c r="C23">
        <v>11</v>
      </c>
      <c r="D23">
        <v>8287524</v>
      </c>
      <c r="E23">
        <v>0</v>
      </c>
      <c r="F23">
        <v>6843</v>
      </c>
      <c r="G23" s="1" t="s">
        <v>1</v>
      </c>
    </row>
    <row r="24" spans="1:7" x14ac:dyDescent="0.3">
      <c r="A24" s="1" t="s">
        <v>68</v>
      </c>
      <c r="B24" s="1" t="s">
        <v>69</v>
      </c>
      <c r="C24">
        <v>10</v>
      </c>
      <c r="D24">
        <v>10543404</v>
      </c>
      <c r="E24">
        <v>0</v>
      </c>
      <c r="F24">
        <v>5131</v>
      </c>
      <c r="G24" s="1" t="s">
        <v>1</v>
      </c>
    </row>
    <row r="25" spans="1:7" x14ac:dyDescent="0.3">
      <c r="A25" s="1" t="s">
        <v>72</v>
      </c>
      <c r="B25" s="1" t="s">
        <v>73</v>
      </c>
      <c r="C25">
        <v>29</v>
      </c>
      <c r="D25">
        <v>12981464</v>
      </c>
      <c r="E25">
        <v>0</v>
      </c>
      <c r="F25">
        <v>5559</v>
      </c>
      <c r="G25" s="1" t="s">
        <v>1</v>
      </c>
    </row>
    <row r="26" spans="1:7" x14ac:dyDescent="0.3">
      <c r="A26" s="1" t="s">
        <v>74</v>
      </c>
      <c r="B26" s="1" t="s">
        <v>75</v>
      </c>
      <c r="C26">
        <v>14</v>
      </c>
      <c r="D26">
        <v>8583889</v>
      </c>
      <c r="E26">
        <v>0</v>
      </c>
      <c r="F26">
        <v>5560</v>
      </c>
      <c r="G26" s="1" t="s">
        <v>1</v>
      </c>
    </row>
    <row r="27" spans="1:7" x14ac:dyDescent="0.3">
      <c r="A27" s="1" t="s">
        <v>76</v>
      </c>
      <c r="B27" s="1" t="s">
        <v>77</v>
      </c>
      <c r="C27">
        <v>38</v>
      </c>
      <c r="D27">
        <v>5494510</v>
      </c>
      <c r="E27">
        <v>0</v>
      </c>
      <c r="F27">
        <v>6843</v>
      </c>
      <c r="G27" s="1" t="s">
        <v>1</v>
      </c>
    </row>
    <row r="28" spans="1:7" x14ac:dyDescent="0.3">
      <c r="A28" s="1" t="s">
        <v>78</v>
      </c>
      <c r="B28" s="1" t="s">
        <v>79</v>
      </c>
      <c r="C28">
        <v>51</v>
      </c>
      <c r="D28">
        <v>15846752</v>
      </c>
      <c r="E28">
        <v>0</v>
      </c>
      <c r="F28">
        <v>4704</v>
      </c>
      <c r="G28" s="1" t="s">
        <v>1</v>
      </c>
    </row>
    <row r="29" spans="1:7" x14ac:dyDescent="0.3">
      <c r="A29" s="1" t="s">
        <v>80</v>
      </c>
      <c r="B29" s="1" t="s">
        <v>81</v>
      </c>
      <c r="C29">
        <v>23</v>
      </c>
      <c r="D29">
        <v>10667424</v>
      </c>
      <c r="E29">
        <v>1</v>
      </c>
      <c r="F29">
        <v>65004</v>
      </c>
      <c r="G29" s="1" t="s">
        <v>1</v>
      </c>
    </row>
    <row r="30" spans="1:7" x14ac:dyDescent="0.3">
      <c r="A30" s="1" t="s">
        <v>82</v>
      </c>
      <c r="B30" s="1" t="s">
        <v>83</v>
      </c>
      <c r="C30">
        <v>29</v>
      </c>
      <c r="D30">
        <v>13876974</v>
      </c>
      <c r="E30">
        <v>1</v>
      </c>
      <c r="F30">
        <v>41483</v>
      </c>
      <c r="G30" s="1" t="s">
        <v>1</v>
      </c>
    </row>
    <row r="31" spans="1:7" x14ac:dyDescent="0.3">
      <c r="A31" s="1" t="s">
        <v>84</v>
      </c>
      <c r="B31" s="1" t="s">
        <v>85</v>
      </c>
      <c r="C31">
        <v>25</v>
      </c>
      <c r="D31">
        <v>9505485</v>
      </c>
      <c r="E31">
        <v>1</v>
      </c>
      <c r="F31">
        <v>63293</v>
      </c>
      <c r="G31" s="1" t="s">
        <v>1</v>
      </c>
    </row>
    <row r="32" spans="1:7" x14ac:dyDescent="0.3">
      <c r="A32" s="1" t="s">
        <v>86</v>
      </c>
      <c r="B32" s="1" t="s">
        <v>87</v>
      </c>
      <c r="C32">
        <v>40</v>
      </c>
      <c r="D32">
        <v>10168351</v>
      </c>
      <c r="E32">
        <v>1</v>
      </c>
      <c r="F32">
        <v>27370</v>
      </c>
      <c r="G32" s="1" t="s">
        <v>1</v>
      </c>
    </row>
    <row r="33" spans="1:7" x14ac:dyDescent="0.3">
      <c r="A33" s="1" t="s">
        <v>88</v>
      </c>
      <c r="B33" s="1" t="s">
        <v>89</v>
      </c>
      <c r="C33">
        <v>26</v>
      </c>
      <c r="D33">
        <v>3540982</v>
      </c>
      <c r="E33">
        <v>1</v>
      </c>
      <c r="F33">
        <v>34212</v>
      </c>
      <c r="G33" s="1" t="s">
        <v>1</v>
      </c>
    </row>
    <row r="34" spans="1:7" x14ac:dyDescent="0.3">
      <c r="A34" s="1" t="s">
        <v>90</v>
      </c>
      <c r="B34" s="1" t="s">
        <v>91</v>
      </c>
      <c r="C34">
        <v>79</v>
      </c>
      <c r="D34">
        <v>6221524</v>
      </c>
      <c r="E34">
        <v>1</v>
      </c>
      <c r="F34">
        <v>75695</v>
      </c>
      <c r="G34" s="1" t="s">
        <v>1</v>
      </c>
    </row>
    <row r="35" spans="1:7" x14ac:dyDescent="0.3">
      <c r="A35" s="1" t="s">
        <v>92</v>
      </c>
      <c r="B35" s="1" t="s">
        <v>93</v>
      </c>
      <c r="C35">
        <v>43</v>
      </c>
      <c r="D35">
        <v>6156520</v>
      </c>
      <c r="E35">
        <v>0</v>
      </c>
      <c r="F35">
        <v>6843</v>
      </c>
      <c r="G35" s="1" t="s">
        <v>1</v>
      </c>
    </row>
    <row r="36" spans="1:7" x14ac:dyDescent="0.3">
      <c r="A36" s="1" t="s">
        <v>94</v>
      </c>
      <c r="B36" s="1" t="s">
        <v>33</v>
      </c>
      <c r="C36">
        <v>36</v>
      </c>
      <c r="D36">
        <v>3889949</v>
      </c>
      <c r="E36">
        <v>0</v>
      </c>
      <c r="F36">
        <v>6843</v>
      </c>
      <c r="G36" s="1" t="s">
        <v>1</v>
      </c>
    </row>
    <row r="37" spans="1:7" x14ac:dyDescent="0.3">
      <c r="A37" s="1" t="s">
        <v>95</v>
      </c>
      <c r="B37" s="1" t="s">
        <v>96</v>
      </c>
      <c r="C37">
        <v>26</v>
      </c>
      <c r="D37">
        <v>6014111</v>
      </c>
      <c r="E37">
        <v>1</v>
      </c>
      <c r="F37">
        <v>44904</v>
      </c>
      <c r="G37" s="1" t="s">
        <v>1</v>
      </c>
    </row>
    <row r="38" spans="1:7" x14ac:dyDescent="0.3">
      <c r="A38" s="1" t="s">
        <v>97</v>
      </c>
      <c r="B38" s="1" t="s">
        <v>98</v>
      </c>
      <c r="C38">
        <v>31</v>
      </c>
      <c r="D38">
        <v>4632358</v>
      </c>
      <c r="E38">
        <v>0</v>
      </c>
      <c r="F38">
        <v>5987</v>
      </c>
      <c r="G38" s="1" t="s">
        <v>1</v>
      </c>
    </row>
    <row r="39" spans="1:7" x14ac:dyDescent="0.3">
      <c r="A39" s="1" t="s">
        <v>99</v>
      </c>
      <c r="B39" s="1" t="s">
        <v>100</v>
      </c>
      <c r="C39">
        <v>24</v>
      </c>
      <c r="D39">
        <v>11661722</v>
      </c>
      <c r="E39">
        <v>0</v>
      </c>
      <c r="F39">
        <v>6842</v>
      </c>
      <c r="G39" s="1" t="s">
        <v>1</v>
      </c>
    </row>
    <row r="40" spans="1:7" x14ac:dyDescent="0.3">
      <c r="A40" s="1" t="s">
        <v>101</v>
      </c>
      <c r="B40" s="1" t="s">
        <v>102</v>
      </c>
      <c r="C40">
        <v>33</v>
      </c>
      <c r="D40">
        <v>17593723</v>
      </c>
      <c r="E40">
        <v>1</v>
      </c>
      <c r="F40">
        <v>36778</v>
      </c>
      <c r="G40" s="1" t="s">
        <v>1</v>
      </c>
    </row>
    <row r="41" spans="1:7" x14ac:dyDescent="0.3">
      <c r="A41" s="1" t="s">
        <v>103</v>
      </c>
      <c r="B41" s="1" t="s">
        <v>104</v>
      </c>
      <c r="C41">
        <v>22</v>
      </c>
      <c r="D41">
        <v>10661009</v>
      </c>
      <c r="E41">
        <v>1</v>
      </c>
      <c r="F41">
        <v>72274</v>
      </c>
      <c r="G41" s="1" t="s">
        <v>1</v>
      </c>
    </row>
    <row r="42" spans="1:7" x14ac:dyDescent="0.3">
      <c r="A42" s="1" t="s">
        <v>105</v>
      </c>
      <c r="B42" s="1" t="s">
        <v>106</v>
      </c>
      <c r="C42">
        <v>28</v>
      </c>
      <c r="D42">
        <v>4515608</v>
      </c>
      <c r="E42">
        <v>0</v>
      </c>
      <c r="F42">
        <v>5988</v>
      </c>
      <c r="G42" s="1" t="s">
        <v>1</v>
      </c>
    </row>
    <row r="43" spans="1:7" x14ac:dyDescent="0.3">
      <c r="A43" s="1" t="s">
        <v>107</v>
      </c>
      <c r="B43" s="1" t="s">
        <v>108</v>
      </c>
      <c r="C43">
        <v>28</v>
      </c>
      <c r="D43">
        <v>4709764</v>
      </c>
      <c r="E43">
        <v>0</v>
      </c>
      <c r="F43">
        <v>13257</v>
      </c>
      <c r="G43" s="1" t="s">
        <v>1</v>
      </c>
    </row>
    <row r="44" spans="1:7" x14ac:dyDescent="0.3">
      <c r="A44" s="1" t="s">
        <v>109</v>
      </c>
      <c r="B44" s="1" t="s">
        <v>110</v>
      </c>
      <c r="C44">
        <v>28</v>
      </c>
      <c r="D44">
        <v>10873981</v>
      </c>
      <c r="E44">
        <v>0</v>
      </c>
      <c r="F44">
        <v>5132</v>
      </c>
      <c r="G44" s="1" t="s">
        <v>1</v>
      </c>
    </row>
    <row r="45" spans="1:7" x14ac:dyDescent="0.3">
      <c r="A45" s="1" t="s">
        <v>111</v>
      </c>
      <c r="B45" s="1" t="s">
        <v>112</v>
      </c>
      <c r="C45">
        <v>28</v>
      </c>
      <c r="D45">
        <v>4742265</v>
      </c>
      <c r="E45">
        <v>0</v>
      </c>
      <c r="F45">
        <v>7698</v>
      </c>
      <c r="G45" s="1" t="s">
        <v>1</v>
      </c>
    </row>
    <row r="46" spans="1:7" x14ac:dyDescent="0.3">
      <c r="A46" s="1" t="s">
        <v>113</v>
      </c>
      <c r="B46" s="1" t="s">
        <v>114</v>
      </c>
      <c r="C46">
        <v>28</v>
      </c>
      <c r="D46">
        <v>11118599</v>
      </c>
      <c r="E46">
        <v>0</v>
      </c>
      <c r="F46">
        <v>7698</v>
      </c>
      <c r="G46" s="1" t="s">
        <v>1</v>
      </c>
    </row>
    <row r="47" spans="1:7" x14ac:dyDescent="0.3">
      <c r="A47" s="1" t="s">
        <v>115</v>
      </c>
      <c r="B47" s="1" t="s">
        <v>116</v>
      </c>
      <c r="C47">
        <v>28</v>
      </c>
      <c r="D47">
        <v>5353385</v>
      </c>
      <c r="E47">
        <v>0</v>
      </c>
      <c r="F47">
        <v>7270</v>
      </c>
      <c r="G47" s="1" t="s">
        <v>1</v>
      </c>
    </row>
    <row r="48" spans="1:7" x14ac:dyDescent="0.3">
      <c r="A48" s="1" t="s">
        <v>117</v>
      </c>
      <c r="B48" s="1" t="s">
        <v>118</v>
      </c>
      <c r="C48">
        <v>28</v>
      </c>
      <c r="D48">
        <v>3697504</v>
      </c>
      <c r="E48">
        <v>0</v>
      </c>
      <c r="F48">
        <v>5987</v>
      </c>
      <c r="G48" s="1" t="s">
        <v>1</v>
      </c>
    </row>
    <row r="49" spans="1:7" x14ac:dyDescent="0.3">
      <c r="A49" s="1" t="s">
        <v>119</v>
      </c>
      <c r="B49" s="1" t="s">
        <v>120</v>
      </c>
      <c r="C49">
        <v>28</v>
      </c>
      <c r="D49">
        <v>10757659</v>
      </c>
      <c r="E49">
        <v>0</v>
      </c>
      <c r="F49">
        <v>6415</v>
      </c>
      <c r="G49" s="1" t="s">
        <v>1</v>
      </c>
    </row>
    <row r="50" spans="1:7" x14ac:dyDescent="0.3">
      <c r="A50" s="1" t="s">
        <v>121</v>
      </c>
      <c r="B50" s="1" t="s">
        <v>122</v>
      </c>
      <c r="C50">
        <v>28</v>
      </c>
      <c r="D50">
        <v>4517747</v>
      </c>
      <c r="E50">
        <v>0</v>
      </c>
      <c r="F50">
        <v>5559</v>
      </c>
      <c r="G50" s="1" t="s">
        <v>1</v>
      </c>
    </row>
    <row r="51" spans="1:7" x14ac:dyDescent="0.3">
      <c r="A51" s="1" t="s">
        <v>123</v>
      </c>
      <c r="B51" s="1" t="s">
        <v>124</v>
      </c>
      <c r="C51">
        <v>28</v>
      </c>
      <c r="D51">
        <v>4404418</v>
      </c>
      <c r="E51">
        <v>0</v>
      </c>
      <c r="F51">
        <v>6415</v>
      </c>
      <c r="G51" s="1" t="s">
        <v>1</v>
      </c>
    </row>
    <row r="52" spans="1:7" x14ac:dyDescent="0.3">
      <c r="A52" s="1" t="s">
        <v>125</v>
      </c>
      <c r="B52" s="1" t="s">
        <v>126</v>
      </c>
      <c r="C52">
        <v>28</v>
      </c>
      <c r="D52">
        <v>3724447</v>
      </c>
      <c r="E52">
        <v>0</v>
      </c>
      <c r="F52">
        <v>4276</v>
      </c>
      <c r="G52" s="1" t="s">
        <v>1</v>
      </c>
    </row>
    <row r="53" spans="1:7" x14ac:dyDescent="0.3">
      <c r="A53" s="1" t="s">
        <v>127</v>
      </c>
      <c r="B53" s="1" t="s">
        <v>128</v>
      </c>
      <c r="C53">
        <v>28</v>
      </c>
      <c r="D53">
        <v>4813256</v>
      </c>
      <c r="E53">
        <v>0</v>
      </c>
      <c r="F53">
        <v>6842</v>
      </c>
      <c r="G53" s="1" t="s">
        <v>1</v>
      </c>
    </row>
    <row r="54" spans="1:7" x14ac:dyDescent="0.3">
      <c r="A54" s="1" t="s">
        <v>129</v>
      </c>
      <c r="B54" s="1" t="s">
        <v>130</v>
      </c>
      <c r="C54">
        <v>28</v>
      </c>
      <c r="D54">
        <v>4853883</v>
      </c>
      <c r="E54">
        <v>0</v>
      </c>
      <c r="F54">
        <v>21811</v>
      </c>
      <c r="G54" s="1" t="s">
        <v>1</v>
      </c>
    </row>
    <row r="55" spans="1:7" x14ac:dyDescent="0.3">
      <c r="A55" s="1" t="s">
        <v>131</v>
      </c>
      <c r="B55" s="1" t="s">
        <v>132</v>
      </c>
      <c r="C55">
        <v>28</v>
      </c>
      <c r="D55">
        <v>4027654</v>
      </c>
      <c r="E55">
        <v>0</v>
      </c>
      <c r="F55">
        <v>5559</v>
      </c>
      <c r="G55" s="1" t="s">
        <v>1</v>
      </c>
    </row>
    <row r="56" spans="1:7" x14ac:dyDescent="0.3">
      <c r="A56" s="1" t="s">
        <v>133</v>
      </c>
      <c r="B56" s="1" t="s">
        <v>134</v>
      </c>
      <c r="C56">
        <v>28</v>
      </c>
      <c r="D56">
        <v>10380895</v>
      </c>
      <c r="E56">
        <v>0</v>
      </c>
      <c r="F56">
        <v>5560</v>
      </c>
      <c r="G56" s="1" t="s">
        <v>1</v>
      </c>
    </row>
    <row r="57" spans="1:7" x14ac:dyDescent="0.3">
      <c r="A57" s="1" t="s">
        <v>135</v>
      </c>
      <c r="B57" s="1" t="s">
        <v>136</v>
      </c>
      <c r="C57">
        <v>28</v>
      </c>
      <c r="D57">
        <v>6832642</v>
      </c>
      <c r="E57">
        <v>0</v>
      </c>
      <c r="F57">
        <v>5987</v>
      </c>
      <c r="G57" s="1" t="s">
        <v>1</v>
      </c>
    </row>
    <row r="58" spans="1:7" x14ac:dyDescent="0.3">
      <c r="A58" s="1" t="s">
        <v>137</v>
      </c>
      <c r="B58" s="1" t="s">
        <v>138</v>
      </c>
      <c r="C58">
        <v>28</v>
      </c>
      <c r="D58">
        <v>4029364</v>
      </c>
      <c r="E58">
        <v>0</v>
      </c>
      <c r="F58">
        <v>6414</v>
      </c>
      <c r="G58" s="1" t="s">
        <v>1</v>
      </c>
    </row>
    <row r="59" spans="1:7" x14ac:dyDescent="0.3">
      <c r="A59" s="1" t="s">
        <v>139</v>
      </c>
      <c r="B59" s="1" t="s">
        <v>140</v>
      </c>
      <c r="C59">
        <v>28</v>
      </c>
      <c r="D59">
        <v>5449179</v>
      </c>
      <c r="E59">
        <v>0</v>
      </c>
      <c r="F59">
        <v>7270</v>
      </c>
      <c r="G59" s="1" t="s">
        <v>1</v>
      </c>
    </row>
    <row r="60" spans="1:7" x14ac:dyDescent="0.3">
      <c r="A60" s="1" t="s">
        <v>141</v>
      </c>
      <c r="B60" s="1" t="s">
        <v>142</v>
      </c>
      <c r="C60">
        <v>28</v>
      </c>
      <c r="D60">
        <v>22067420</v>
      </c>
      <c r="E60">
        <v>0</v>
      </c>
      <c r="F60">
        <v>8980</v>
      </c>
      <c r="G60" s="1" t="s">
        <v>1</v>
      </c>
    </row>
    <row r="61" spans="1:7" x14ac:dyDescent="0.3">
      <c r="A61" s="1" t="s">
        <v>143</v>
      </c>
      <c r="B61" s="1" t="s">
        <v>144</v>
      </c>
      <c r="C61">
        <v>28</v>
      </c>
      <c r="D61">
        <v>16755947</v>
      </c>
      <c r="E61">
        <v>0</v>
      </c>
      <c r="F61">
        <v>5987</v>
      </c>
      <c r="G61" s="1" t="s">
        <v>1</v>
      </c>
    </row>
    <row r="62" spans="1:7" x14ac:dyDescent="0.3">
      <c r="A62" s="1" t="s">
        <v>145</v>
      </c>
      <c r="B62" s="1" t="s">
        <v>146</v>
      </c>
      <c r="C62">
        <v>28</v>
      </c>
      <c r="D62">
        <v>25335987</v>
      </c>
      <c r="E62">
        <v>0</v>
      </c>
      <c r="F62">
        <v>23521</v>
      </c>
      <c r="G62" s="1" t="s">
        <v>1</v>
      </c>
    </row>
    <row r="63" spans="1:7" x14ac:dyDescent="0.3">
      <c r="A63" s="1" t="s">
        <v>147</v>
      </c>
      <c r="B63" s="1" t="s">
        <v>148</v>
      </c>
      <c r="C63">
        <v>28</v>
      </c>
      <c r="D63">
        <v>19286381</v>
      </c>
      <c r="E63">
        <v>0</v>
      </c>
      <c r="F63">
        <v>8553</v>
      </c>
      <c r="G63" s="1" t="s">
        <v>1</v>
      </c>
    </row>
    <row r="64" spans="1:7" x14ac:dyDescent="0.3">
      <c r="A64" s="1" t="s">
        <v>149</v>
      </c>
      <c r="B64" s="1" t="s">
        <v>150</v>
      </c>
      <c r="C64">
        <v>28</v>
      </c>
      <c r="D64">
        <v>10761508</v>
      </c>
      <c r="E64">
        <v>0</v>
      </c>
      <c r="F64">
        <v>20099</v>
      </c>
      <c r="G64" s="1" t="s">
        <v>1</v>
      </c>
    </row>
    <row r="65" spans="1:7" x14ac:dyDescent="0.3">
      <c r="A65" s="1" t="s">
        <v>151</v>
      </c>
      <c r="B65" s="1" t="s">
        <v>152</v>
      </c>
      <c r="C65">
        <v>28</v>
      </c>
      <c r="D65">
        <v>7929149</v>
      </c>
      <c r="E65">
        <v>0</v>
      </c>
      <c r="F65">
        <v>11546</v>
      </c>
      <c r="G65" s="1" t="s">
        <v>1</v>
      </c>
    </row>
    <row r="66" spans="1:7" x14ac:dyDescent="0.3">
      <c r="A66" s="1" t="s">
        <v>153</v>
      </c>
      <c r="B66" s="1" t="s">
        <v>154</v>
      </c>
      <c r="C66">
        <v>28</v>
      </c>
      <c r="D66">
        <v>6815108</v>
      </c>
      <c r="E66">
        <v>0</v>
      </c>
      <c r="F66">
        <v>7270</v>
      </c>
      <c r="G66" s="1" t="s">
        <v>1</v>
      </c>
    </row>
    <row r="67" spans="1:7" x14ac:dyDescent="0.3">
      <c r="A67" s="1" t="s">
        <v>155</v>
      </c>
      <c r="B67" s="1" t="s">
        <v>156</v>
      </c>
      <c r="C67">
        <v>28</v>
      </c>
      <c r="D67">
        <v>3649606</v>
      </c>
      <c r="E67">
        <v>0</v>
      </c>
      <c r="F67">
        <v>5559</v>
      </c>
      <c r="G67" s="1" t="s">
        <v>1</v>
      </c>
    </row>
    <row r="68" spans="1:7" x14ac:dyDescent="0.3">
      <c r="A68" s="1" t="s">
        <v>157</v>
      </c>
      <c r="B68" s="1" t="s">
        <v>158</v>
      </c>
      <c r="C68">
        <v>28</v>
      </c>
      <c r="D68">
        <v>3597433</v>
      </c>
      <c r="E68">
        <v>0</v>
      </c>
      <c r="F68">
        <v>5987</v>
      </c>
      <c r="G68" s="1" t="s">
        <v>1</v>
      </c>
    </row>
    <row r="69" spans="1:7" x14ac:dyDescent="0.3">
      <c r="A69" s="1" t="s">
        <v>159</v>
      </c>
      <c r="B69" s="1" t="s">
        <v>160</v>
      </c>
      <c r="C69">
        <v>28</v>
      </c>
      <c r="D69">
        <v>3902351</v>
      </c>
      <c r="E69">
        <v>0</v>
      </c>
      <c r="F69">
        <v>4704</v>
      </c>
      <c r="G69" s="1" t="s">
        <v>1</v>
      </c>
    </row>
    <row r="70" spans="1:7" x14ac:dyDescent="0.3">
      <c r="A70" s="1" t="s">
        <v>161</v>
      </c>
      <c r="B70" s="1" t="s">
        <v>162</v>
      </c>
      <c r="C70">
        <v>28</v>
      </c>
      <c r="D70">
        <v>13922733</v>
      </c>
      <c r="E70">
        <v>0</v>
      </c>
      <c r="F70">
        <v>5560</v>
      </c>
      <c r="G70" s="1" t="s">
        <v>1</v>
      </c>
    </row>
    <row r="71" spans="1:7" x14ac:dyDescent="0.3">
      <c r="A71" s="1" t="s">
        <v>163</v>
      </c>
      <c r="B71" s="1" t="s">
        <v>164</v>
      </c>
      <c r="C71">
        <v>28</v>
      </c>
      <c r="D71">
        <v>9184744</v>
      </c>
      <c r="E71">
        <v>0</v>
      </c>
      <c r="F71">
        <v>6843</v>
      </c>
      <c r="G71" s="1" t="s">
        <v>1</v>
      </c>
    </row>
    <row r="72" spans="1:7" x14ac:dyDescent="0.3">
      <c r="A72" s="1" t="s">
        <v>165</v>
      </c>
      <c r="B72" s="1" t="s">
        <v>166</v>
      </c>
      <c r="C72">
        <v>28</v>
      </c>
      <c r="D72">
        <v>3814682</v>
      </c>
      <c r="E72">
        <v>0</v>
      </c>
      <c r="F72">
        <v>5559</v>
      </c>
      <c r="G72" s="1" t="s">
        <v>1</v>
      </c>
    </row>
    <row r="73" spans="1:7" x14ac:dyDescent="0.3">
      <c r="A73" s="1" t="s">
        <v>167</v>
      </c>
      <c r="B73" s="1" t="s">
        <v>168</v>
      </c>
      <c r="C73">
        <v>54</v>
      </c>
      <c r="D73">
        <v>4308196</v>
      </c>
      <c r="E73">
        <v>0</v>
      </c>
      <c r="F73">
        <v>5559</v>
      </c>
      <c r="G73" s="1" t="s">
        <v>1</v>
      </c>
    </row>
    <row r="74" spans="1:7" x14ac:dyDescent="0.3">
      <c r="A74" s="1" t="s">
        <v>169</v>
      </c>
      <c r="B74" s="1" t="s">
        <v>170</v>
      </c>
      <c r="C74">
        <v>16</v>
      </c>
      <c r="D74">
        <v>7938130</v>
      </c>
      <c r="E74">
        <v>0</v>
      </c>
      <c r="F74">
        <v>5559</v>
      </c>
      <c r="G74" s="1" t="s">
        <v>1</v>
      </c>
    </row>
    <row r="75" spans="1:7" x14ac:dyDescent="0.3">
      <c r="A75" s="1" t="s">
        <v>171</v>
      </c>
      <c r="B75" s="1" t="s">
        <v>172</v>
      </c>
      <c r="C75">
        <v>2280</v>
      </c>
      <c r="D75">
        <v>234880475</v>
      </c>
      <c r="E75">
        <v>0</v>
      </c>
      <c r="F75">
        <v>8553</v>
      </c>
      <c r="G75" s="1" t="s">
        <v>1</v>
      </c>
    </row>
    <row r="76" spans="1:7" x14ac:dyDescent="0.3">
      <c r="A76" s="1" t="s">
        <v>173</v>
      </c>
      <c r="B76" s="1" t="s">
        <v>174</v>
      </c>
      <c r="C76">
        <v>201</v>
      </c>
      <c r="D76">
        <v>50467555</v>
      </c>
      <c r="E76">
        <v>1</v>
      </c>
      <c r="F76">
        <v>42766</v>
      </c>
      <c r="G76" s="1" t="s">
        <v>1</v>
      </c>
    </row>
    <row r="77" spans="1:7" x14ac:dyDescent="0.3">
      <c r="A77" s="1" t="s">
        <v>175</v>
      </c>
      <c r="B77" s="1" t="s">
        <v>176</v>
      </c>
      <c r="C77">
        <v>10</v>
      </c>
      <c r="D77">
        <v>5061723</v>
      </c>
      <c r="E77">
        <v>0</v>
      </c>
      <c r="F77">
        <v>5988</v>
      </c>
      <c r="G77" s="1" t="s">
        <v>1</v>
      </c>
    </row>
    <row r="78" spans="1:7" x14ac:dyDescent="0.3">
      <c r="A78" s="1" t="s">
        <v>177</v>
      </c>
      <c r="B78" s="1" t="s">
        <v>178</v>
      </c>
      <c r="C78">
        <v>26</v>
      </c>
      <c r="D78">
        <v>12225371</v>
      </c>
      <c r="E78">
        <v>1</v>
      </c>
      <c r="F78">
        <v>53029</v>
      </c>
      <c r="G78" s="1" t="s">
        <v>1</v>
      </c>
    </row>
    <row r="79" spans="1:7" x14ac:dyDescent="0.3">
      <c r="A79" s="1" t="s">
        <v>179</v>
      </c>
      <c r="B79" s="1" t="s">
        <v>33</v>
      </c>
      <c r="C79">
        <v>36</v>
      </c>
      <c r="D79">
        <v>42794571</v>
      </c>
      <c r="E79">
        <v>0</v>
      </c>
      <c r="F79">
        <v>10264</v>
      </c>
      <c r="G79" s="1" t="s">
        <v>1</v>
      </c>
    </row>
    <row r="80" spans="1:7" x14ac:dyDescent="0.3">
      <c r="A80" s="1" t="s">
        <v>180</v>
      </c>
      <c r="B80" s="1" t="s">
        <v>168</v>
      </c>
      <c r="C80">
        <v>33</v>
      </c>
      <c r="D80">
        <v>9517460</v>
      </c>
      <c r="E80">
        <v>0</v>
      </c>
      <c r="F80">
        <v>10263</v>
      </c>
      <c r="G80" s="1" t="s">
        <v>1</v>
      </c>
    </row>
    <row r="81" spans="1:7" x14ac:dyDescent="0.3">
      <c r="A81" s="1" t="s">
        <v>185</v>
      </c>
      <c r="B81" s="1" t="s">
        <v>186</v>
      </c>
      <c r="C81">
        <v>57</v>
      </c>
      <c r="D81">
        <v>6369920</v>
      </c>
      <c r="E81">
        <v>1</v>
      </c>
      <c r="F81">
        <v>70563</v>
      </c>
      <c r="G81" s="1" t="s">
        <v>1</v>
      </c>
    </row>
    <row r="82" spans="1:7" x14ac:dyDescent="0.3">
      <c r="A82" s="1" t="s">
        <v>191</v>
      </c>
      <c r="B82" s="1" t="s">
        <v>192</v>
      </c>
      <c r="C82">
        <v>10</v>
      </c>
      <c r="D82">
        <v>6046185</v>
      </c>
      <c r="E82">
        <v>1</v>
      </c>
      <c r="F82">
        <v>94512</v>
      </c>
      <c r="G82" s="1" t="s">
        <v>1</v>
      </c>
    </row>
    <row r="83" spans="1:7" x14ac:dyDescent="0.3">
      <c r="A83" s="1" t="s">
        <v>193</v>
      </c>
      <c r="B83" s="1" t="s">
        <v>194</v>
      </c>
      <c r="C83">
        <v>11</v>
      </c>
      <c r="D83">
        <v>8499213</v>
      </c>
      <c r="E83">
        <v>1</v>
      </c>
      <c r="F83">
        <v>31219</v>
      </c>
      <c r="G83" s="1" t="s">
        <v>1</v>
      </c>
    </row>
    <row r="84" spans="1:7" x14ac:dyDescent="0.3">
      <c r="A84" s="1" t="s">
        <v>195</v>
      </c>
      <c r="B84" s="1" t="s">
        <v>196</v>
      </c>
      <c r="C84">
        <v>9</v>
      </c>
      <c r="D84">
        <v>10377474</v>
      </c>
      <c r="E84">
        <v>1</v>
      </c>
      <c r="F84">
        <v>37634</v>
      </c>
      <c r="G84" s="1" t="s">
        <v>1</v>
      </c>
    </row>
    <row r="85" spans="1:7" x14ac:dyDescent="0.3">
      <c r="A85" s="1" t="s">
        <v>197</v>
      </c>
      <c r="B85" s="1" t="s">
        <v>198</v>
      </c>
      <c r="C85">
        <v>28</v>
      </c>
      <c r="D85">
        <v>4911189</v>
      </c>
      <c r="E85">
        <v>0</v>
      </c>
      <c r="F85">
        <v>9408</v>
      </c>
      <c r="G85" s="1" t="s">
        <v>1</v>
      </c>
    </row>
    <row r="86" spans="1:7" x14ac:dyDescent="0.3">
      <c r="A86" s="1" t="s">
        <v>199</v>
      </c>
      <c r="B86" s="1" t="s">
        <v>200</v>
      </c>
      <c r="C86">
        <v>17</v>
      </c>
      <c r="D86">
        <v>14003560</v>
      </c>
      <c r="E86">
        <v>0</v>
      </c>
      <c r="F86">
        <v>5559</v>
      </c>
      <c r="G86" s="1" t="s">
        <v>1</v>
      </c>
    </row>
    <row r="87" spans="1:7" x14ac:dyDescent="0.3">
      <c r="A87" s="1" t="s">
        <v>201</v>
      </c>
      <c r="B87" s="1" t="s">
        <v>202</v>
      </c>
      <c r="C87">
        <v>15</v>
      </c>
      <c r="D87">
        <v>6868993</v>
      </c>
      <c r="E87">
        <v>0</v>
      </c>
      <c r="F87">
        <v>6415</v>
      </c>
      <c r="G87" s="1" t="s">
        <v>1</v>
      </c>
    </row>
    <row r="88" spans="1:7" x14ac:dyDescent="0.3">
      <c r="A88" s="1" t="s">
        <v>207</v>
      </c>
      <c r="B88" s="1" t="s">
        <v>208</v>
      </c>
      <c r="C88">
        <v>13</v>
      </c>
      <c r="D88">
        <v>4439486</v>
      </c>
      <c r="E88">
        <v>0</v>
      </c>
      <c r="F88">
        <v>7270</v>
      </c>
      <c r="G88" s="1" t="s">
        <v>1</v>
      </c>
    </row>
    <row r="89" spans="1:7" x14ac:dyDescent="0.3">
      <c r="A89" s="1" t="s">
        <v>209</v>
      </c>
      <c r="B89" s="1" t="s">
        <v>210</v>
      </c>
      <c r="C89">
        <v>66</v>
      </c>
      <c r="D89">
        <v>5270846</v>
      </c>
      <c r="E89">
        <v>0</v>
      </c>
      <c r="F89">
        <v>7697</v>
      </c>
      <c r="G89" s="1" t="s">
        <v>1</v>
      </c>
    </row>
    <row r="90" spans="1:7" x14ac:dyDescent="0.3">
      <c r="A90" s="1" t="s">
        <v>211</v>
      </c>
      <c r="B90" s="1" t="s">
        <v>212</v>
      </c>
      <c r="C90">
        <v>27</v>
      </c>
      <c r="D90">
        <v>13076404</v>
      </c>
      <c r="E90">
        <v>0</v>
      </c>
      <c r="F90">
        <v>5987</v>
      </c>
      <c r="G90" s="1" t="s">
        <v>1</v>
      </c>
    </row>
    <row r="91" spans="1:7" x14ac:dyDescent="0.3">
      <c r="A91" s="1" t="s">
        <v>213</v>
      </c>
      <c r="B91" s="1" t="s">
        <v>214</v>
      </c>
      <c r="C91">
        <v>101</v>
      </c>
      <c r="D91">
        <v>10240196</v>
      </c>
      <c r="E91">
        <v>0</v>
      </c>
      <c r="F91">
        <v>6415</v>
      </c>
      <c r="G91" s="1" t="s">
        <v>1</v>
      </c>
    </row>
    <row r="92" spans="1:7" x14ac:dyDescent="0.3">
      <c r="A92" s="1" t="s">
        <v>215</v>
      </c>
      <c r="B92" s="1" t="s">
        <v>216</v>
      </c>
      <c r="C92">
        <v>20</v>
      </c>
      <c r="D92">
        <v>5515465</v>
      </c>
      <c r="E92">
        <v>1</v>
      </c>
      <c r="F92">
        <v>36779</v>
      </c>
      <c r="G92" s="1" t="s">
        <v>1</v>
      </c>
    </row>
    <row r="93" spans="1:7" x14ac:dyDescent="0.3">
      <c r="A93" s="1" t="s">
        <v>217</v>
      </c>
      <c r="B93" s="1" t="s">
        <v>218</v>
      </c>
      <c r="C93">
        <v>15</v>
      </c>
      <c r="D93">
        <v>7933426</v>
      </c>
      <c r="E93">
        <v>0</v>
      </c>
      <c r="F93">
        <v>6414</v>
      </c>
      <c r="G93" s="1" t="s">
        <v>1</v>
      </c>
    </row>
    <row r="94" spans="1:7" x14ac:dyDescent="0.3">
      <c r="A94" s="1" t="s">
        <v>219</v>
      </c>
      <c r="B94" s="1" t="s">
        <v>220</v>
      </c>
      <c r="C94">
        <v>89</v>
      </c>
      <c r="D94">
        <v>12987879</v>
      </c>
      <c r="E94">
        <v>1</v>
      </c>
      <c r="F94">
        <v>42766</v>
      </c>
      <c r="G94" s="1" t="s">
        <v>1</v>
      </c>
    </row>
    <row r="95" spans="1:7" x14ac:dyDescent="0.3">
      <c r="A95" s="1" t="s">
        <v>221</v>
      </c>
      <c r="B95" s="1" t="s">
        <v>222</v>
      </c>
      <c r="C95">
        <v>19</v>
      </c>
      <c r="D95">
        <v>4865857</v>
      </c>
      <c r="E95">
        <v>0</v>
      </c>
      <c r="F95">
        <v>6843</v>
      </c>
      <c r="G95" s="1" t="s">
        <v>1</v>
      </c>
    </row>
    <row r="96" spans="1:7" x14ac:dyDescent="0.3">
      <c r="A96" s="1" t="s">
        <v>223</v>
      </c>
      <c r="B96" s="1" t="s">
        <v>224</v>
      </c>
      <c r="C96">
        <v>12</v>
      </c>
      <c r="D96">
        <v>4190163</v>
      </c>
      <c r="E96">
        <v>0</v>
      </c>
      <c r="F96">
        <v>7270</v>
      </c>
      <c r="G96" s="1" t="s">
        <v>1</v>
      </c>
    </row>
    <row r="97" spans="1:7" x14ac:dyDescent="0.3">
      <c r="A97" s="1" t="s">
        <v>225</v>
      </c>
      <c r="B97" s="1" t="s">
        <v>226</v>
      </c>
      <c r="C97">
        <v>43</v>
      </c>
      <c r="D97">
        <v>21346822</v>
      </c>
      <c r="E97">
        <v>0</v>
      </c>
      <c r="F97">
        <v>9408</v>
      </c>
      <c r="G97" s="1" t="s">
        <v>1</v>
      </c>
    </row>
    <row r="98" spans="1:7" x14ac:dyDescent="0.3">
      <c r="A98" s="1" t="s">
        <v>227</v>
      </c>
      <c r="B98" s="1" t="s">
        <v>228</v>
      </c>
      <c r="C98">
        <v>35</v>
      </c>
      <c r="D98">
        <v>6320740</v>
      </c>
      <c r="E98">
        <v>0</v>
      </c>
      <c r="F98">
        <v>7270</v>
      </c>
      <c r="G98" s="1" t="s">
        <v>1</v>
      </c>
    </row>
    <row r="99" spans="1:7" x14ac:dyDescent="0.3">
      <c r="A99" s="1" t="s">
        <v>229</v>
      </c>
      <c r="B99" s="1" t="s">
        <v>230</v>
      </c>
      <c r="C99">
        <v>88</v>
      </c>
      <c r="D99">
        <v>28734988</v>
      </c>
      <c r="E99">
        <v>0</v>
      </c>
      <c r="F99">
        <v>5560</v>
      </c>
      <c r="G99" s="1" t="s">
        <v>1</v>
      </c>
    </row>
    <row r="100" spans="1:7" x14ac:dyDescent="0.3">
      <c r="A100" s="1" t="s">
        <v>231</v>
      </c>
      <c r="B100" s="1" t="s">
        <v>33</v>
      </c>
      <c r="C100">
        <v>36</v>
      </c>
      <c r="D100">
        <v>21014962</v>
      </c>
      <c r="E100">
        <v>0</v>
      </c>
      <c r="F100">
        <v>30364</v>
      </c>
      <c r="G100" s="1" t="s">
        <v>1</v>
      </c>
    </row>
    <row r="101" spans="1:7" x14ac:dyDescent="0.3">
      <c r="A101" s="1" t="s">
        <v>248</v>
      </c>
      <c r="B101" s="1" t="s">
        <v>249</v>
      </c>
      <c r="C101">
        <v>44</v>
      </c>
      <c r="D101">
        <v>14656161</v>
      </c>
      <c r="E101">
        <v>1</v>
      </c>
      <c r="F101">
        <v>35923</v>
      </c>
      <c r="G101" s="1" t="s">
        <v>1</v>
      </c>
    </row>
    <row r="102" spans="1:7" x14ac:dyDescent="0.3">
      <c r="A102" s="1" t="s">
        <v>250</v>
      </c>
      <c r="B102" s="1" t="s">
        <v>251</v>
      </c>
      <c r="C102">
        <v>37</v>
      </c>
      <c r="D102">
        <v>4881680</v>
      </c>
      <c r="E102">
        <v>1</v>
      </c>
      <c r="F102">
        <v>38916</v>
      </c>
      <c r="G102" s="1" t="s">
        <v>1</v>
      </c>
    </row>
    <row r="103" spans="1:7" x14ac:dyDescent="0.3">
      <c r="A103" s="1" t="s">
        <v>252</v>
      </c>
      <c r="B103" s="1" t="s">
        <v>253</v>
      </c>
      <c r="C103">
        <v>41</v>
      </c>
      <c r="D103">
        <v>19408690</v>
      </c>
      <c r="E103">
        <v>0</v>
      </c>
      <c r="F103">
        <v>5987</v>
      </c>
      <c r="G103" s="1" t="s">
        <v>1</v>
      </c>
    </row>
    <row r="104" spans="1:7" x14ac:dyDescent="0.3">
      <c r="A104" s="1" t="s">
        <v>254</v>
      </c>
      <c r="B104" s="1" t="s">
        <v>255</v>
      </c>
      <c r="C104">
        <v>16</v>
      </c>
      <c r="D104">
        <v>3718459</v>
      </c>
      <c r="E104">
        <v>0</v>
      </c>
      <c r="F104">
        <v>6843</v>
      </c>
      <c r="G104" s="1" t="s">
        <v>1</v>
      </c>
    </row>
    <row r="105" spans="1:7" x14ac:dyDescent="0.3">
      <c r="A105" s="1" t="s">
        <v>256</v>
      </c>
      <c r="B105" s="1" t="s">
        <v>257</v>
      </c>
      <c r="C105">
        <v>32</v>
      </c>
      <c r="D105">
        <v>13229504</v>
      </c>
      <c r="E105">
        <v>0</v>
      </c>
      <c r="F105">
        <v>5132</v>
      </c>
      <c r="G105" s="1" t="s">
        <v>1</v>
      </c>
    </row>
    <row r="106" spans="1:7" x14ac:dyDescent="0.3">
      <c r="A106" s="1" t="s">
        <v>258</v>
      </c>
      <c r="B106" s="1" t="s">
        <v>259</v>
      </c>
      <c r="C106">
        <v>28</v>
      </c>
      <c r="D106">
        <v>18125726</v>
      </c>
      <c r="E106">
        <v>0</v>
      </c>
      <c r="F106">
        <v>6415</v>
      </c>
      <c r="G106" s="1" t="s">
        <v>1</v>
      </c>
    </row>
    <row r="107" spans="1:7" x14ac:dyDescent="0.3">
      <c r="A107" s="1" t="s">
        <v>260</v>
      </c>
      <c r="B107" s="1" t="s">
        <v>168</v>
      </c>
      <c r="C107">
        <v>30</v>
      </c>
      <c r="D107">
        <v>12985314</v>
      </c>
      <c r="E107">
        <v>0</v>
      </c>
      <c r="F107">
        <v>6414</v>
      </c>
      <c r="G107" s="1" t="s">
        <v>1</v>
      </c>
    </row>
    <row r="108" spans="1:7" x14ac:dyDescent="0.3">
      <c r="A108" s="1" t="s">
        <v>265</v>
      </c>
      <c r="B108" s="1" t="s">
        <v>266</v>
      </c>
      <c r="C108">
        <v>28</v>
      </c>
      <c r="D108">
        <v>9623946</v>
      </c>
      <c r="E108">
        <v>1</v>
      </c>
      <c r="F108">
        <v>37633</v>
      </c>
      <c r="G108" s="1" t="s">
        <v>1</v>
      </c>
    </row>
    <row r="109" spans="1:7" x14ac:dyDescent="0.3">
      <c r="A109" s="1" t="s">
        <v>269</v>
      </c>
      <c r="B109" s="1" t="s">
        <v>270</v>
      </c>
      <c r="C109">
        <v>10</v>
      </c>
      <c r="D109">
        <v>6698358</v>
      </c>
      <c r="E109">
        <v>1</v>
      </c>
      <c r="F109">
        <v>38489</v>
      </c>
      <c r="G109" s="1" t="s">
        <v>1</v>
      </c>
    </row>
    <row r="110" spans="1:7" x14ac:dyDescent="0.3">
      <c r="A110" s="1" t="s">
        <v>273</v>
      </c>
      <c r="B110" s="1" t="s">
        <v>274</v>
      </c>
      <c r="C110">
        <v>61</v>
      </c>
      <c r="D110">
        <v>5127154</v>
      </c>
      <c r="E110">
        <v>1</v>
      </c>
      <c r="F110">
        <v>45759</v>
      </c>
      <c r="G110" s="1" t="s">
        <v>1</v>
      </c>
    </row>
    <row r="111" spans="1:7" x14ac:dyDescent="0.3">
      <c r="A111" s="1" t="s">
        <v>275</v>
      </c>
      <c r="B111" s="1" t="s">
        <v>276</v>
      </c>
      <c r="C111">
        <v>39</v>
      </c>
      <c r="D111">
        <v>18634635</v>
      </c>
      <c r="E111">
        <v>1</v>
      </c>
      <c r="F111">
        <v>36779</v>
      </c>
      <c r="G111" s="1" t="s">
        <v>1</v>
      </c>
    </row>
    <row r="112" spans="1:7" x14ac:dyDescent="0.3">
      <c r="A112" s="1" t="s">
        <v>277</v>
      </c>
      <c r="B112" s="1" t="s">
        <v>33</v>
      </c>
      <c r="C112">
        <v>36</v>
      </c>
      <c r="D112">
        <v>4982179</v>
      </c>
      <c r="E112">
        <v>0</v>
      </c>
      <c r="F112">
        <v>8125</v>
      </c>
      <c r="G112" s="1" t="s">
        <v>1</v>
      </c>
    </row>
    <row r="113" spans="1:7" x14ac:dyDescent="0.3">
      <c r="A113" s="1" t="s">
        <v>278</v>
      </c>
      <c r="B113" s="1" t="s">
        <v>168</v>
      </c>
      <c r="C113">
        <v>21</v>
      </c>
      <c r="D113">
        <v>9205271</v>
      </c>
      <c r="E113">
        <v>0</v>
      </c>
      <c r="F113">
        <v>4705</v>
      </c>
      <c r="G113" s="1" t="s">
        <v>1</v>
      </c>
    </row>
    <row r="114" spans="1:7" x14ac:dyDescent="0.3">
      <c r="A114" s="1" t="s">
        <v>279</v>
      </c>
      <c r="B114" s="1" t="s">
        <v>280</v>
      </c>
      <c r="C114">
        <v>39</v>
      </c>
      <c r="D114">
        <v>12347253</v>
      </c>
      <c r="E114">
        <v>0</v>
      </c>
      <c r="F114">
        <v>5987</v>
      </c>
      <c r="G114" s="1" t="s">
        <v>1</v>
      </c>
    </row>
    <row r="115" spans="1:7" x14ac:dyDescent="0.3">
      <c r="A115" s="1" t="s">
        <v>281</v>
      </c>
      <c r="B115" s="1" t="s">
        <v>282</v>
      </c>
      <c r="C115">
        <v>10</v>
      </c>
      <c r="D115">
        <v>6369065</v>
      </c>
      <c r="E115">
        <v>0</v>
      </c>
      <c r="F115">
        <v>5560</v>
      </c>
      <c r="G115" s="1" t="s">
        <v>1</v>
      </c>
    </row>
    <row r="116" spans="1:7" x14ac:dyDescent="0.3">
      <c r="A116" s="1" t="s">
        <v>283</v>
      </c>
      <c r="B116" s="1" t="s">
        <v>284</v>
      </c>
      <c r="C116">
        <v>37</v>
      </c>
      <c r="D116">
        <v>6436634</v>
      </c>
      <c r="E116">
        <v>0</v>
      </c>
      <c r="F116">
        <v>5132</v>
      </c>
      <c r="G116" s="1" t="s">
        <v>1</v>
      </c>
    </row>
    <row r="117" spans="1:7" x14ac:dyDescent="0.3">
      <c r="A117" s="1" t="s">
        <v>285</v>
      </c>
      <c r="B117" s="1" t="s">
        <v>286</v>
      </c>
      <c r="C117">
        <v>24</v>
      </c>
      <c r="D117">
        <v>9959655</v>
      </c>
      <c r="E117">
        <v>0</v>
      </c>
      <c r="F117">
        <v>6414</v>
      </c>
      <c r="G117" s="1" t="s">
        <v>1</v>
      </c>
    </row>
    <row r="118" spans="1:7" x14ac:dyDescent="0.3">
      <c r="A118" s="1" t="s">
        <v>287</v>
      </c>
      <c r="B118" s="1" t="s">
        <v>288</v>
      </c>
      <c r="C118">
        <v>15</v>
      </c>
      <c r="D118">
        <v>4505344</v>
      </c>
      <c r="E118">
        <v>0</v>
      </c>
      <c r="F118">
        <v>8553</v>
      </c>
      <c r="G118" s="1" t="s">
        <v>1</v>
      </c>
    </row>
    <row r="119" spans="1:7" x14ac:dyDescent="0.3">
      <c r="A119" s="1" t="s">
        <v>289</v>
      </c>
      <c r="B119" s="1" t="s">
        <v>290</v>
      </c>
      <c r="C119">
        <v>12</v>
      </c>
      <c r="D119">
        <v>4159800</v>
      </c>
      <c r="E119">
        <v>0</v>
      </c>
      <c r="F119">
        <v>9408</v>
      </c>
      <c r="G119" s="1" t="s">
        <v>1</v>
      </c>
    </row>
    <row r="120" spans="1:7" x14ac:dyDescent="0.3">
      <c r="A120" s="1" t="s">
        <v>291</v>
      </c>
      <c r="B120" s="1" t="s">
        <v>292</v>
      </c>
      <c r="C120">
        <v>64</v>
      </c>
      <c r="D120">
        <v>11738272</v>
      </c>
      <c r="E120">
        <v>0</v>
      </c>
      <c r="F120">
        <v>4705</v>
      </c>
      <c r="G120" s="1" t="s">
        <v>1</v>
      </c>
    </row>
    <row r="121" spans="1:7" x14ac:dyDescent="0.3">
      <c r="A121" s="1" t="s">
        <v>293</v>
      </c>
      <c r="B121" s="1" t="s">
        <v>294</v>
      </c>
      <c r="C121">
        <v>28</v>
      </c>
      <c r="D121">
        <v>10140553</v>
      </c>
      <c r="E121">
        <v>0</v>
      </c>
      <c r="F121">
        <v>5560</v>
      </c>
      <c r="G121" s="1" t="s">
        <v>1</v>
      </c>
    </row>
    <row r="122" spans="1:7" x14ac:dyDescent="0.3">
      <c r="A122" s="1" t="s">
        <v>295</v>
      </c>
      <c r="B122" s="1" t="s">
        <v>296</v>
      </c>
      <c r="C122">
        <v>12</v>
      </c>
      <c r="D122">
        <v>8137418</v>
      </c>
      <c r="E122">
        <v>0</v>
      </c>
      <c r="F122">
        <v>10263</v>
      </c>
      <c r="G122" s="1" t="s">
        <v>1</v>
      </c>
    </row>
    <row r="123" spans="1:7" x14ac:dyDescent="0.3">
      <c r="A123" s="1" t="s">
        <v>297</v>
      </c>
      <c r="B123" s="1" t="s">
        <v>298</v>
      </c>
      <c r="C123">
        <v>14</v>
      </c>
      <c r="D123">
        <v>10504060</v>
      </c>
      <c r="E123">
        <v>0</v>
      </c>
      <c r="F123">
        <v>6842</v>
      </c>
      <c r="G123" s="1" t="s">
        <v>1</v>
      </c>
    </row>
    <row r="124" spans="1:7" x14ac:dyDescent="0.3">
      <c r="A124" s="1" t="s">
        <v>299</v>
      </c>
      <c r="B124" s="1" t="s">
        <v>300</v>
      </c>
      <c r="C124">
        <v>9</v>
      </c>
      <c r="D124">
        <v>3453313</v>
      </c>
      <c r="E124">
        <v>0</v>
      </c>
      <c r="F124">
        <v>7270</v>
      </c>
      <c r="G124" s="1" t="s">
        <v>1</v>
      </c>
    </row>
    <row r="125" spans="1:7" x14ac:dyDescent="0.3">
      <c r="A125" s="1" t="s">
        <v>301</v>
      </c>
      <c r="B125" s="1" t="s">
        <v>302</v>
      </c>
      <c r="C125">
        <v>7</v>
      </c>
      <c r="D125">
        <v>11315749</v>
      </c>
      <c r="E125">
        <v>0</v>
      </c>
      <c r="F125">
        <v>6415</v>
      </c>
      <c r="G125" s="1" t="s">
        <v>1</v>
      </c>
    </row>
    <row r="126" spans="1:7" x14ac:dyDescent="0.3">
      <c r="A126" s="1" t="s">
        <v>303</v>
      </c>
      <c r="B126" s="1" t="s">
        <v>304</v>
      </c>
      <c r="C126">
        <v>7</v>
      </c>
      <c r="D126">
        <v>11434209</v>
      </c>
      <c r="E126">
        <v>0</v>
      </c>
      <c r="F126">
        <v>6415</v>
      </c>
      <c r="G126" s="1" t="s">
        <v>1</v>
      </c>
    </row>
    <row r="127" spans="1:7" x14ac:dyDescent="0.3">
      <c r="A127" s="1" t="s">
        <v>305</v>
      </c>
      <c r="B127" s="1" t="s">
        <v>306</v>
      </c>
      <c r="C127">
        <v>52</v>
      </c>
      <c r="D127">
        <v>7198715</v>
      </c>
      <c r="E127">
        <v>0</v>
      </c>
      <c r="F127">
        <v>8553</v>
      </c>
      <c r="G127" s="1" t="s">
        <v>1</v>
      </c>
    </row>
    <row r="128" spans="1:7" x14ac:dyDescent="0.3">
      <c r="A128" s="1" t="s">
        <v>307</v>
      </c>
      <c r="B128" s="1" t="s">
        <v>308</v>
      </c>
      <c r="C128">
        <v>24</v>
      </c>
      <c r="D128">
        <v>7053740</v>
      </c>
      <c r="E128">
        <v>0</v>
      </c>
      <c r="F128">
        <v>9836</v>
      </c>
      <c r="G128" s="1" t="s">
        <v>1</v>
      </c>
    </row>
    <row r="129" spans="1:7" x14ac:dyDescent="0.3">
      <c r="A129" s="1" t="s">
        <v>309</v>
      </c>
      <c r="B129" s="1" t="s">
        <v>310</v>
      </c>
      <c r="C129">
        <v>23</v>
      </c>
      <c r="D129">
        <v>10664431</v>
      </c>
      <c r="E129">
        <v>0</v>
      </c>
      <c r="F129">
        <v>7697</v>
      </c>
      <c r="G129" s="1" t="s">
        <v>1</v>
      </c>
    </row>
    <row r="130" spans="1:7" x14ac:dyDescent="0.3">
      <c r="A130" s="1" t="s">
        <v>311</v>
      </c>
      <c r="B130" s="1" t="s">
        <v>312</v>
      </c>
      <c r="C130">
        <v>55</v>
      </c>
      <c r="D130">
        <v>9709049</v>
      </c>
      <c r="E130">
        <v>0</v>
      </c>
      <c r="F130">
        <v>4705</v>
      </c>
      <c r="G130" s="1" t="s">
        <v>1</v>
      </c>
    </row>
    <row r="131" spans="1:7" x14ac:dyDescent="0.3">
      <c r="A131" s="1" t="s">
        <v>313</v>
      </c>
      <c r="B131" s="1" t="s">
        <v>33</v>
      </c>
      <c r="C131">
        <v>36</v>
      </c>
      <c r="D131">
        <v>13774336</v>
      </c>
      <c r="E131">
        <v>0</v>
      </c>
      <c r="F131">
        <v>7271</v>
      </c>
      <c r="G131" s="1" t="s">
        <v>1</v>
      </c>
    </row>
    <row r="132" spans="1:7" x14ac:dyDescent="0.3">
      <c r="A132" s="1" t="s">
        <v>314</v>
      </c>
      <c r="B132" s="1" t="s">
        <v>168</v>
      </c>
      <c r="C132">
        <v>39</v>
      </c>
      <c r="D132">
        <v>10018671</v>
      </c>
      <c r="E132">
        <v>0</v>
      </c>
      <c r="F132">
        <v>7698</v>
      </c>
      <c r="G132" s="1" t="s">
        <v>1</v>
      </c>
    </row>
    <row r="133" spans="1:7" x14ac:dyDescent="0.3">
      <c r="A133" s="1" t="s">
        <v>315</v>
      </c>
      <c r="B133" s="1" t="s">
        <v>316</v>
      </c>
      <c r="C133">
        <v>21</v>
      </c>
      <c r="D133">
        <v>7107197</v>
      </c>
      <c r="E133">
        <v>0</v>
      </c>
      <c r="F133">
        <v>5132</v>
      </c>
      <c r="G133" s="1" t="s">
        <v>1</v>
      </c>
    </row>
    <row r="134" spans="1:7" x14ac:dyDescent="0.3">
      <c r="A134" s="1" t="s">
        <v>317</v>
      </c>
      <c r="B134" s="1" t="s">
        <v>318</v>
      </c>
      <c r="C134">
        <v>8</v>
      </c>
      <c r="D134">
        <v>3397718</v>
      </c>
      <c r="E134">
        <v>0</v>
      </c>
      <c r="F134">
        <v>5987</v>
      </c>
      <c r="G134" s="1" t="s">
        <v>1</v>
      </c>
    </row>
    <row r="135" spans="1:7" x14ac:dyDescent="0.3">
      <c r="A135" s="1" t="s">
        <v>319</v>
      </c>
      <c r="B135" s="1" t="s">
        <v>320</v>
      </c>
      <c r="C135">
        <v>21</v>
      </c>
      <c r="D135">
        <v>4831218</v>
      </c>
      <c r="E135">
        <v>0</v>
      </c>
      <c r="F135">
        <v>16678</v>
      </c>
      <c r="G135" s="1" t="s">
        <v>1</v>
      </c>
    </row>
    <row r="136" spans="1:7" x14ac:dyDescent="0.3">
      <c r="A136" s="1" t="s">
        <v>321</v>
      </c>
      <c r="B136" s="1" t="s">
        <v>322</v>
      </c>
      <c r="C136">
        <v>27</v>
      </c>
      <c r="D136">
        <v>3849322</v>
      </c>
      <c r="E136">
        <v>0</v>
      </c>
      <c r="F136">
        <v>6415</v>
      </c>
      <c r="G136" s="1" t="s">
        <v>1</v>
      </c>
    </row>
    <row r="137" spans="1:7" x14ac:dyDescent="0.3">
      <c r="A137" s="1" t="s">
        <v>323</v>
      </c>
      <c r="B137" s="1" t="s">
        <v>324</v>
      </c>
      <c r="C137">
        <v>78</v>
      </c>
      <c r="D137">
        <v>5331146</v>
      </c>
      <c r="E137">
        <v>0</v>
      </c>
      <c r="F137">
        <v>5560</v>
      </c>
      <c r="G137" s="1" t="s">
        <v>1</v>
      </c>
    </row>
    <row r="138" spans="1:7" x14ac:dyDescent="0.3">
      <c r="A138" s="1" t="s">
        <v>325</v>
      </c>
      <c r="B138" s="1" t="s">
        <v>326</v>
      </c>
      <c r="C138">
        <v>13</v>
      </c>
      <c r="D138">
        <v>10010974</v>
      </c>
      <c r="E138">
        <v>0</v>
      </c>
      <c r="F138">
        <v>6842</v>
      </c>
      <c r="G138" s="1" t="s">
        <v>1</v>
      </c>
    </row>
    <row r="139" spans="1:7" x14ac:dyDescent="0.3">
      <c r="A139" s="1" t="s">
        <v>327</v>
      </c>
      <c r="B139" s="1" t="s">
        <v>328</v>
      </c>
      <c r="C139">
        <v>130</v>
      </c>
      <c r="D139">
        <v>19425796</v>
      </c>
      <c r="E139">
        <v>1</v>
      </c>
      <c r="F139">
        <v>37634</v>
      </c>
      <c r="G139" s="1" t="s">
        <v>1</v>
      </c>
    </row>
    <row r="140" spans="1:7" x14ac:dyDescent="0.3">
      <c r="A140" s="1" t="s">
        <v>329</v>
      </c>
      <c r="B140" s="1" t="s">
        <v>330</v>
      </c>
      <c r="C140">
        <v>26</v>
      </c>
      <c r="D140">
        <v>5152387</v>
      </c>
      <c r="E140">
        <v>0</v>
      </c>
      <c r="F140">
        <v>10692</v>
      </c>
      <c r="G140" s="1" t="s">
        <v>1</v>
      </c>
    </row>
    <row r="141" spans="1:7" x14ac:dyDescent="0.3">
      <c r="A141" s="1" t="s">
        <v>331</v>
      </c>
      <c r="B141" s="1" t="s">
        <v>332</v>
      </c>
      <c r="C141">
        <v>68</v>
      </c>
      <c r="D141">
        <v>22067849</v>
      </c>
      <c r="E141">
        <v>0</v>
      </c>
      <c r="F141">
        <v>10264</v>
      </c>
      <c r="G141" s="1" t="s">
        <v>1</v>
      </c>
    </row>
    <row r="142" spans="1:7" x14ac:dyDescent="0.3">
      <c r="A142" s="1" t="s">
        <v>333</v>
      </c>
      <c r="B142" s="1" t="s">
        <v>168</v>
      </c>
      <c r="C142">
        <v>48</v>
      </c>
      <c r="D142">
        <v>6135565</v>
      </c>
      <c r="E142">
        <v>0</v>
      </c>
      <c r="F142">
        <v>5132</v>
      </c>
      <c r="G142" s="1" t="s">
        <v>1</v>
      </c>
    </row>
    <row r="143" spans="1:7" x14ac:dyDescent="0.3">
      <c r="A143" s="1" t="s">
        <v>334</v>
      </c>
      <c r="B143" s="1" t="s">
        <v>335</v>
      </c>
      <c r="C143">
        <v>34</v>
      </c>
      <c r="D143">
        <v>13002420</v>
      </c>
      <c r="E143">
        <v>0</v>
      </c>
      <c r="F143">
        <v>5560</v>
      </c>
      <c r="G143" s="1" t="s">
        <v>1</v>
      </c>
    </row>
    <row r="144" spans="1:7" x14ac:dyDescent="0.3">
      <c r="A144" s="1" t="s">
        <v>336</v>
      </c>
      <c r="B144" s="1" t="s">
        <v>337</v>
      </c>
      <c r="C144">
        <v>468</v>
      </c>
      <c r="D144">
        <v>28695644</v>
      </c>
      <c r="E144">
        <v>1</v>
      </c>
      <c r="F144">
        <v>34213</v>
      </c>
      <c r="G144" s="1" t="s">
        <v>1</v>
      </c>
    </row>
    <row r="145" spans="1:7" x14ac:dyDescent="0.3">
      <c r="A145" s="1" t="s">
        <v>338</v>
      </c>
      <c r="B145" s="1" t="s">
        <v>339</v>
      </c>
      <c r="C145">
        <v>92</v>
      </c>
      <c r="D145">
        <v>19035776</v>
      </c>
      <c r="E145">
        <v>1</v>
      </c>
      <c r="F145">
        <v>35923</v>
      </c>
      <c r="G145" s="1" t="s">
        <v>1</v>
      </c>
    </row>
    <row r="146" spans="1:7" x14ac:dyDescent="0.3">
      <c r="A146" s="1" t="s">
        <v>340</v>
      </c>
      <c r="B146" s="1" t="s">
        <v>341</v>
      </c>
      <c r="C146">
        <v>100</v>
      </c>
      <c r="D146">
        <v>28180747</v>
      </c>
      <c r="E146">
        <v>1</v>
      </c>
      <c r="F146">
        <v>59017</v>
      </c>
      <c r="G146" s="1" t="s">
        <v>1</v>
      </c>
    </row>
    <row r="147" spans="1:7" x14ac:dyDescent="0.3">
      <c r="A147" s="1" t="s">
        <v>342</v>
      </c>
      <c r="B147" s="1" t="s">
        <v>343</v>
      </c>
      <c r="C147">
        <v>116</v>
      </c>
      <c r="D147">
        <v>8774623</v>
      </c>
      <c r="E147">
        <v>1</v>
      </c>
      <c r="F147">
        <v>39772</v>
      </c>
      <c r="G147" s="1" t="s">
        <v>1</v>
      </c>
    </row>
    <row r="148" spans="1:7" x14ac:dyDescent="0.3">
      <c r="A148" s="1" t="s">
        <v>344</v>
      </c>
      <c r="B148" s="1" t="s">
        <v>345</v>
      </c>
      <c r="C148">
        <v>136</v>
      </c>
      <c r="D148">
        <v>20358084</v>
      </c>
      <c r="E148">
        <v>1</v>
      </c>
      <c r="F148">
        <v>34213</v>
      </c>
      <c r="G148" s="1" t="s">
        <v>1</v>
      </c>
    </row>
    <row r="149" spans="1:7" x14ac:dyDescent="0.3">
      <c r="A149" s="1" t="s">
        <v>346</v>
      </c>
      <c r="B149" s="1" t="s">
        <v>347</v>
      </c>
      <c r="C149">
        <v>174</v>
      </c>
      <c r="D149">
        <v>36919448</v>
      </c>
      <c r="E149">
        <v>1</v>
      </c>
      <c r="F149">
        <v>38917</v>
      </c>
      <c r="G149" s="1" t="s">
        <v>1</v>
      </c>
    </row>
    <row r="150" spans="1:7" x14ac:dyDescent="0.3">
      <c r="A150" s="1" t="s">
        <v>348</v>
      </c>
      <c r="B150" s="1" t="s">
        <v>349</v>
      </c>
      <c r="C150">
        <v>67</v>
      </c>
      <c r="D150">
        <v>17807978</v>
      </c>
      <c r="E150">
        <v>1</v>
      </c>
      <c r="F150">
        <v>47042</v>
      </c>
      <c r="G150" s="1" t="s">
        <v>1</v>
      </c>
    </row>
    <row r="151" spans="1:7" x14ac:dyDescent="0.3">
      <c r="A151" s="1" t="s">
        <v>350</v>
      </c>
      <c r="B151" s="1" t="s">
        <v>351</v>
      </c>
      <c r="C151">
        <v>44</v>
      </c>
      <c r="D151">
        <v>15670986</v>
      </c>
      <c r="E151">
        <v>1</v>
      </c>
      <c r="F151">
        <v>70991</v>
      </c>
      <c r="G151" s="1" t="s">
        <v>1</v>
      </c>
    </row>
    <row r="152" spans="1:7" x14ac:dyDescent="0.3">
      <c r="A152" s="1" t="s">
        <v>352</v>
      </c>
      <c r="B152" s="1" t="s">
        <v>353</v>
      </c>
      <c r="C152">
        <v>115</v>
      </c>
      <c r="D152">
        <v>18558940</v>
      </c>
      <c r="E152">
        <v>1</v>
      </c>
      <c r="F152">
        <v>35923</v>
      </c>
      <c r="G152" s="1" t="s">
        <v>1</v>
      </c>
    </row>
    <row r="153" spans="1:7" x14ac:dyDescent="0.3">
      <c r="A153" s="1" t="s">
        <v>354</v>
      </c>
      <c r="B153" s="1" t="s">
        <v>355</v>
      </c>
      <c r="C153">
        <v>35</v>
      </c>
      <c r="D153">
        <v>13010545</v>
      </c>
      <c r="E153">
        <v>1</v>
      </c>
      <c r="F153">
        <v>26515</v>
      </c>
      <c r="G153" s="1" t="s">
        <v>1</v>
      </c>
    </row>
    <row r="154" spans="1:7" x14ac:dyDescent="0.3">
      <c r="A154" s="1" t="s">
        <v>356</v>
      </c>
      <c r="B154" s="1" t="s">
        <v>357</v>
      </c>
      <c r="C154">
        <v>99</v>
      </c>
      <c r="D154">
        <v>24672694</v>
      </c>
      <c r="E154">
        <v>1</v>
      </c>
      <c r="F154">
        <v>59444</v>
      </c>
      <c r="G154" s="1" t="s">
        <v>1</v>
      </c>
    </row>
    <row r="155" spans="1:7" x14ac:dyDescent="0.3">
      <c r="A155" s="1" t="s">
        <v>358</v>
      </c>
      <c r="B155" s="1" t="s">
        <v>359</v>
      </c>
      <c r="C155">
        <v>36</v>
      </c>
      <c r="D155">
        <v>15496075</v>
      </c>
      <c r="E155">
        <v>1</v>
      </c>
      <c r="F155">
        <v>33357</v>
      </c>
      <c r="G155" s="1" t="s">
        <v>1</v>
      </c>
    </row>
    <row r="156" spans="1:7" x14ac:dyDescent="0.3">
      <c r="A156" s="1" t="s">
        <v>360</v>
      </c>
      <c r="B156" s="1" t="s">
        <v>361</v>
      </c>
      <c r="C156">
        <v>128</v>
      </c>
      <c r="D156">
        <v>6612828</v>
      </c>
      <c r="E156">
        <v>1</v>
      </c>
      <c r="F156">
        <v>36778</v>
      </c>
      <c r="G156" s="1" t="s">
        <v>1</v>
      </c>
    </row>
    <row r="157" spans="1:7" x14ac:dyDescent="0.3">
      <c r="A157" s="1" t="s">
        <v>362</v>
      </c>
      <c r="B157" s="1" t="s">
        <v>363</v>
      </c>
      <c r="C157">
        <v>112</v>
      </c>
      <c r="D157">
        <v>8922592</v>
      </c>
      <c r="E157">
        <v>1</v>
      </c>
      <c r="F157">
        <v>37206</v>
      </c>
      <c r="G157" s="1" t="s">
        <v>1</v>
      </c>
    </row>
    <row r="158" spans="1:7" x14ac:dyDescent="0.3">
      <c r="A158" s="1" t="s">
        <v>364</v>
      </c>
      <c r="B158" s="1" t="s">
        <v>365</v>
      </c>
      <c r="C158">
        <v>281</v>
      </c>
      <c r="D158">
        <v>27889514</v>
      </c>
      <c r="E158">
        <v>1</v>
      </c>
      <c r="F158">
        <v>43193</v>
      </c>
      <c r="G158" s="1" t="s">
        <v>1</v>
      </c>
    </row>
    <row r="159" spans="1:7" x14ac:dyDescent="0.3">
      <c r="A159" s="1" t="s">
        <v>366</v>
      </c>
      <c r="B159" s="1" t="s">
        <v>367</v>
      </c>
      <c r="C159">
        <v>72</v>
      </c>
      <c r="D159">
        <v>5802422</v>
      </c>
      <c r="E159">
        <v>1</v>
      </c>
      <c r="F159">
        <v>44903</v>
      </c>
      <c r="G159" s="1" t="s">
        <v>1</v>
      </c>
    </row>
    <row r="160" spans="1:7" x14ac:dyDescent="0.3">
      <c r="A160" s="1" t="s">
        <v>368</v>
      </c>
      <c r="B160" s="1" t="s">
        <v>369</v>
      </c>
      <c r="C160">
        <v>91</v>
      </c>
      <c r="D160">
        <v>6695793</v>
      </c>
      <c r="E160">
        <v>1</v>
      </c>
      <c r="F160">
        <v>34641</v>
      </c>
      <c r="G160" s="1" t="s">
        <v>1</v>
      </c>
    </row>
    <row r="161" spans="1:7" x14ac:dyDescent="0.3">
      <c r="A161" s="1" t="s">
        <v>370</v>
      </c>
      <c r="B161" s="1" t="s">
        <v>371</v>
      </c>
      <c r="C161">
        <v>95</v>
      </c>
      <c r="D161">
        <v>5157518</v>
      </c>
      <c r="E161">
        <v>1</v>
      </c>
      <c r="F161">
        <v>35068</v>
      </c>
      <c r="G161" s="1" t="s">
        <v>1</v>
      </c>
    </row>
    <row r="162" spans="1:7" x14ac:dyDescent="0.3">
      <c r="A162" s="1" t="s">
        <v>372</v>
      </c>
      <c r="B162" s="1" t="s">
        <v>373</v>
      </c>
      <c r="C162">
        <v>54</v>
      </c>
      <c r="D162">
        <v>7293226</v>
      </c>
      <c r="E162">
        <v>1</v>
      </c>
      <c r="F162">
        <v>73985</v>
      </c>
      <c r="G162" s="1" t="s">
        <v>1</v>
      </c>
    </row>
    <row r="163" spans="1:7" x14ac:dyDescent="0.3">
      <c r="A163" s="1" t="s">
        <v>374</v>
      </c>
      <c r="B163" s="1" t="s">
        <v>375</v>
      </c>
      <c r="C163">
        <v>115</v>
      </c>
      <c r="D163">
        <v>5116891</v>
      </c>
      <c r="E163">
        <v>1</v>
      </c>
      <c r="F163">
        <v>28653</v>
      </c>
      <c r="G163" s="1" t="s">
        <v>1</v>
      </c>
    </row>
    <row r="164" spans="1:7" x14ac:dyDescent="0.3">
      <c r="A164" s="1" t="s">
        <v>376</v>
      </c>
      <c r="B164" s="1" t="s">
        <v>377</v>
      </c>
      <c r="C164">
        <v>16</v>
      </c>
      <c r="D164">
        <v>13810260</v>
      </c>
      <c r="E164">
        <v>1</v>
      </c>
      <c r="F164">
        <v>55595</v>
      </c>
      <c r="G164" s="1" t="s">
        <v>1</v>
      </c>
    </row>
    <row r="165" spans="1:7" x14ac:dyDescent="0.3">
      <c r="A165" s="1" t="s">
        <v>378</v>
      </c>
      <c r="B165" s="1" t="s">
        <v>379</v>
      </c>
      <c r="C165">
        <v>294</v>
      </c>
      <c r="D165">
        <v>28375758</v>
      </c>
      <c r="E165">
        <v>1</v>
      </c>
      <c r="F165">
        <v>40199</v>
      </c>
      <c r="G165" s="1" t="s">
        <v>1</v>
      </c>
    </row>
    <row r="166" spans="1:7" x14ac:dyDescent="0.3">
      <c r="A166" s="1" t="s">
        <v>380</v>
      </c>
      <c r="B166" s="1" t="s">
        <v>381</v>
      </c>
      <c r="C166">
        <v>303</v>
      </c>
      <c r="D166">
        <v>26969629</v>
      </c>
      <c r="E166">
        <v>1</v>
      </c>
      <c r="F166">
        <v>62438</v>
      </c>
      <c r="G166" s="1" t="s">
        <v>1</v>
      </c>
    </row>
    <row r="167" spans="1:7" x14ac:dyDescent="0.3">
      <c r="A167" s="1" t="s">
        <v>382</v>
      </c>
      <c r="B167" s="1" t="s">
        <v>383</v>
      </c>
      <c r="C167">
        <v>100</v>
      </c>
      <c r="D167">
        <v>15969917</v>
      </c>
      <c r="E167">
        <v>1</v>
      </c>
      <c r="F167">
        <v>70991</v>
      </c>
      <c r="G167" s="1" t="s">
        <v>1</v>
      </c>
    </row>
    <row r="168" spans="1:7" x14ac:dyDescent="0.3">
      <c r="A168" s="1" t="s">
        <v>384</v>
      </c>
      <c r="B168" s="1" t="s">
        <v>385</v>
      </c>
      <c r="C168">
        <v>75</v>
      </c>
      <c r="D168">
        <v>17850315</v>
      </c>
      <c r="E168">
        <v>1</v>
      </c>
      <c r="F168">
        <v>26087</v>
      </c>
      <c r="G168" s="1" t="s">
        <v>1</v>
      </c>
    </row>
    <row r="169" spans="1:7" x14ac:dyDescent="0.3">
      <c r="A169" s="1" t="s">
        <v>386</v>
      </c>
      <c r="B169" s="1" t="s">
        <v>387</v>
      </c>
      <c r="C169">
        <v>635</v>
      </c>
      <c r="D169">
        <v>34717453</v>
      </c>
      <c r="E169">
        <v>1</v>
      </c>
      <c r="F169">
        <v>32074</v>
      </c>
      <c r="G169" s="1" t="s">
        <v>1</v>
      </c>
    </row>
    <row r="170" spans="1:7" x14ac:dyDescent="0.3">
      <c r="A170" s="1" t="s">
        <v>388</v>
      </c>
      <c r="B170" s="1" t="s">
        <v>389</v>
      </c>
      <c r="C170">
        <v>348</v>
      </c>
      <c r="D170">
        <v>21284385</v>
      </c>
      <c r="E170">
        <v>1</v>
      </c>
      <c r="F170">
        <v>34212</v>
      </c>
      <c r="G170" s="1" t="s">
        <v>1</v>
      </c>
    </row>
    <row r="171" spans="1:7" x14ac:dyDescent="0.3">
      <c r="A171" s="1" t="s">
        <v>390</v>
      </c>
      <c r="B171" s="1" t="s">
        <v>391</v>
      </c>
      <c r="C171">
        <v>42</v>
      </c>
      <c r="D171">
        <v>4215822</v>
      </c>
      <c r="E171">
        <v>1</v>
      </c>
      <c r="F171">
        <v>57734</v>
      </c>
      <c r="G171" s="1" t="s">
        <v>1</v>
      </c>
    </row>
    <row r="172" spans="1:7" x14ac:dyDescent="0.3">
      <c r="A172" s="1" t="s">
        <v>392</v>
      </c>
      <c r="B172" s="1" t="s">
        <v>393</v>
      </c>
      <c r="C172">
        <v>42</v>
      </c>
      <c r="D172">
        <v>14049747</v>
      </c>
      <c r="E172">
        <v>1</v>
      </c>
      <c r="F172">
        <v>29936</v>
      </c>
      <c r="G172" s="1" t="s">
        <v>1</v>
      </c>
    </row>
    <row r="173" spans="1:7" x14ac:dyDescent="0.3">
      <c r="A173" s="1" t="s">
        <v>394</v>
      </c>
      <c r="B173" s="1" t="s">
        <v>395</v>
      </c>
      <c r="C173">
        <v>171</v>
      </c>
      <c r="D173">
        <v>20490657</v>
      </c>
      <c r="E173">
        <v>1</v>
      </c>
      <c r="F173">
        <v>24377</v>
      </c>
      <c r="G173" s="1" t="s">
        <v>1</v>
      </c>
    </row>
    <row r="174" spans="1:7" x14ac:dyDescent="0.3">
      <c r="A174" s="1" t="s">
        <v>396</v>
      </c>
      <c r="B174" s="1" t="s">
        <v>397</v>
      </c>
      <c r="C174">
        <v>139</v>
      </c>
      <c r="D174">
        <v>7633212</v>
      </c>
      <c r="E174">
        <v>1</v>
      </c>
      <c r="F174">
        <v>35067</v>
      </c>
      <c r="G174" s="1" t="s">
        <v>1</v>
      </c>
    </row>
    <row r="175" spans="1:7" x14ac:dyDescent="0.3">
      <c r="A175" s="1" t="s">
        <v>398</v>
      </c>
      <c r="B175" s="1" t="s">
        <v>399</v>
      </c>
      <c r="C175">
        <v>87</v>
      </c>
      <c r="D175">
        <v>7496791</v>
      </c>
      <c r="E175">
        <v>1</v>
      </c>
      <c r="F175">
        <v>32502</v>
      </c>
      <c r="G175" s="1" t="s">
        <v>1</v>
      </c>
    </row>
    <row r="176" spans="1:7" x14ac:dyDescent="0.3">
      <c r="A176" s="1" t="s">
        <v>400</v>
      </c>
      <c r="B176" s="1" t="s">
        <v>401</v>
      </c>
      <c r="C176">
        <v>119</v>
      </c>
      <c r="D176">
        <v>11721594</v>
      </c>
      <c r="E176">
        <v>1</v>
      </c>
      <c r="F176">
        <v>34212</v>
      </c>
      <c r="G176" s="1" t="s">
        <v>1</v>
      </c>
    </row>
    <row r="177" spans="1:7" x14ac:dyDescent="0.3">
      <c r="A177" s="1" t="s">
        <v>402</v>
      </c>
      <c r="B177" s="1" t="s">
        <v>403</v>
      </c>
      <c r="C177">
        <v>97</v>
      </c>
      <c r="D177">
        <v>7312044</v>
      </c>
      <c r="E177">
        <v>1</v>
      </c>
      <c r="F177">
        <v>34212</v>
      </c>
      <c r="G177" s="1" t="s">
        <v>1</v>
      </c>
    </row>
    <row r="178" spans="1:7" x14ac:dyDescent="0.3">
      <c r="A178" s="1" t="s">
        <v>404</v>
      </c>
      <c r="B178" s="1" t="s">
        <v>405</v>
      </c>
      <c r="C178">
        <v>75</v>
      </c>
      <c r="D178">
        <v>12466140</v>
      </c>
      <c r="E178">
        <v>1</v>
      </c>
      <c r="F178">
        <v>27370</v>
      </c>
      <c r="G178" s="1" t="s">
        <v>1</v>
      </c>
    </row>
    <row r="179" spans="1:7" x14ac:dyDescent="0.3">
      <c r="A179" s="1" t="s">
        <v>406</v>
      </c>
      <c r="B179" s="1" t="s">
        <v>407</v>
      </c>
      <c r="C179">
        <v>325</v>
      </c>
      <c r="D179">
        <v>29654018</v>
      </c>
      <c r="E179">
        <v>1</v>
      </c>
      <c r="F179">
        <v>35068</v>
      </c>
      <c r="G179" s="1" t="s">
        <v>1</v>
      </c>
    </row>
    <row r="180" spans="1:7" x14ac:dyDescent="0.3">
      <c r="A180" s="1" t="s">
        <v>408</v>
      </c>
      <c r="B180" s="1" t="s">
        <v>409</v>
      </c>
      <c r="C180">
        <v>310</v>
      </c>
      <c r="D180">
        <v>32272977</v>
      </c>
      <c r="E180">
        <v>1</v>
      </c>
      <c r="F180">
        <v>33357</v>
      </c>
      <c r="G180" s="1" t="s">
        <v>1</v>
      </c>
    </row>
    <row r="181" spans="1:7" x14ac:dyDescent="0.3">
      <c r="A181" s="1" t="s">
        <v>410</v>
      </c>
      <c r="B181" s="1" t="s">
        <v>411</v>
      </c>
      <c r="C181">
        <v>465</v>
      </c>
      <c r="D181">
        <v>41108755</v>
      </c>
      <c r="E181">
        <v>1</v>
      </c>
      <c r="F181">
        <v>31647</v>
      </c>
      <c r="G181" s="1" t="s">
        <v>1</v>
      </c>
    </row>
    <row r="182" spans="1:7" x14ac:dyDescent="0.3">
      <c r="A182" s="1" t="s">
        <v>412</v>
      </c>
      <c r="B182" s="1" t="s">
        <v>413</v>
      </c>
      <c r="C182">
        <v>123</v>
      </c>
      <c r="D182">
        <v>31924439</v>
      </c>
      <c r="E182">
        <v>1</v>
      </c>
      <c r="F182">
        <v>43193</v>
      </c>
      <c r="G182" s="1" t="s">
        <v>1</v>
      </c>
    </row>
    <row r="183" spans="1:7" x14ac:dyDescent="0.3">
      <c r="A183" s="1" t="s">
        <v>414</v>
      </c>
      <c r="B183" s="1" t="s">
        <v>415</v>
      </c>
      <c r="C183">
        <v>124</v>
      </c>
      <c r="D183">
        <v>9741551</v>
      </c>
      <c r="E183">
        <v>1</v>
      </c>
      <c r="F183">
        <v>28225</v>
      </c>
      <c r="G183" s="1" t="s">
        <v>1</v>
      </c>
    </row>
    <row r="184" spans="1:7" x14ac:dyDescent="0.3">
      <c r="A184" s="1" t="s">
        <v>416</v>
      </c>
      <c r="B184" s="1" t="s">
        <v>417</v>
      </c>
      <c r="C184">
        <v>143</v>
      </c>
      <c r="D184">
        <v>6043192</v>
      </c>
      <c r="E184">
        <v>1</v>
      </c>
      <c r="F184">
        <v>31646</v>
      </c>
      <c r="G184" s="1" t="s">
        <v>1</v>
      </c>
    </row>
    <row r="185" spans="1:7" x14ac:dyDescent="0.3">
      <c r="A185" s="1" t="s">
        <v>418</v>
      </c>
      <c r="B185" s="1" t="s">
        <v>419</v>
      </c>
      <c r="C185">
        <v>76</v>
      </c>
      <c r="D185">
        <v>9219812</v>
      </c>
      <c r="E185">
        <v>1</v>
      </c>
      <c r="F185">
        <v>148396</v>
      </c>
      <c r="G185" s="1" t="s">
        <v>1</v>
      </c>
    </row>
    <row r="186" spans="1:7" x14ac:dyDescent="0.3">
      <c r="A186" s="1" t="s">
        <v>420</v>
      </c>
      <c r="B186" s="1" t="s">
        <v>421</v>
      </c>
      <c r="C186">
        <v>183</v>
      </c>
      <c r="D186">
        <v>16535276</v>
      </c>
      <c r="E186">
        <v>1</v>
      </c>
      <c r="F186">
        <v>32074</v>
      </c>
      <c r="G186" s="1" t="s">
        <v>1</v>
      </c>
    </row>
    <row r="187" spans="1:7" x14ac:dyDescent="0.3">
      <c r="A187" s="1" t="s">
        <v>422</v>
      </c>
      <c r="B187" s="1" t="s">
        <v>423</v>
      </c>
      <c r="C187">
        <v>230</v>
      </c>
      <c r="D187">
        <v>19549816</v>
      </c>
      <c r="E187">
        <v>1</v>
      </c>
      <c r="F187">
        <v>43193</v>
      </c>
      <c r="G187" s="1" t="s">
        <v>1</v>
      </c>
    </row>
    <row r="188" spans="1:7" x14ac:dyDescent="0.3">
      <c r="A188" s="1" t="s">
        <v>424</v>
      </c>
      <c r="B188" s="1" t="s">
        <v>425</v>
      </c>
      <c r="C188">
        <v>15</v>
      </c>
      <c r="D188">
        <v>5246470</v>
      </c>
      <c r="E188">
        <v>0</v>
      </c>
      <c r="F188">
        <v>5560</v>
      </c>
      <c r="G188" s="1" t="s">
        <v>1</v>
      </c>
    </row>
    <row r="189" spans="1:7" x14ac:dyDescent="0.3">
      <c r="A189" s="1" t="s">
        <v>426</v>
      </c>
      <c r="B189" s="1" t="s">
        <v>427</v>
      </c>
      <c r="C189">
        <v>269</v>
      </c>
      <c r="D189">
        <v>22062716</v>
      </c>
      <c r="E189">
        <v>1</v>
      </c>
      <c r="F189">
        <v>27370</v>
      </c>
      <c r="G189" s="1" t="s">
        <v>1</v>
      </c>
    </row>
    <row r="190" spans="1:7" x14ac:dyDescent="0.3">
      <c r="A190" s="1" t="s">
        <v>428</v>
      </c>
      <c r="B190" s="1" t="s">
        <v>429</v>
      </c>
      <c r="C190">
        <v>28</v>
      </c>
      <c r="D190">
        <v>4218388</v>
      </c>
      <c r="E190">
        <v>0</v>
      </c>
      <c r="F190">
        <v>4277</v>
      </c>
      <c r="G190" s="1" t="s">
        <v>1</v>
      </c>
    </row>
    <row r="191" spans="1:7" x14ac:dyDescent="0.3">
      <c r="A191" s="1" t="s">
        <v>430</v>
      </c>
      <c r="B191" s="1" t="s">
        <v>431</v>
      </c>
      <c r="C191">
        <v>12</v>
      </c>
      <c r="D191">
        <v>3453313</v>
      </c>
      <c r="E191">
        <v>0</v>
      </c>
      <c r="F191">
        <v>7698</v>
      </c>
      <c r="G191" s="1" t="s">
        <v>1</v>
      </c>
    </row>
    <row r="192" spans="1:7" x14ac:dyDescent="0.3">
      <c r="A192" s="1" t="s">
        <v>432</v>
      </c>
      <c r="B192" s="1" t="s">
        <v>433</v>
      </c>
      <c r="C192">
        <v>46</v>
      </c>
      <c r="D192">
        <v>5014682</v>
      </c>
      <c r="E192">
        <v>0</v>
      </c>
      <c r="F192">
        <v>5559</v>
      </c>
      <c r="G192" s="1" t="s">
        <v>1</v>
      </c>
    </row>
    <row r="193" spans="1:7" x14ac:dyDescent="0.3">
      <c r="A193" s="1" t="s">
        <v>434</v>
      </c>
      <c r="B193" s="1" t="s">
        <v>435</v>
      </c>
      <c r="C193">
        <v>95</v>
      </c>
      <c r="D193">
        <v>7143547</v>
      </c>
      <c r="E193">
        <v>0</v>
      </c>
      <c r="F193">
        <v>7270</v>
      </c>
      <c r="G193" s="1" t="s">
        <v>1</v>
      </c>
    </row>
    <row r="194" spans="1:7" x14ac:dyDescent="0.3">
      <c r="A194" s="1" t="s">
        <v>436</v>
      </c>
      <c r="B194" s="1" t="s">
        <v>437</v>
      </c>
      <c r="C194">
        <v>59</v>
      </c>
      <c r="D194">
        <v>7960796</v>
      </c>
      <c r="E194">
        <v>0</v>
      </c>
      <c r="F194">
        <v>5132</v>
      </c>
      <c r="G194" s="1" t="s">
        <v>1</v>
      </c>
    </row>
    <row r="195" spans="1:7" x14ac:dyDescent="0.3">
      <c r="A195" s="1" t="s">
        <v>446</v>
      </c>
      <c r="B195" s="1" t="s">
        <v>447</v>
      </c>
      <c r="C195">
        <v>8</v>
      </c>
      <c r="D195">
        <v>3328011</v>
      </c>
      <c r="E195">
        <v>0</v>
      </c>
      <c r="F195">
        <v>5987</v>
      </c>
      <c r="G195" s="1" t="s">
        <v>1</v>
      </c>
    </row>
    <row r="196" spans="1:7" x14ac:dyDescent="0.3">
      <c r="A196" s="1" t="s">
        <v>454</v>
      </c>
      <c r="B196" s="1" t="s">
        <v>455</v>
      </c>
      <c r="C196">
        <v>9</v>
      </c>
      <c r="D196">
        <v>3676550</v>
      </c>
      <c r="E196">
        <v>1</v>
      </c>
      <c r="F196">
        <v>35495</v>
      </c>
      <c r="G196" s="1" t="s">
        <v>1</v>
      </c>
    </row>
    <row r="197" spans="1:7" x14ac:dyDescent="0.3">
      <c r="A197" s="1" t="s">
        <v>456</v>
      </c>
      <c r="B197" s="1" t="s">
        <v>457</v>
      </c>
      <c r="C197">
        <v>18</v>
      </c>
      <c r="D197">
        <v>3667140</v>
      </c>
      <c r="E197">
        <v>0</v>
      </c>
      <c r="F197">
        <v>5987</v>
      </c>
      <c r="G197" s="1" t="s">
        <v>1</v>
      </c>
    </row>
    <row r="198" spans="1:7" x14ac:dyDescent="0.3">
      <c r="A198" s="1" t="s">
        <v>458</v>
      </c>
      <c r="B198" s="1" t="s">
        <v>459</v>
      </c>
      <c r="C198">
        <v>12</v>
      </c>
      <c r="D198">
        <v>3840341</v>
      </c>
      <c r="E198">
        <v>0</v>
      </c>
      <c r="F198">
        <v>6415</v>
      </c>
      <c r="G198" s="1" t="s">
        <v>1</v>
      </c>
    </row>
    <row r="199" spans="1:7" x14ac:dyDescent="0.3">
      <c r="A199" s="1" t="s">
        <v>460</v>
      </c>
      <c r="B199" s="1" t="s">
        <v>461</v>
      </c>
      <c r="C199">
        <v>13</v>
      </c>
      <c r="D199">
        <v>3945972</v>
      </c>
      <c r="E199">
        <v>0</v>
      </c>
      <c r="F199">
        <v>7697</v>
      </c>
      <c r="G199" s="1" t="s">
        <v>1</v>
      </c>
    </row>
    <row r="200" spans="1:7" x14ac:dyDescent="0.3">
      <c r="A200" s="1" t="s">
        <v>466</v>
      </c>
      <c r="B200" s="1" t="s">
        <v>467</v>
      </c>
      <c r="C200">
        <v>76</v>
      </c>
      <c r="D200">
        <v>7358657</v>
      </c>
      <c r="E200">
        <v>0</v>
      </c>
      <c r="F200">
        <v>8126</v>
      </c>
      <c r="G200" s="1" t="s">
        <v>1</v>
      </c>
    </row>
    <row r="201" spans="1:7" x14ac:dyDescent="0.3">
      <c r="A201" s="1" t="s">
        <v>470</v>
      </c>
      <c r="B201" s="1" t="s">
        <v>471</v>
      </c>
      <c r="C201">
        <v>18</v>
      </c>
      <c r="D201">
        <v>3643192</v>
      </c>
      <c r="E201">
        <v>0</v>
      </c>
      <c r="F201">
        <v>6415</v>
      </c>
      <c r="G201" s="1" t="s">
        <v>1</v>
      </c>
    </row>
    <row r="202" spans="1:7" x14ac:dyDescent="0.3">
      <c r="A202" s="1" t="s">
        <v>472</v>
      </c>
      <c r="B202" s="1" t="s">
        <v>473</v>
      </c>
      <c r="C202">
        <v>18</v>
      </c>
      <c r="D202">
        <v>4087098</v>
      </c>
      <c r="E202">
        <v>0</v>
      </c>
      <c r="F202">
        <v>5559</v>
      </c>
      <c r="G202" s="1" t="s">
        <v>1</v>
      </c>
    </row>
    <row r="203" spans="1:7" x14ac:dyDescent="0.3">
      <c r="A203" s="1" t="s">
        <v>474</v>
      </c>
      <c r="B203" s="1" t="s">
        <v>475</v>
      </c>
      <c r="C203">
        <v>19</v>
      </c>
      <c r="D203">
        <v>5600997</v>
      </c>
      <c r="E203">
        <v>0</v>
      </c>
      <c r="F203">
        <v>6843</v>
      </c>
      <c r="G203" s="1" t="s">
        <v>1</v>
      </c>
    </row>
    <row r="204" spans="1:7" x14ac:dyDescent="0.3">
      <c r="A204" s="1" t="s">
        <v>476</v>
      </c>
      <c r="B204" s="1" t="s">
        <v>477</v>
      </c>
      <c r="C204">
        <v>14</v>
      </c>
      <c r="D204">
        <v>3718459</v>
      </c>
      <c r="E204">
        <v>0</v>
      </c>
      <c r="F204">
        <v>5987</v>
      </c>
      <c r="G204" s="1" t="s">
        <v>1</v>
      </c>
    </row>
    <row r="205" spans="1:7" x14ac:dyDescent="0.3">
      <c r="A205" s="1" t="s">
        <v>478</v>
      </c>
      <c r="B205" s="1" t="s">
        <v>479</v>
      </c>
      <c r="C205">
        <v>9</v>
      </c>
      <c r="D205">
        <v>19636203</v>
      </c>
      <c r="E205">
        <v>0</v>
      </c>
      <c r="F205">
        <v>5559</v>
      </c>
      <c r="G205" s="1" t="s">
        <v>1</v>
      </c>
    </row>
    <row r="206" spans="1:7" x14ac:dyDescent="0.3">
      <c r="A206" s="1" t="s">
        <v>480</v>
      </c>
      <c r="B206" s="1" t="s">
        <v>481</v>
      </c>
      <c r="C206">
        <v>40</v>
      </c>
      <c r="D206">
        <v>4451888</v>
      </c>
      <c r="E206">
        <v>1</v>
      </c>
      <c r="F206">
        <v>44476</v>
      </c>
      <c r="G206" s="1" t="s">
        <v>1</v>
      </c>
    </row>
    <row r="207" spans="1:7" x14ac:dyDescent="0.3">
      <c r="A207" s="1" t="s">
        <v>482</v>
      </c>
      <c r="B207" s="1" t="s">
        <v>483</v>
      </c>
      <c r="C207">
        <v>111</v>
      </c>
      <c r="D207">
        <v>7891944</v>
      </c>
      <c r="E207">
        <v>0</v>
      </c>
      <c r="F207">
        <v>6415</v>
      </c>
      <c r="G207" s="1" t="s">
        <v>1</v>
      </c>
    </row>
    <row r="208" spans="1:7" x14ac:dyDescent="0.3">
      <c r="A208" s="1" t="s">
        <v>484</v>
      </c>
      <c r="B208" s="1" t="s">
        <v>485</v>
      </c>
      <c r="C208">
        <v>254</v>
      </c>
      <c r="D208">
        <v>23535560</v>
      </c>
      <c r="E208">
        <v>0</v>
      </c>
      <c r="F208">
        <v>6842</v>
      </c>
      <c r="G208" s="1" t="s">
        <v>1</v>
      </c>
    </row>
    <row r="209" spans="1:7" x14ac:dyDescent="0.3">
      <c r="A209" s="1" t="s">
        <v>486</v>
      </c>
      <c r="B209" s="1" t="s">
        <v>487</v>
      </c>
      <c r="C209">
        <v>86</v>
      </c>
      <c r="D209">
        <v>26805837</v>
      </c>
      <c r="E209">
        <v>0</v>
      </c>
      <c r="F209">
        <v>8125</v>
      </c>
      <c r="G209" s="1" t="s">
        <v>1</v>
      </c>
    </row>
    <row r="210" spans="1:7" x14ac:dyDescent="0.3">
      <c r="A210" s="1" t="s">
        <v>488</v>
      </c>
      <c r="B210" s="1" t="s">
        <v>489</v>
      </c>
      <c r="C210">
        <v>99</v>
      </c>
      <c r="D210">
        <v>5452600</v>
      </c>
      <c r="E210">
        <v>0</v>
      </c>
      <c r="F210">
        <v>5559</v>
      </c>
      <c r="G210" s="1" t="s">
        <v>1</v>
      </c>
    </row>
    <row r="211" spans="1:7" x14ac:dyDescent="0.3">
      <c r="A211" s="1" t="s">
        <v>490</v>
      </c>
      <c r="B211" s="1" t="s">
        <v>491</v>
      </c>
      <c r="C211">
        <v>46</v>
      </c>
      <c r="D211">
        <v>15631642</v>
      </c>
      <c r="E211">
        <v>0</v>
      </c>
      <c r="F211">
        <v>6843</v>
      </c>
      <c r="G211" s="1" t="s">
        <v>1</v>
      </c>
    </row>
    <row r="212" spans="1:7" x14ac:dyDescent="0.3">
      <c r="A212" s="1" t="s">
        <v>492</v>
      </c>
      <c r="B212" s="1" t="s">
        <v>493</v>
      </c>
      <c r="C212">
        <v>111</v>
      </c>
      <c r="D212">
        <v>13864144</v>
      </c>
      <c r="E212">
        <v>0</v>
      </c>
      <c r="F212">
        <v>5559</v>
      </c>
      <c r="G212" s="1" t="s">
        <v>1</v>
      </c>
    </row>
    <row r="213" spans="1:7" x14ac:dyDescent="0.3">
      <c r="A213" s="1" t="s">
        <v>494</v>
      </c>
      <c r="B213" s="1" t="s">
        <v>495</v>
      </c>
      <c r="C213">
        <v>17</v>
      </c>
      <c r="D213">
        <v>3720597</v>
      </c>
      <c r="E213">
        <v>0</v>
      </c>
      <c r="F213">
        <v>5987</v>
      </c>
      <c r="G213" s="1" t="s">
        <v>1</v>
      </c>
    </row>
    <row r="214" spans="1:7" x14ac:dyDescent="0.3">
      <c r="A214" s="1" t="s">
        <v>496</v>
      </c>
      <c r="B214" s="1" t="s">
        <v>497</v>
      </c>
      <c r="C214">
        <v>73</v>
      </c>
      <c r="D214">
        <v>4714895</v>
      </c>
      <c r="E214">
        <v>0</v>
      </c>
      <c r="F214">
        <v>6415</v>
      </c>
      <c r="G214" s="1" t="s">
        <v>1</v>
      </c>
    </row>
    <row r="215" spans="1:7" x14ac:dyDescent="0.3">
      <c r="A215" s="1" t="s">
        <v>510</v>
      </c>
      <c r="B215" s="1" t="s">
        <v>511</v>
      </c>
      <c r="C215">
        <v>34</v>
      </c>
      <c r="D215">
        <v>13179469</v>
      </c>
      <c r="E215">
        <v>0</v>
      </c>
      <c r="F215">
        <v>5132</v>
      </c>
      <c r="G215" s="1" t="s">
        <v>1</v>
      </c>
    </row>
    <row r="216" spans="1:7" x14ac:dyDescent="0.3">
      <c r="A216" s="1" t="s">
        <v>526</v>
      </c>
      <c r="B216" s="1" t="s">
        <v>527</v>
      </c>
      <c r="C216">
        <v>11</v>
      </c>
      <c r="D216">
        <v>3583748</v>
      </c>
      <c r="E216">
        <v>0</v>
      </c>
      <c r="F216">
        <v>6415</v>
      </c>
      <c r="G216" s="1" t="s">
        <v>1</v>
      </c>
    </row>
    <row r="217" spans="1:7" x14ac:dyDescent="0.3">
      <c r="A217" s="1" t="s">
        <v>528</v>
      </c>
      <c r="B217" s="1" t="s">
        <v>529</v>
      </c>
      <c r="C217">
        <v>29</v>
      </c>
      <c r="D217">
        <v>3827084</v>
      </c>
      <c r="E217">
        <v>1</v>
      </c>
      <c r="F217">
        <v>34212</v>
      </c>
      <c r="G217" s="1" t="s">
        <v>1</v>
      </c>
    </row>
    <row r="218" spans="1:7" x14ac:dyDescent="0.3">
      <c r="A218" s="1" t="s">
        <v>530</v>
      </c>
      <c r="B218" s="1" t="s">
        <v>531</v>
      </c>
      <c r="C218">
        <v>25</v>
      </c>
      <c r="D218">
        <v>4690947</v>
      </c>
      <c r="E218">
        <v>0</v>
      </c>
      <c r="F218">
        <v>7697</v>
      </c>
      <c r="G218" s="1" t="s">
        <v>1</v>
      </c>
    </row>
    <row r="219" spans="1:7" x14ac:dyDescent="0.3">
      <c r="A219" s="1" t="s">
        <v>532</v>
      </c>
      <c r="B219" s="1" t="s">
        <v>533</v>
      </c>
      <c r="C219">
        <v>28</v>
      </c>
      <c r="D219">
        <v>4398003</v>
      </c>
      <c r="E219">
        <v>0</v>
      </c>
      <c r="F219">
        <v>5560</v>
      </c>
      <c r="G219" s="1" t="s">
        <v>1</v>
      </c>
    </row>
    <row r="220" spans="1:7" x14ac:dyDescent="0.3">
      <c r="A220" s="1" t="s">
        <v>534</v>
      </c>
      <c r="B220" s="1" t="s">
        <v>535</v>
      </c>
      <c r="C220">
        <v>21</v>
      </c>
      <c r="D220">
        <v>4851745</v>
      </c>
      <c r="E220">
        <v>0</v>
      </c>
      <c r="F220">
        <v>8981</v>
      </c>
      <c r="G220" s="1" t="s">
        <v>1</v>
      </c>
    </row>
    <row r="221" spans="1:7" x14ac:dyDescent="0.3">
      <c r="A221" s="1" t="s">
        <v>536</v>
      </c>
      <c r="B221" s="1" t="s">
        <v>537</v>
      </c>
      <c r="C221">
        <v>24</v>
      </c>
      <c r="D221">
        <v>3892942</v>
      </c>
      <c r="E221">
        <v>0</v>
      </c>
      <c r="F221">
        <v>6842</v>
      </c>
      <c r="G221" s="1" t="s">
        <v>1</v>
      </c>
    </row>
    <row r="222" spans="1:7" x14ac:dyDescent="0.3">
      <c r="A222" s="1" t="s">
        <v>538</v>
      </c>
      <c r="B222" s="1" t="s">
        <v>539</v>
      </c>
      <c r="C222">
        <v>11</v>
      </c>
      <c r="D222">
        <v>3269422</v>
      </c>
      <c r="E222">
        <v>0</v>
      </c>
      <c r="F222">
        <v>5559</v>
      </c>
      <c r="G222" s="1" t="s">
        <v>1</v>
      </c>
    </row>
    <row r="223" spans="1:7" x14ac:dyDescent="0.3">
      <c r="A223" s="1" t="s">
        <v>540</v>
      </c>
      <c r="B223" s="1" t="s">
        <v>541</v>
      </c>
      <c r="C223">
        <v>26</v>
      </c>
      <c r="D223">
        <v>3973342</v>
      </c>
      <c r="E223">
        <v>0</v>
      </c>
      <c r="F223">
        <v>5559</v>
      </c>
      <c r="G223" s="1" t="s">
        <v>1</v>
      </c>
    </row>
    <row r="224" spans="1:7" x14ac:dyDescent="0.3">
      <c r="A224" s="1" t="s">
        <v>542</v>
      </c>
      <c r="B224" s="1" t="s">
        <v>543</v>
      </c>
      <c r="C224">
        <v>23</v>
      </c>
      <c r="D224">
        <v>3588452</v>
      </c>
      <c r="E224">
        <v>0</v>
      </c>
      <c r="F224">
        <v>5560</v>
      </c>
      <c r="G224" s="1" t="s">
        <v>1</v>
      </c>
    </row>
    <row r="225" spans="1:7" x14ac:dyDescent="0.3">
      <c r="A225" s="1" t="s">
        <v>544</v>
      </c>
      <c r="B225" s="1" t="s">
        <v>545</v>
      </c>
      <c r="C225">
        <v>14</v>
      </c>
      <c r="D225">
        <v>13066140</v>
      </c>
      <c r="E225">
        <v>0</v>
      </c>
      <c r="F225">
        <v>6843</v>
      </c>
      <c r="G225" s="1" t="s">
        <v>1</v>
      </c>
    </row>
    <row r="226" spans="1:7" x14ac:dyDescent="0.3">
      <c r="A226" s="1" t="s">
        <v>546</v>
      </c>
      <c r="B226" s="1" t="s">
        <v>547</v>
      </c>
      <c r="C226">
        <v>28</v>
      </c>
      <c r="D226">
        <v>12637630</v>
      </c>
      <c r="E226">
        <v>0</v>
      </c>
      <c r="F226">
        <v>5132</v>
      </c>
      <c r="G226" s="1" t="s">
        <v>1</v>
      </c>
    </row>
    <row r="227" spans="1:7" x14ac:dyDescent="0.3">
      <c r="A227" s="1" t="s">
        <v>548</v>
      </c>
      <c r="B227" s="1" t="s">
        <v>549</v>
      </c>
      <c r="C227">
        <v>73</v>
      </c>
      <c r="D227">
        <v>5429506</v>
      </c>
      <c r="E227">
        <v>0</v>
      </c>
      <c r="F227">
        <v>7270</v>
      </c>
      <c r="G227" s="1" t="s">
        <v>1</v>
      </c>
    </row>
    <row r="228" spans="1:7" x14ac:dyDescent="0.3">
      <c r="A228" s="1" t="s">
        <v>550</v>
      </c>
      <c r="B228" s="1" t="s">
        <v>551</v>
      </c>
      <c r="C228">
        <v>46</v>
      </c>
      <c r="D228">
        <v>6048324</v>
      </c>
      <c r="E228">
        <v>0</v>
      </c>
      <c r="F228">
        <v>5560</v>
      </c>
      <c r="G228" s="1" t="s">
        <v>1</v>
      </c>
    </row>
    <row r="229" spans="1:7" x14ac:dyDescent="0.3">
      <c r="A229" s="1" t="s">
        <v>552</v>
      </c>
      <c r="B229" s="1" t="s">
        <v>553</v>
      </c>
      <c r="C229">
        <v>59</v>
      </c>
      <c r="D229">
        <v>4321025</v>
      </c>
      <c r="E229">
        <v>0</v>
      </c>
      <c r="F229">
        <v>5131</v>
      </c>
      <c r="G229" s="1" t="s">
        <v>1</v>
      </c>
    </row>
    <row r="230" spans="1:7" x14ac:dyDescent="0.3">
      <c r="A230" s="1" t="s">
        <v>554</v>
      </c>
      <c r="B230" s="1" t="s">
        <v>555</v>
      </c>
      <c r="C230">
        <v>62</v>
      </c>
      <c r="D230">
        <v>4670846</v>
      </c>
      <c r="E230">
        <v>0</v>
      </c>
      <c r="F230">
        <v>7270</v>
      </c>
      <c r="G230" s="1" t="s">
        <v>1</v>
      </c>
    </row>
    <row r="231" spans="1:7" x14ac:dyDescent="0.3">
      <c r="A231" s="1" t="s">
        <v>556</v>
      </c>
      <c r="B231" s="1" t="s">
        <v>557</v>
      </c>
      <c r="C231">
        <v>33</v>
      </c>
      <c r="D231">
        <v>3994725</v>
      </c>
      <c r="E231">
        <v>0</v>
      </c>
      <c r="F231">
        <v>5132</v>
      </c>
      <c r="G231" s="1" t="s">
        <v>1</v>
      </c>
    </row>
    <row r="232" spans="1:7" x14ac:dyDescent="0.3">
      <c r="A232" s="1" t="s">
        <v>558</v>
      </c>
      <c r="B232" s="1" t="s">
        <v>559</v>
      </c>
      <c r="C232">
        <v>74</v>
      </c>
      <c r="D232">
        <v>6359656</v>
      </c>
      <c r="E232">
        <v>0</v>
      </c>
      <c r="F232">
        <v>5988</v>
      </c>
      <c r="G232" s="1" t="s">
        <v>1</v>
      </c>
    </row>
    <row r="233" spans="1:7" x14ac:dyDescent="0.3">
      <c r="A233" s="1" t="s">
        <v>560</v>
      </c>
      <c r="B233" s="1" t="s">
        <v>561</v>
      </c>
      <c r="C233">
        <v>52</v>
      </c>
      <c r="D233">
        <v>15885669</v>
      </c>
      <c r="E233">
        <v>0</v>
      </c>
      <c r="F233">
        <v>5132</v>
      </c>
      <c r="G233" s="1" t="s">
        <v>1</v>
      </c>
    </row>
    <row r="234" spans="1:7" x14ac:dyDescent="0.3">
      <c r="A234" s="1" t="s">
        <v>562</v>
      </c>
      <c r="B234" s="1" t="s">
        <v>563</v>
      </c>
      <c r="C234">
        <v>88</v>
      </c>
      <c r="D234">
        <v>22923158</v>
      </c>
      <c r="E234">
        <v>0</v>
      </c>
      <c r="F234">
        <v>5559</v>
      </c>
      <c r="G234" s="1" t="s">
        <v>1</v>
      </c>
    </row>
    <row r="235" spans="1:7" x14ac:dyDescent="0.3">
      <c r="A235" s="1" t="s">
        <v>564</v>
      </c>
      <c r="B235" s="1" t="s">
        <v>565</v>
      </c>
      <c r="C235">
        <v>33</v>
      </c>
      <c r="D235">
        <v>4092230</v>
      </c>
      <c r="E235">
        <v>0</v>
      </c>
      <c r="F235">
        <v>5560</v>
      </c>
      <c r="G235" s="1" t="s">
        <v>1</v>
      </c>
    </row>
    <row r="236" spans="1:7" x14ac:dyDescent="0.3">
      <c r="A236" s="1" t="s">
        <v>566</v>
      </c>
      <c r="B236" s="1" t="s">
        <v>567</v>
      </c>
      <c r="C236">
        <v>81</v>
      </c>
      <c r="D236">
        <v>8693369</v>
      </c>
      <c r="E236">
        <v>0</v>
      </c>
      <c r="F236">
        <v>5131</v>
      </c>
      <c r="G236" s="1" t="s">
        <v>1</v>
      </c>
    </row>
    <row r="237" spans="1:7" x14ac:dyDescent="0.3">
      <c r="A237" s="1" t="s">
        <v>568</v>
      </c>
      <c r="B237" s="1" t="s">
        <v>569</v>
      </c>
      <c r="C237">
        <v>71</v>
      </c>
      <c r="D237">
        <v>7334282</v>
      </c>
      <c r="E237">
        <v>0</v>
      </c>
      <c r="F237">
        <v>5560</v>
      </c>
      <c r="G237" s="1" t="s">
        <v>1</v>
      </c>
    </row>
    <row r="238" spans="1:7" x14ac:dyDescent="0.3">
      <c r="A238" s="1" t="s">
        <v>570</v>
      </c>
      <c r="B238" s="1" t="s">
        <v>571</v>
      </c>
      <c r="C238">
        <v>23</v>
      </c>
      <c r="D238">
        <v>8293939</v>
      </c>
      <c r="E238">
        <v>0</v>
      </c>
      <c r="F238">
        <v>7271</v>
      </c>
      <c r="G238" s="1" t="s">
        <v>1</v>
      </c>
    </row>
    <row r="239" spans="1:7" x14ac:dyDescent="0.3">
      <c r="A239" s="1" t="s">
        <v>572</v>
      </c>
      <c r="B239" s="1" t="s">
        <v>573</v>
      </c>
      <c r="C239">
        <v>25</v>
      </c>
      <c r="D239">
        <v>4506627</v>
      </c>
      <c r="E239">
        <v>0</v>
      </c>
      <c r="F239">
        <v>5132</v>
      </c>
      <c r="G239" s="1" t="s">
        <v>1</v>
      </c>
    </row>
    <row r="240" spans="1:7" x14ac:dyDescent="0.3">
      <c r="A240" s="1" t="s">
        <v>574</v>
      </c>
      <c r="B240" s="1" t="s">
        <v>575</v>
      </c>
      <c r="C240">
        <v>37</v>
      </c>
      <c r="D240">
        <v>4216249</v>
      </c>
      <c r="E240">
        <v>0</v>
      </c>
      <c r="F240">
        <v>5132</v>
      </c>
      <c r="G240" s="1" t="s">
        <v>1</v>
      </c>
    </row>
    <row r="241" spans="1:7" x14ac:dyDescent="0.3">
      <c r="A241" s="1" t="s">
        <v>576</v>
      </c>
      <c r="B241" s="1" t="s">
        <v>577</v>
      </c>
      <c r="C241">
        <v>20</v>
      </c>
      <c r="D241">
        <v>10170916</v>
      </c>
      <c r="E241">
        <v>0</v>
      </c>
      <c r="F241">
        <v>6843</v>
      </c>
      <c r="G241" s="1" t="s">
        <v>1</v>
      </c>
    </row>
    <row r="242" spans="1:7" x14ac:dyDescent="0.3">
      <c r="A242" s="1" t="s">
        <v>578</v>
      </c>
      <c r="B242" s="1" t="s">
        <v>579</v>
      </c>
      <c r="C242">
        <v>38</v>
      </c>
      <c r="D242">
        <v>14526582</v>
      </c>
      <c r="E242">
        <v>0</v>
      </c>
      <c r="F242">
        <v>5560</v>
      </c>
      <c r="G242" s="1" t="s">
        <v>1</v>
      </c>
    </row>
    <row r="243" spans="1:7" x14ac:dyDescent="0.3">
      <c r="A243" s="1" t="s">
        <v>580</v>
      </c>
      <c r="B243" s="1" t="s">
        <v>581</v>
      </c>
      <c r="C243">
        <v>16</v>
      </c>
      <c r="D243">
        <v>8934138</v>
      </c>
      <c r="E243">
        <v>0</v>
      </c>
      <c r="F243">
        <v>6415</v>
      </c>
      <c r="G243" s="1" t="s">
        <v>1</v>
      </c>
    </row>
    <row r="244" spans="1:7" x14ac:dyDescent="0.3">
      <c r="A244" s="1" t="s">
        <v>582</v>
      </c>
      <c r="B244" s="1" t="s">
        <v>583</v>
      </c>
      <c r="C244">
        <v>19</v>
      </c>
      <c r="D244">
        <v>12398999</v>
      </c>
      <c r="E244">
        <v>0</v>
      </c>
      <c r="F244">
        <v>5988</v>
      </c>
      <c r="G244" s="1" t="s">
        <v>1</v>
      </c>
    </row>
    <row r="245" spans="1:7" x14ac:dyDescent="0.3">
      <c r="A245" s="1" t="s">
        <v>584</v>
      </c>
      <c r="B245" s="1" t="s">
        <v>585</v>
      </c>
      <c r="C245">
        <v>33</v>
      </c>
      <c r="D245">
        <v>3876264</v>
      </c>
      <c r="E245">
        <v>0</v>
      </c>
      <c r="F245">
        <v>5560</v>
      </c>
      <c r="G245" s="1" t="s">
        <v>1</v>
      </c>
    </row>
    <row r="246" spans="1:7" x14ac:dyDescent="0.3">
      <c r="A246" s="1" t="s">
        <v>586</v>
      </c>
      <c r="B246" s="1" t="s">
        <v>587</v>
      </c>
      <c r="C246">
        <v>22</v>
      </c>
      <c r="D246">
        <v>4030647</v>
      </c>
      <c r="E246">
        <v>0</v>
      </c>
      <c r="F246">
        <v>7270</v>
      </c>
      <c r="G246" s="1" t="s">
        <v>1</v>
      </c>
    </row>
    <row r="247" spans="1:7" x14ac:dyDescent="0.3">
      <c r="A247" s="1" t="s">
        <v>588</v>
      </c>
      <c r="B247" s="1" t="s">
        <v>589</v>
      </c>
      <c r="C247">
        <v>33</v>
      </c>
      <c r="D247">
        <v>13325299</v>
      </c>
      <c r="E247">
        <v>0</v>
      </c>
      <c r="F247">
        <v>7270</v>
      </c>
      <c r="G247" s="1" t="s">
        <v>1</v>
      </c>
    </row>
    <row r="248" spans="1:7" x14ac:dyDescent="0.3">
      <c r="A248" s="1" t="s">
        <v>590</v>
      </c>
      <c r="B248" s="1" t="s">
        <v>591</v>
      </c>
      <c r="C248">
        <v>45</v>
      </c>
      <c r="D248">
        <v>7164503</v>
      </c>
      <c r="E248">
        <v>0</v>
      </c>
      <c r="F248">
        <v>8126</v>
      </c>
      <c r="G248" s="1" t="s">
        <v>1</v>
      </c>
    </row>
    <row r="249" spans="1:7" x14ac:dyDescent="0.3">
      <c r="A249" s="1" t="s">
        <v>594</v>
      </c>
      <c r="B249" s="1" t="s">
        <v>595</v>
      </c>
      <c r="C249">
        <v>12</v>
      </c>
      <c r="D249">
        <v>11757089</v>
      </c>
      <c r="E249">
        <v>0</v>
      </c>
      <c r="F249">
        <v>8553</v>
      </c>
      <c r="G249" s="1" t="s">
        <v>1</v>
      </c>
    </row>
    <row r="250" spans="1:7" x14ac:dyDescent="0.3">
      <c r="A250" s="1" t="s">
        <v>596</v>
      </c>
      <c r="B250" s="1" t="s">
        <v>597</v>
      </c>
      <c r="C250">
        <v>42</v>
      </c>
      <c r="D250">
        <v>5722022</v>
      </c>
      <c r="E250">
        <v>1</v>
      </c>
      <c r="F250">
        <v>31219</v>
      </c>
      <c r="G250" s="1" t="s">
        <v>1</v>
      </c>
    </row>
    <row r="251" spans="1:7" x14ac:dyDescent="0.3">
      <c r="A251" s="1" t="s">
        <v>598</v>
      </c>
      <c r="B251" s="1" t="s">
        <v>599</v>
      </c>
      <c r="C251">
        <v>48</v>
      </c>
      <c r="D251">
        <v>4191446</v>
      </c>
      <c r="E251">
        <v>0</v>
      </c>
      <c r="F251">
        <v>6415</v>
      </c>
      <c r="G251" s="1" t="s">
        <v>1</v>
      </c>
    </row>
    <row r="252" spans="1:7" x14ac:dyDescent="0.3">
      <c r="A252" s="1" t="s">
        <v>602</v>
      </c>
      <c r="B252" s="1" t="s">
        <v>603</v>
      </c>
      <c r="C252">
        <v>62</v>
      </c>
      <c r="D252">
        <v>14374764</v>
      </c>
      <c r="E252">
        <v>0</v>
      </c>
      <c r="F252">
        <v>5132</v>
      </c>
      <c r="G252" s="1" t="s">
        <v>1</v>
      </c>
    </row>
    <row r="253" spans="1:7" x14ac:dyDescent="0.3">
      <c r="A253" s="1" t="s">
        <v>606</v>
      </c>
      <c r="B253" s="1" t="s">
        <v>607</v>
      </c>
      <c r="C253">
        <v>369</v>
      </c>
      <c r="D253">
        <v>17756231</v>
      </c>
      <c r="E253">
        <v>0</v>
      </c>
      <c r="F253">
        <v>5132</v>
      </c>
      <c r="G253" s="1" t="s">
        <v>1</v>
      </c>
    </row>
    <row r="254" spans="1:7" x14ac:dyDescent="0.3">
      <c r="A254" s="1" t="s">
        <v>608</v>
      </c>
      <c r="B254" s="1" t="s">
        <v>609</v>
      </c>
      <c r="C254">
        <v>246</v>
      </c>
      <c r="D254">
        <v>18138555</v>
      </c>
      <c r="E254">
        <v>0</v>
      </c>
      <c r="F254">
        <v>5987</v>
      </c>
      <c r="G254" s="1" t="s">
        <v>1</v>
      </c>
    </row>
    <row r="255" spans="1:7" x14ac:dyDescent="0.3">
      <c r="A255" s="1" t="s">
        <v>610</v>
      </c>
      <c r="B255" s="1" t="s">
        <v>611</v>
      </c>
      <c r="C255">
        <v>67</v>
      </c>
      <c r="D255">
        <v>4257305</v>
      </c>
      <c r="E255">
        <v>0</v>
      </c>
      <c r="F255">
        <v>5131</v>
      </c>
      <c r="G255" s="1" t="s">
        <v>1</v>
      </c>
    </row>
    <row r="256" spans="1:7" x14ac:dyDescent="0.3">
      <c r="A256" s="1" t="s">
        <v>612</v>
      </c>
      <c r="B256" s="1" t="s">
        <v>613</v>
      </c>
      <c r="C256">
        <v>33</v>
      </c>
      <c r="D256">
        <v>4265003</v>
      </c>
      <c r="E256">
        <v>0</v>
      </c>
      <c r="F256">
        <v>4704</v>
      </c>
      <c r="G256" s="1" t="s">
        <v>1</v>
      </c>
    </row>
    <row r="257" spans="1:7" x14ac:dyDescent="0.3">
      <c r="A257" s="1" t="s">
        <v>614</v>
      </c>
      <c r="B257" s="1" t="s">
        <v>615</v>
      </c>
      <c r="C257">
        <v>35</v>
      </c>
      <c r="D257">
        <v>5627083</v>
      </c>
      <c r="E257">
        <v>0</v>
      </c>
      <c r="F257">
        <v>5560</v>
      </c>
      <c r="G257" s="1" t="s">
        <v>1</v>
      </c>
    </row>
    <row r="258" spans="1:7" x14ac:dyDescent="0.3">
      <c r="A258" s="1" t="s">
        <v>616</v>
      </c>
      <c r="B258" s="1" t="s">
        <v>617</v>
      </c>
      <c r="C258">
        <v>99</v>
      </c>
      <c r="D258">
        <v>6519599</v>
      </c>
      <c r="E258">
        <v>0</v>
      </c>
      <c r="F258">
        <v>7270</v>
      </c>
      <c r="G258" s="1" t="s">
        <v>1</v>
      </c>
    </row>
    <row r="259" spans="1:7" x14ac:dyDescent="0.3">
      <c r="A259" s="1" t="s">
        <v>618</v>
      </c>
      <c r="B259" s="1" t="s">
        <v>619</v>
      </c>
      <c r="C259">
        <v>29</v>
      </c>
      <c r="D259">
        <v>3301069</v>
      </c>
      <c r="E259">
        <v>0</v>
      </c>
      <c r="F259">
        <v>5132</v>
      </c>
      <c r="G259" s="1" t="s">
        <v>1</v>
      </c>
    </row>
    <row r="260" spans="1:7" x14ac:dyDescent="0.3">
      <c r="A260" s="1" t="s">
        <v>620</v>
      </c>
      <c r="B260" s="1" t="s">
        <v>621</v>
      </c>
      <c r="C260">
        <v>31</v>
      </c>
      <c r="D260">
        <v>9396434</v>
      </c>
      <c r="E260">
        <v>0</v>
      </c>
      <c r="F260">
        <v>5987</v>
      </c>
      <c r="G260" s="1" t="s">
        <v>1</v>
      </c>
    </row>
    <row r="261" spans="1:7" x14ac:dyDescent="0.3">
      <c r="A261" s="1" t="s">
        <v>622</v>
      </c>
      <c r="B261" s="1" t="s">
        <v>623</v>
      </c>
      <c r="C261">
        <v>108</v>
      </c>
      <c r="D261">
        <v>5445330</v>
      </c>
      <c r="E261">
        <v>0</v>
      </c>
      <c r="F261">
        <v>6415</v>
      </c>
      <c r="G261" s="1" t="s">
        <v>1</v>
      </c>
    </row>
    <row r="262" spans="1:7" x14ac:dyDescent="0.3">
      <c r="A262" s="1" t="s">
        <v>624</v>
      </c>
      <c r="B262" s="1" t="s">
        <v>625</v>
      </c>
      <c r="C262">
        <v>31</v>
      </c>
      <c r="D262">
        <v>8682250</v>
      </c>
      <c r="E262">
        <v>0</v>
      </c>
      <c r="F262">
        <v>5559</v>
      </c>
      <c r="G262" s="1" t="s">
        <v>1</v>
      </c>
    </row>
    <row r="263" spans="1:7" x14ac:dyDescent="0.3">
      <c r="A263" s="1" t="s">
        <v>626</v>
      </c>
      <c r="B263" s="1" t="s">
        <v>627</v>
      </c>
      <c r="C263">
        <v>25</v>
      </c>
      <c r="D263">
        <v>7891943</v>
      </c>
      <c r="E263">
        <v>0</v>
      </c>
      <c r="F263">
        <v>5560</v>
      </c>
      <c r="G263" s="1" t="s">
        <v>1</v>
      </c>
    </row>
    <row r="264" spans="1:7" x14ac:dyDescent="0.3">
      <c r="A264" s="1" t="s">
        <v>628</v>
      </c>
      <c r="B264" s="1" t="s">
        <v>629</v>
      </c>
      <c r="C264">
        <v>25</v>
      </c>
      <c r="D264">
        <v>9554238</v>
      </c>
      <c r="E264">
        <v>0</v>
      </c>
      <c r="F264">
        <v>5559</v>
      </c>
      <c r="G264" s="1" t="s">
        <v>1</v>
      </c>
    </row>
    <row r="265" spans="1:7" x14ac:dyDescent="0.3">
      <c r="A265" s="1" t="s">
        <v>630</v>
      </c>
      <c r="B265" s="1" t="s">
        <v>631</v>
      </c>
      <c r="C265">
        <v>48</v>
      </c>
      <c r="D265">
        <v>9245044</v>
      </c>
      <c r="E265">
        <v>0</v>
      </c>
      <c r="F265">
        <v>6415</v>
      </c>
      <c r="G265" s="1" t="s">
        <v>1</v>
      </c>
    </row>
    <row r="266" spans="1:7" x14ac:dyDescent="0.3">
      <c r="A266" s="1" t="s">
        <v>632</v>
      </c>
      <c r="B266" s="1" t="s">
        <v>633</v>
      </c>
      <c r="C266">
        <v>29</v>
      </c>
      <c r="D266">
        <v>10358657</v>
      </c>
      <c r="E266">
        <v>0</v>
      </c>
      <c r="F266">
        <v>6842</v>
      </c>
      <c r="G266" s="1" t="s">
        <v>1</v>
      </c>
    </row>
    <row r="267" spans="1:7" x14ac:dyDescent="0.3">
      <c r="A267" s="1" t="s">
        <v>634</v>
      </c>
      <c r="B267" s="1" t="s">
        <v>635</v>
      </c>
      <c r="C267">
        <v>44</v>
      </c>
      <c r="D267">
        <v>3574768</v>
      </c>
      <c r="E267">
        <v>0</v>
      </c>
      <c r="F267">
        <v>5987</v>
      </c>
      <c r="G267" s="1" t="s">
        <v>1</v>
      </c>
    </row>
    <row r="268" spans="1:7" x14ac:dyDescent="0.3">
      <c r="A268" s="1" t="s">
        <v>636</v>
      </c>
      <c r="B268" s="1" t="s">
        <v>637</v>
      </c>
      <c r="C268">
        <v>38</v>
      </c>
      <c r="D268">
        <v>3635494</v>
      </c>
      <c r="E268">
        <v>0</v>
      </c>
      <c r="F268">
        <v>5560</v>
      </c>
      <c r="G268" s="1" t="s">
        <v>1</v>
      </c>
    </row>
    <row r="269" spans="1:7" x14ac:dyDescent="0.3">
      <c r="A269" s="1" t="s">
        <v>638</v>
      </c>
      <c r="B269" s="1" t="s">
        <v>639</v>
      </c>
      <c r="C269">
        <v>24</v>
      </c>
      <c r="D269">
        <v>9463575</v>
      </c>
      <c r="E269">
        <v>0</v>
      </c>
      <c r="F269">
        <v>4704</v>
      </c>
      <c r="G269" s="1" t="s">
        <v>1</v>
      </c>
    </row>
    <row r="270" spans="1:7" x14ac:dyDescent="0.3">
      <c r="A270" s="1" t="s">
        <v>640</v>
      </c>
      <c r="B270" s="1" t="s">
        <v>641</v>
      </c>
      <c r="C270">
        <v>24</v>
      </c>
      <c r="D270">
        <v>8332856</v>
      </c>
      <c r="E270">
        <v>0</v>
      </c>
      <c r="F270">
        <v>5560</v>
      </c>
      <c r="G270" s="1" t="s">
        <v>1</v>
      </c>
    </row>
    <row r="271" spans="1:7" x14ac:dyDescent="0.3">
      <c r="A271" s="1" t="s">
        <v>642</v>
      </c>
      <c r="B271" s="1" t="s">
        <v>643</v>
      </c>
      <c r="C271">
        <v>38</v>
      </c>
      <c r="D271">
        <v>11748536</v>
      </c>
      <c r="E271">
        <v>0</v>
      </c>
      <c r="F271">
        <v>6843</v>
      </c>
      <c r="G271" s="1" t="s">
        <v>1</v>
      </c>
    </row>
    <row r="272" spans="1:7" x14ac:dyDescent="0.3">
      <c r="A272" s="1" t="s">
        <v>644</v>
      </c>
      <c r="B272" s="1" t="s">
        <v>645</v>
      </c>
      <c r="C272">
        <v>14</v>
      </c>
      <c r="D272">
        <v>11403418</v>
      </c>
      <c r="E272">
        <v>0</v>
      </c>
      <c r="F272">
        <v>6415</v>
      </c>
      <c r="G272" s="1" t="s">
        <v>1</v>
      </c>
    </row>
    <row r="273" spans="1:7" x14ac:dyDescent="0.3">
      <c r="A273" s="1" t="s">
        <v>646</v>
      </c>
      <c r="B273" s="1" t="s">
        <v>647</v>
      </c>
      <c r="C273">
        <v>32</v>
      </c>
      <c r="D273">
        <v>9351957</v>
      </c>
      <c r="E273">
        <v>0</v>
      </c>
      <c r="F273">
        <v>5132</v>
      </c>
      <c r="G273" s="1" t="s">
        <v>1</v>
      </c>
    </row>
    <row r="274" spans="1:7" x14ac:dyDescent="0.3">
      <c r="A274" s="1" t="s">
        <v>648</v>
      </c>
      <c r="B274" s="1" t="s">
        <v>649</v>
      </c>
      <c r="C274">
        <v>13</v>
      </c>
      <c r="D274">
        <v>6214681</v>
      </c>
      <c r="E274">
        <v>0</v>
      </c>
      <c r="F274">
        <v>7270</v>
      </c>
      <c r="G274" s="1" t="s">
        <v>1</v>
      </c>
    </row>
    <row r="275" spans="1:7" x14ac:dyDescent="0.3">
      <c r="A275" s="1" t="s">
        <v>650</v>
      </c>
      <c r="B275" s="1" t="s">
        <v>651</v>
      </c>
      <c r="C275">
        <v>43</v>
      </c>
      <c r="D275">
        <v>4803420</v>
      </c>
      <c r="E275">
        <v>0</v>
      </c>
      <c r="F275">
        <v>5131</v>
      </c>
      <c r="G275" s="1" t="s">
        <v>1</v>
      </c>
    </row>
    <row r="276" spans="1:7" x14ac:dyDescent="0.3">
      <c r="A276" s="1" t="s">
        <v>652</v>
      </c>
      <c r="B276" s="1" t="s">
        <v>653</v>
      </c>
      <c r="C276">
        <v>36</v>
      </c>
      <c r="D276">
        <v>9653454</v>
      </c>
      <c r="E276">
        <v>0</v>
      </c>
      <c r="F276">
        <v>11547</v>
      </c>
      <c r="G276" s="1" t="s">
        <v>1</v>
      </c>
    </row>
    <row r="277" spans="1:7" x14ac:dyDescent="0.3">
      <c r="A277" s="1" t="s">
        <v>654</v>
      </c>
      <c r="B277" s="1" t="s">
        <v>655</v>
      </c>
      <c r="C277">
        <v>38</v>
      </c>
      <c r="D277">
        <v>9391729</v>
      </c>
      <c r="E277">
        <v>0</v>
      </c>
      <c r="F277">
        <v>5132</v>
      </c>
      <c r="G277" s="1" t="s">
        <v>1</v>
      </c>
    </row>
    <row r="278" spans="1:7" x14ac:dyDescent="0.3">
      <c r="A278" s="1" t="s">
        <v>656</v>
      </c>
      <c r="B278" s="1" t="s">
        <v>657</v>
      </c>
      <c r="C278">
        <v>25</v>
      </c>
      <c r="D278">
        <v>3385316</v>
      </c>
      <c r="E278">
        <v>0</v>
      </c>
      <c r="F278">
        <v>5559</v>
      </c>
      <c r="G278" s="1" t="s">
        <v>1</v>
      </c>
    </row>
    <row r="279" spans="1:7" x14ac:dyDescent="0.3">
      <c r="A279" s="1" t="s">
        <v>658</v>
      </c>
      <c r="B279" s="1" t="s">
        <v>659</v>
      </c>
      <c r="C279">
        <v>30</v>
      </c>
      <c r="D279">
        <v>3192016</v>
      </c>
      <c r="E279">
        <v>0</v>
      </c>
      <c r="F279">
        <v>5132</v>
      </c>
      <c r="G279" s="1" t="s">
        <v>1</v>
      </c>
    </row>
    <row r="280" spans="1:7" x14ac:dyDescent="0.3">
      <c r="A280" s="1" t="s">
        <v>660</v>
      </c>
      <c r="B280" s="1" t="s">
        <v>661</v>
      </c>
      <c r="C280">
        <v>35</v>
      </c>
      <c r="D280">
        <v>10128151</v>
      </c>
      <c r="E280">
        <v>0</v>
      </c>
      <c r="F280">
        <v>4704</v>
      </c>
      <c r="G280" s="1" t="s">
        <v>1</v>
      </c>
    </row>
    <row r="281" spans="1:7" x14ac:dyDescent="0.3">
      <c r="A281" s="1" t="s">
        <v>662</v>
      </c>
      <c r="B281" s="1" t="s">
        <v>663</v>
      </c>
      <c r="C281">
        <v>18</v>
      </c>
      <c r="D281">
        <v>10711044</v>
      </c>
      <c r="E281">
        <v>0</v>
      </c>
      <c r="F281">
        <v>7698</v>
      </c>
      <c r="G281" s="1" t="s">
        <v>1</v>
      </c>
    </row>
    <row r="282" spans="1:7" x14ac:dyDescent="0.3">
      <c r="A282" s="1" t="s">
        <v>664</v>
      </c>
      <c r="B282" s="1" t="s">
        <v>665</v>
      </c>
      <c r="C282">
        <v>32</v>
      </c>
      <c r="D282">
        <v>9243760</v>
      </c>
      <c r="E282">
        <v>0</v>
      </c>
      <c r="F282">
        <v>4704</v>
      </c>
      <c r="G282" s="1" t="s">
        <v>1</v>
      </c>
    </row>
    <row r="283" spans="1:7" x14ac:dyDescent="0.3">
      <c r="A283" s="1" t="s">
        <v>666</v>
      </c>
      <c r="B283" s="1" t="s">
        <v>667</v>
      </c>
      <c r="C283">
        <v>32</v>
      </c>
      <c r="D283">
        <v>9958372</v>
      </c>
      <c r="E283">
        <v>0</v>
      </c>
      <c r="F283">
        <v>7270</v>
      </c>
      <c r="G283" s="1" t="s">
        <v>1</v>
      </c>
    </row>
    <row r="284" spans="1:7" x14ac:dyDescent="0.3">
      <c r="A284" s="1" t="s">
        <v>668</v>
      </c>
      <c r="B284" s="1" t="s">
        <v>669</v>
      </c>
      <c r="C284">
        <v>39</v>
      </c>
      <c r="D284">
        <v>4978331</v>
      </c>
      <c r="E284">
        <v>0</v>
      </c>
      <c r="F284">
        <v>6842</v>
      </c>
      <c r="G284" s="1" t="s">
        <v>1</v>
      </c>
    </row>
    <row r="285" spans="1:7" x14ac:dyDescent="0.3">
      <c r="A285" s="1" t="s">
        <v>670</v>
      </c>
      <c r="B285" s="1" t="s">
        <v>671</v>
      </c>
      <c r="C285">
        <v>31</v>
      </c>
      <c r="D285">
        <v>3184746</v>
      </c>
      <c r="E285">
        <v>0</v>
      </c>
      <c r="F285">
        <v>5132</v>
      </c>
      <c r="G285" s="1" t="s">
        <v>1</v>
      </c>
    </row>
    <row r="286" spans="1:7" x14ac:dyDescent="0.3">
      <c r="A286" s="1" t="s">
        <v>672</v>
      </c>
      <c r="B286" s="1" t="s">
        <v>673</v>
      </c>
      <c r="C286">
        <v>37</v>
      </c>
      <c r="D286">
        <v>8524017</v>
      </c>
      <c r="E286">
        <v>0</v>
      </c>
      <c r="F286">
        <v>5559</v>
      </c>
      <c r="G286" s="1" t="s">
        <v>1</v>
      </c>
    </row>
    <row r="287" spans="1:7" x14ac:dyDescent="0.3">
      <c r="A287" s="1" t="s">
        <v>674</v>
      </c>
      <c r="B287" s="1" t="s">
        <v>675</v>
      </c>
      <c r="C287">
        <v>48</v>
      </c>
      <c r="D287">
        <v>13894081</v>
      </c>
      <c r="E287">
        <v>0</v>
      </c>
      <c r="F287">
        <v>7270</v>
      </c>
      <c r="G287" s="1" t="s">
        <v>1</v>
      </c>
    </row>
    <row r="288" spans="1:7" x14ac:dyDescent="0.3">
      <c r="A288" s="1" t="s">
        <v>676</v>
      </c>
      <c r="B288" s="1" t="s">
        <v>677</v>
      </c>
      <c r="C288">
        <v>37</v>
      </c>
      <c r="D288">
        <v>4584461</v>
      </c>
      <c r="E288">
        <v>0</v>
      </c>
      <c r="F288">
        <v>5987</v>
      </c>
      <c r="G288" s="1" t="s">
        <v>1</v>
      </c>
    </row>
    <row r="289" spans="1:7" x14ac:dyDescent="0.3">
      <c r="A289" s="1" t="s">
        <v>678</v>
      </c>
      <c r="B289" s="1" t="s">
        <v>679</v>
      </c>
      <c r="C289">
        <v>25</v>
      </c>
      <c r="D289">
        <v>9190732</v>
      </c>
      <c r="E289">
        <v>0</v>
      </c>
      <c r="F289">
        <v>5132</v>
      </c>
      <c r="G289" s="1" t="s">
        <v>1</v>
      </c>
    </row>
    <row r="290" spans="1:7" x14ac:dyDescent="0.3">
      <c r="A290" s="1" t="s">
        <v>680</v>
      </c>
      <c r="B290" s="1" t="s">
        <v>681</v>
      </c>
      <c r="C290">
        <v>33</v>
      </c>
      <c r="D290">
        <v>4477119</v>
      </c>
      <c r="E290">
        <v>0</v>
      </c>
      <c r="F290">
        <v>5559</v>
      </c>
      <c r="G290" s="1" t="s">
        <v>1</v>
      </c>
    </row>
    <row r="291" spans="1:7" x14ac:dyDescent="0.3">
      <c r="A291" s="1" t="s">
        <v>682</v>
      </c>
      <c r="B291" s="1" t="s">
        <v>683</v>
      </c>
      <c r="C291">
        <v>86</v>
      </c>
      <c r="D291">
        <v>12101350</v>
      </c>
      <c r="E291">
        <v>0</v>
      </c>
      <c r="F291">
        <v>6415</v>
      </c>
      <c r="G291" s="1" t="s">
        <v>1</v>
      </c>
    </row>
    <row r="292" spans="1:7" x14ac:dyDescent="0.3">
      <c r="A292" s="1" t="s">
        <v>684</v>
      </c>
      <c r="B292" s="1" t="s">
        <v>685</v>
      </c>
      <c r="C292">
        <v>32</v>
      </c>
      <c r="D292">
        <v>3143691</v>
      </c>
      <c r="E292">
        <v>0</v>
      </c>
      <c r="F292">
        <v>10692</v>
      </c>
      <c r="G292" s="1" t="s">
        <v>1</v>
      </c>
    </row>
    <row r="293" spans="1:7" x14ac:dyDescent="0.3">
      <c r="A293" s="1" t="s">
        <v>686</v>
      </c>
      <c r="B293" s="1" t="s">
        <v>625</v>
      </c>
      <c r="C293">
        <v>106</v>
      </c>
      <c r="D293">
        <v>5005273</v>
      </c>
      <c r="E293">
        <v>0</v>
      </c>
      <c r="F293">
        <v>5560</v>
      </c>
      <c r="G293" s="1" t="s">
        <v>1</v>
      </c>
    </row>
    <row r="294" spans="1:7" x14ac:dyDescent="0.3">
      <c r="A294" s="1" t="s">
        <v>687</v>
      </c>
      <c r="B294" s="1" t="s">
        <v>627</v>
      </c>
      <c r="C294">
        <v>70</v>
      </c>
      <c r="D294">
        <v>14496218</v>
      </c>
      <c r="E294">
        <v>0</v>
      </c>
      <c r="F294">
        <v>5132</v>
      </c>
      <c r="G294" s="1" t="s">
        <v>1</v>
      </c>
    </row>
    <row r="295" spans="1:7" x14ac:dyDescent="0.3">
      <c r="A295" s="1" t="s">
        <v>688</v>
      </c>
      <c r="B295" s="1" t="s">
        <v>629</v>
      </c>
      <c r="C295">
        <v>65</v>
      </c>
      <c r="D295">
        <v>4994154</v>
      </c>
      <c r="E295">
        <v>0</v>
      </c>
      <c r="F295">
        <v>5559</v>
      </c>
      <c r="G295" s="1" t="s">
        <v>1</v>
      </c>
    </row>
    <row r="296" spans="1:7" x14ac:dyDescent="0.3">
      <c r="A296" s="1" t="s">
        <v>689</v>
      </c>
      <c r="B296" s="1" t="s">
        <v>631</v>
      </c>
      <c r="C296">
        <v>210</v>
      </c>
      <c r="D296">
        <v>26103628</v>
      </c>
      <c r="E296">
        <v>0</v>
      </c>
      <c r="F296">
        <v>5559</v>
      </c>
      <c r="G296" s="1" t="s">
        <v>1</v>
      </c>
    </row>
    <row r="297" spans="1:7" x14ac:dyDescent="0.3">
      <c r="A297" s="1" t="s">
        <v>690</v>
      </c>
      <c r="B297" s="1" t="s">
        <v>633</v>
      </c>
      <c r="C297">
        <v>22</v>
      </c>
      <c r="D297">
        <v>21168490</v>
      </c>
      <c r="E297">
        <v>0</v>
      </c>
      <c r="F297">
        <v>8125</v>
      </c>
      <c r="G297" s="1" t="s">
        <v>1</v>
      </c>
    </row>
    <row r="298" spans="1:7" x14ac:dyDescent="0.3">
      <c r="A298" s="1" t="s">
        <v>691</v>
      </c>
      <c r="B298" s="1" t="s">
        <v>635</v>
      </c>
      <c r="C298">
        <v>82</v>
      </c>
      <c r="D298">
        <v>21177043</v>
      </c>
      <c r="E298">
        <v>0</v>
      </c>
      <c r="F298">
        <v>4276</v>
      </c>
      <c r="G298" s="1" t="s">
        <v>1</v>
      </c>
    </row>
    <row r="299" spans="1:7" x14ac:dyDescent="0.3">
      <c r="A299" s="1" t="s">
        <v>692</v>
      </c>
      <c r="B299" s="1" t="s">
        <v>637</v>
      </c>
      <c r="C299">
        <v>159</v>
      </c>
      <c r="D299">
        <v>16629788</v>
      </c>
      <c r="E299">
        <v>0</v>
      </c>
      <c r="F299">
        <v>5987</v>
      </c>
      <c r="G299" s="1" t="s">
        <v>1</v>
      </c>
    </row>
    <row r="300" spans="1:7" x14ac:dyDescent="0.3">
      <c r="A300" s="1" t="s">
        <v>693</v>
      </c>
      <c r="B300" s="1" t="s">
        <v>639</v>
      </c>
      <c r="C300">
        <v>19</v>
      </c>
      <c r="D300">
        <v>12318171</v>
      </c>
      <c r="E300">
        <v>0</v>
      </c>
      <c r="F300">
        <v>8981</v>
      </c>
      <c r="G300" s="1" t="s">
        <v>1</v>
      </c>
    </row>
    <row r="301" spans="1:7" x14ac:dyDescent="0.3">
      <c r="A301" s="1" t="s">
        <v>694</v>
      </c>
      <c r="B301" s="1" t="s">
        <v>641</v>
      </c>
      <c r="C301">
        <v>19</v>
      </c>
      <c r="D301">
        <v>6422521</v>
      </c>
      <c r="E301">
        <v>0</v>
      </c>
      <c r="F301">
        <v>8554</v>
      </c>
      <c r="G301" s="1" t="s">
        <v>1</v>
      </c>
    </row>
    <row r="302" spans="1:7" x14ac:dyDescent="0.3">
      <c r="A302" s="1" t="s">
        <v>695</v>
      </c>
      <c r="B302" s="1" t="s">
        <v>643</v>
      </c>
      <c r="C302">
        <v>145</v>
      </c>
      <c r="D302">
        <v>15761649</v>
      </c>
      <c r="E302">
        <v>0</v>
      </c>
      <c r="F302">
        <v>5560</v>
      </c>
      <c r="G302" s="1" t="s">
        <v>1</v>
      </c>
    </row>
    <row r="303" spans="1:7" x14ac:dyDescent="0.3">
      <c r="A303" s="1" t="s">
        <v>696</v>
      </c>
      <c r="B303" s="1" t="s">
        <v>647</v>
      </c>
      <c r="C303">
        <v>165</v>
      </c>
      <c r="D303">
        <v>6874125</v>
      </c>
      <c r="E303">
        <v>0</v>
      </c>
      <c r="F303">
        <v>6415</v>
      </c>
      <c r="G303" s="1" t="s">
        <v>1</v>
      </c>
    </row>
    <row r="304" spans="1:7" x14ac:dyDescent="0.3">
      <c r="A304" s="1" t="s">
        <v>697</v>
      </c>
      <c r="B304" s="1" t="s">
        <v>651</v>
      </c>
      <c r="C304">
        <v>67</v>
      </c>
      <c r="D304">
        <v>14187879</v>
      </c>
      <c r="E304">
        <v>0</v>
      </c>
      <c r="F304">
        <v>5559</v>
      </c>
      <c r="G304" s="1" t="s">
        <v>1</v>
      </c>
    </row>
    <row r="305" spans="1:7" x14ac:dyDescent="0.3">
      <c r="A305" s="1" t="s">
        <v>698</v>
      </c>
      <c r="B305" s="1" t="s">
        <v>653</v>
      </c>
      <c r="C305">
        <v>55</v>
      </c>
      <c r="D305">
        <v>5524446</v>
      </c>
      <c r="E305">
        <v>0</v>
      </c>
      <c r="F305">
        <v>5988</v>
      </c>
      <c r="G305" s="1" t="s">
        <v>1</v>
      </c>
    </row>
    <row r="306" spans="1:7" x14ac:dyDescent="0.3">
      <c r="A306" s="1" t="s">
        <v>699</v>
      </c>
      <c r="B306" s="1" t="s">
        <v>655</v>
      </c>
      <c r="C306">
        <v>138</v>
      </c>
      <c r="D306">
        <v>22611398</v>
      </c>
      <c r="E306">
        <v>0</v>
      </c>
      <c r="F306">
        <v>5559</v>
      </c>
      <c r="G306" s="1" t="s">
        <v>1</v>
      </c>
    </row>
    <row r="307" spans="1:7" x14ac:dyDescent="0.3">
      <c r="A307" s="1" t="s">
        <v>700</v>
      </c>
      <c r="B307" s="1" t="s">
        <v>657</v>
      </c>
      <c r="C307">
        <v>41</v>
      </c>
      <c r="D307">
        <v>4973199</v>
      </c>
      <c r="E307">
        <v>0</v>
      </c>
      <c r="F307">
        <v>5560</v>
      </c>
      <c r="G307" s="1" t="s">
        <v>1</v>
      </c>
    </row>
    <row r="308" spans="1:7" x14ac:dyDescent="0.3">
      <c r="A308" s="1" t="s">
        <v>701</v>
      </c>
      <c r="B308" s="1" t="s">
        <v>659</v>
      </c>
      <c r="C308">
        <v>105</v>
      </c>
      <c r="D308">
        <v>8188308</v>
      </c>
      <c r="E308">
        <v>0</v>
      </c>
      <c r="F308">
        <v>12829</v>
      </c>
      <c r="G308" s="1" t="s">
        <v>1</v>
      </c>
    </row>
    <row r="309" spans="1:7" x14ac:dyDescent="0.3">
      <c r="A309" s="1" t="s">
        <v>702</v>
      </c>
      <c r="B309" s="1" t="s">
        <v>665</v>
      </c>
      <c r="C309">
        <v>106</v>
      </c>
      <c r="D309">
        <v>6479827</v>
      </c>
      <c r="E309">
        <v>0</v>
      </c>
      <c r="F309">
        <v>5559</v>
      </c>
      <c r="G309" s="1" t="s">
        <v>1</v>
      </c>
    </row>
    <row r="310" spans="1:7" x14ac:dyDescent="0.3">
      <c r="A310" s="1" t="s">
        <v>703</v>
      </c>
      <c r="B310" s="1" t="s">
        <v>667</v>
      </c>
      <c r="C310">
        <v>95</v>
      </c>
      <c r="D310">
        <v>16496360</v>
      </c>
      <c r="E310">
        <v>0</v>
      </c>
      <c r="F310">
        <v>8125</v>
      </c>
      <c r="G310" s="1" t="s">
        <v>1</v>
      </c>
    </row>
    <row r="311" spans="1:7" x14ac:dyDescent="0.3">
      <c r="A311" s="1" t="s">
        <v>704</v>
      </c>
      <c r="B311" s="1" t="s">
        <v>671</v>
      </c>
      <c r="C311">
        <v>44</v>
      </c>
      <c r="D311">
        <v>3877974</v>
      </c>
      <c r="E311">
        <v>0</v>
      </c>
      <c r="F311">
        <v>6414</v>
      </c>
      <c r="G311" s="1" t="s">
        <v>1</v>
      </c>
    </row>
    <row r="312" spans="1:7" x14ac:dyDescent="0.3">
      <c r="A312" s="1" t="s">
        <v>705</v>
      </c>
      <c r="B312" s="1" t="s">
        <v>673</v>
      </c>
      <c r="C312">
        <v>70</v>
      </c>
      <c r="D312">
        <v>15607694</v>
      </c>
      <c r="E312">
        <v>0</v>
      </c>
      <c r="F312">
        <v>5132</v>
      </c>
      <c r="G312" s="1" t="s">
        <v>1</v>
      </c>
    </row>
    <row r="313" spans="1:7" x14ac:dyDescent="0.3">
      <c r="A313" s="1" t="s">
        <v>706</v>
      </c>
      <c r="B313" s="1" t="s">
        <v>677</v>
      </c>
      <c r="C313">
        <v>106</v>
      </c>
      <c r="D313">
        <v>16616103</v>
      </c>
      <c r="E313">
        <v>0</v>
      </c>
      <c r="F313">
        <v>5559</v>
      </c>
      <c r="G313" s="1" t="s">
        <v>1</v>
      </c>
    </row>
    <row r="314" spans="1:7" x14ac:dyDescent="0.3">
      <c r="A314" s="1" t="s">
        <v>707</v>
      </c>
      <c r="B314" s="1" t="s">
        <v>679</v>
      </c>
      <c r="C314">
        <v>58</v>
      </c>
      <c r="D314">
        <v>6714610</v>
      </c>
      <c r="E314">
        <v>0</v>
      </c>
      <c r="F314">
        <v>8553</v>
      </c>
      <c r="G314" s="1" t="s">
        <v>1</v>
      </c>
    </row>
    <row r="315" spans="1:7" x14ac:dyDescent="0.3">
      <c r="A315" s="1" t="s">
        <v>708</v>
      </c>
      <c r="B315" s="1" t="s">
        <v>685</v>
      </c>
      <c r="C315">
        <v>45</v>
      </c>
      <c r="D315">
        <v>4746541</v>
      </c>
      <c r="E315">
        <v>0</v>
      </c>
      <c r="F315">
        <v>5559</v>
      </c>
      <c r="G315" s="1" t="s">
        <v>1</v>
      </c>
    </row>
    <row r="316" spans="1:7" x14ac:dyDescent="0.3">
      <c r="A316" s="1" t="s">
        <v>709</v>
      </c>
      <c r="B316" s="1" t="s">
        <v>710</v>
      </c>
      <c r="C316">
        <v>41</v>
      </c>
      <c r="D316">
        <v>24551668</v>
      </c>
      <c r="E316">
        <v>0</v>
      </c>
      <c r="F316">
        <v>14541</v>
      </c>
      <c r="G316" s="1" t="s">
        <v>1</v>
      </c>
    </row>
    <row r="317" spans="1:7" x14ac:dyDescent="0.3">
      <c r="A317" s="1" t="s">
        <v>711</v>
      </c>
      <c r="B317" s="1" t="s">
        <v>712</v>
      </c>
      <c r="C317">
        <v>19</v>
      </c>
      <c r="D317">
        <v>12243760</v>
      </c>
      <c r="E317">
        <v>0</v>
      </c>
      <c r="F317">
        <v>8126</v>
      </c>
      <c r="G317" s="1" t="s">
        <v>1</v>
      </c>
    </row>
    <row r="318" spans="1:7" x14ac:dyDescent="0.3">
      <c r="A318" s="1" t="s">
        <v>713</v>
      </c>
      <c r="B318" s="1" t="s">
        <v>714</v>
      </c>
      <c r="C318">
        <v>19</v>
      </c>
      <c r="D318">
        <v>14726297</v>
      </c>
      <c r="E318">
        <v>0</v>
      </c>
      <c r="F318">
        <v>5560</v>
      </c>
      <c r="G318" s="1" t="s">
        <v>1</v>
      </c>
    </row>
    <row r="319" spans="1:7" x14ac:dyDescent="0.3">
      <c r="A319" s="1" t="s">
        <v>715</v>
      </c>
      <c r="B319" s="1" t="s">
        <v>716</v>
      </c>
      <c r="C319">
        <v>36</v>
      </c>
      <c r="D319">
        <v>3833071</v>
      </c>
      <c r="E319">
        <v>0</v>
      </c>
      <c r="F319">
        <v>5132</v>
      </c>
      <c r="G319" s="1" t="s">
        <v>1</v>
      </c>
    </row>
    <row r="320" spans="1:7" x14ac:dyDescent="0.3">
      <c r="A320" s="1" t="s">
        <v>717</v>
      </c>
      <c r="B320" s="1" t="s">
        <v>718</v>
      </c>
      <c r="C320">
        <v>40</v>
      </c>
      <c r="D320">
        <v>14873838</v>
      </c>
      <c r="E320">
        <v>0</v>
      </c>
      <c r="F320">
        <v>4704</v>
      </c>
      <c r="G320" s="1" t="s">
        <v>1</v>
      </c>
    </row>
    <row r="321" spans="1:7" x14ac:dyDescent="0.3">
      <c r="A321" s="1" t="s">
        <v>719</v>
      </c>
      <c r="B321" s="1" t="s">
        <v>720</v>
      </c>
      <c r="C321">
        <v>35</v>
      </c>
      <c r="D321">
        <v>4330006</v>
      </c>
      <c r="E321">
        <v>0</v>
      </c>
      <c r="F321">
        <v>7270</v>
      </c>
      <c r="G321" s="1" t="s">
        <v>1</v>
      </c>
    </row>
    <row r="322" spans="1:7" x14ac:dyDescent="0.3">
      <c r="A322" s="1" t="s">
        <v>721</v>
      </c>
      <c r="B322" s="1" t="s">
        <v>722</v>
      </c>
      <c r="C322">
        <v>53</v>
      </c>
      <c r="D322">
        <v>4714467</v>
      </c>
      <c r="E322">
        <v>0</v>
      </c>
      <c r="F322">
        <v>6843</v>
      </c>
      <c r="G322" s="1" t="s">
        <v>1</v>
      </c>
    </row>
    <row r="323" spans="1:7" x14ac:dyDescent="0.3">
      <c r="A323" s="1" t="s">
        <v>723</v>
      </c>
      <c r="B323" s="1" t="s">
        <v>724</v>
      </c>
      <c r="C323">
        <v>177</v>
      </c>
      <c r="D323">
        <v>6683391</v>
      </c>
      <c r="E323">
        <v>0</v>
      </c>
      <c r="F323">
        <v>5987</v>
      </c>
      <c r="G323" s="1" t="s">
        <v>1</v>
      </c>
    </row>
    <row r="324" spans="1:7" x14ac:dyDescent="0.3">
      <c r="A324" s="1" t="s">
        <v>725</v>
      </c>
      <c r="B324" s="1" t="s">
        <v>726</v>
      </c>
      <c r="C324">
        <v>99</v>
      </c>
      <c r="D324">
        <v>21510187</v>
      </c>
      <c r="E324">
        <v>0</v>
      </c>
      <c r="F324">
        <v>5987</v>
      </c>
      <c r="G324" s="1" t="s">
        <v>1</v>
      </c>
    </row>
    <row r="325" spans="1:7" x14ac:dyDescent="0.3">
      <c r="A325" s="1" t="s">
        <v>727</v>
      </c>
      <c r="B325" s="1" t="s">
        <v>728</v>
      </c>
      <c r="C325">
        <v>108</v>
      </c>
      <c r="D325">
        <v>4543833</v>
      </c>
      <c r="E325">
        <v>0</v>
      </c>
      <c r="F325">
        <v>5132</v>
      </c>
      <c r="G325" s="1" t="s">
        <v>1</v>
      </c>
    </row>
    <row r="326" spans="1:7" x14ac:dyDescent="0.3">
      <c r="A326" s="1" t="s">
        <v>729</v>
      </c>
      <c r="B326" s="1" t="s">
        <v>730</v>
      </c>
      <c r="C326">
        <v>22</v>
      </c>
      <c r="D326">
        <v>14164786</v>
      </c>
      <c r="E326">
        <v>0</v>
      </c>
      <c r="F326">
        <v>10264</v>
      </c>
      <c r="G326" s="1" t="s">
        <v>1</v>
      </c>
    </row>
    <row r="327" spans="1:7" x14ac:dyDescent="0.3">
      <c r="A327" s="1" t="s">
        <v>731</v>
      </c>
      <c r="B327" s="1" t="s">
        <v>732</v>
      </c>
      <c r="C327">
        <v>167</v>
      </c>
      <c r="D327">
        <v>6452884</v>
      </c>
      <c r="E327">
        <v>0</v>
      </c>
      <c r="F327">
        <v>6843</v>
      </c>
      <c r="G327" s="1" t="s">
        <v>1</v>
      </c>
    </row>
    <row r="328" spans="1:7" x14ac:dyDescent="0.3">
      <c r="A328" s="1" t="s">
        <v>733</v>
      </c>
      <c r="B328" s="1" t="s">
        <v>734</v>
      </c>
      <c r="C328">
        <v>202</v>
      </c>
      <c r="D328">
        <v>22398425</v>
      </c>
      <c r="E328">
        <v>0</v>
      </c>
      <c r="F328">
        <v>4704</v>
      </c>
      <c r="G328" s="1" t="s">
        <v>1</v>
      </c>
    </row>
    <row r="329" spans="1:7" x14ac:dyDescent="0.3">
      <c r="A329" s="1" t="s">
        <v>735</v>
      </c>
      <c r="B329" s="1" t="s">
        <v>736</v>
      </c>
      <c r="C329">
        <v>23</v>
      </c>
      <c r="D329">
        <v>12648321</v>
      </c>
      <c r="E329">
        <v>0</v>
      </c>
      <c r="F329">
        <v>4705</v>
      </c>
      <c r="G329" s="1" t="s">
        <v>1</v>
      </c>
    </row>
    <row r="330" spans="1:7" x14ac:dyDescent="0.3">
      <c r="A330" s="1" t="s">
        <v>737</v>
      </c>
      <c r="B330" s="1" t="s">
        <v>738</v>
      </c>
      <c r="C330">
        <v>30</v>
      </c>
      <c r="D330">
        <v>6446042</v>
      </c>
      <c r="E330">
        <v>0</v>
      </c>
      <c r="F330">
        <v>13258</v>
      </c>
      <c r="G330" s="1" t="s">
        <v>1</v>
      </c>
    </row>
    <row r="331" spans="1:7" x14ac:dyDescent="0.3">
      <c r="A331" s="1" t="s">
        <v>739</v>
      </c>
      <c r="B331" s="1" t="s">
        <v>710</v>
      </c>
      <c r="C331">
        <v>33</v>
      </c>
      <c r="D331">
        <v>4662721</v>
      </c>
      <c r="E331">
        <v>0</v>
      </c>
      <c r="F331">
        <v>8980</v>
      </c>
      <c r="G331" s="1" t="s">
        <v>1</v>
      </c>
    </row>
    <row r="332" spans="1:7" x14ac:dyDescent="0.3">
      <c r="A332" s="1" t="s">
        <v>740</v>
      </c>
      <c r="B332" s="1" t="s">
        <v>712</v>
      </c>
      <c r="C332">
        <v>24</v>
      </c>
      <c r="D332">
        <v>4562222</v>
      </c>
      <c r="E332">
        <v>0</v>
      </c>
      <c r="F332">
        <v>5988</v>
      </c>
      <c r="G332" s="1" t="s">
        <v>1</v>
      </c>
    </row>
    <row r="333" spans="1:7" x14ac:dyDescent="0.3">
      <c r="A333" s="1" t="s">
        <v>741</v>
      </c>
      <c r="B333" s="1" t="s">
        <v>714</v>
      </c>
      <c r="C333">
        <v>24</v>
      </c>
      <c r="D333">
        <v>3337419</v>
      </c>
      <c r="E333">
        <v>0</v>
      </c>
      <c r="F333">
        <v>22665</v>
      </c>
      <c r="G333" s="1" t="s">
        <v>1</v>
      </c>
    </row>
    <row r="334" spans="1:7" x14ac:dyDescent="0.3">
      <c r="A334" s="1" t="s">
        <v>742</v>
      </c>
      <c r="B334" s="1" t="s">
        <v>716</v>
      </c>
      <c r="C334">
        <v>24</v>
      </c>
      <c r="D334">
        <v>7471987</v>
      </c>
      <c r="E334">
        <v>0</v>
      </c>
      <c r="F334">
        <v>8981</v>
      </c>
      <c r="G334" s="1" t="s">
        <v>1</v>
      </c>
    </row>
    <row r="335" spans="1:7" x14ac:dyDescent="0.3">
      <c r="A335" s="1" t="s">
        <v>743</v>
      </c>
      <c r="B335" s="1" t="s">
        <v>718</v>
      </c>
      <c r="C335">
        <v>39</v>
      </c>
      <c r="D335">
        <v>11261864</v>
      </c>
      <c r="E335">
        <v>0</v>
      </c>
      <c r="F335">
        <v>5132</v>
      </c>
      <c r="G335" s="1" t="s">
        <v>1</v>
      </c>
    </row>
    <row r="336" spans="1:7" x14ac:dyDescent="0.3">
      <c r="A336" s="1" t="s">
        <v>744</v>
      </c>
      <c r="B336" s="1" t="s">
        <v>720</v>
      </c>
      <c r="C336">
        <v>23</v>
      </c>
      <c r="D336">
        <v>8568066</v>
      </c>
      <c r="E336">
        <v>0</v>
      </c>
      <c r="F336">
        <v>5131</v>
      </c>
      <c r="G336" s="1" t="s">
        <v>1</v>
      </c>
    </row>
    <row r="337" spans="1:7" x14ac:dyDescent="0.3">
      <c r="A337" s="1" t="s">
        <v>745</v>
      </c>
      <c r="B337" s="1" t="s">
        <v>746</v>
      </c>
      <c r="C337">
        <v>24</v>
      </c>
      <c r="D337">
        <v>8561224</v>
      </c>
      <c r="E337">
        <v>0</v>
      </c>
      <c r="F337">
        <v>5132</v>
      </c>
      <c r="G337" s="1" t="s">
        <v>1</v>
      </c>
    </row>
    <row r="338" spans="1:7" x14ac:dyDescent="0.3">
      <c r="A338" s="1" t="s">
        <v>747</v>
      </c>
      <c r="B338" s="1" t="s">
        <v>722</v>
      </c>
      <c r="C338">
        <v>24</v>
      </c>
      <c r="D338">
        <v>4297504</v>
      </c>
      <c r="E338">
        <v>0</v>
      </c>
      <c r="F338">
        <v>5987</v>
      </c>
      <c r="G338" s="1" t="s">
        <v>1</v>
      </c>
    </row>
    <row r="339" spans="1:7" x14ac:dyDescent="0.3">
      <c r="A339" s="1" t="s">
        <v>748</v>
      </c>
      <c r="B339" s="1" t="s">
        <v>724</v>
      </c>
      <c r="C339">
        <v>46</v>
      </c>
      <c r="D339">
        <v>3611118</v>
      </c>
      <c r="E339">
        <v>0</v>
      </c>
      <c r="F339">
        <v>6415</v>
      </c>
      <c r="G339" s="1" t="s">
        <v>1</v>
      </c>
    </row>
    <row r="340" spans="1:7" x14ac:dyDescent="0.3">
      <c r="A340" s="1" t="s">
        <v>749</v>
      </c>
      <c r="B340" s="1" t="s">
        <v>750</v>
      </c>
      <c r="C340">
        <v>70</v>
      </c>
      <c r="D340">
        <v>12233068</v>
      </c>
      <c r="E340">
        <v>0</v>
      </c>
      <c r="F340">
        <v>5987</v>
      </c>
      <c r="G340" s="1" t="s">
        <v>1</v>
      </c>
    </row>
    <row r="341" spans="1:7" x14ac:dyDescent="0.3">
      <c r="A341" s="1" t="s">
        <v>751</v>
      </c>
      <c r="B341" s="1" t="s">
        <v>752</v>
      </c>
      <c r="C341">
        <v>9</v>
      </c>
      <c r="D341">
        <v>11820381</v>
      </c>
      <c r="E341">
        <v>0</v>
      </c>
      <c r="F341">
        <v>8553</v>
      </c>
      <c r="G341" s="1" t="s">
        <v>1</v>
      </c>
    </row>
    <row r="342" spans="1:7" x14ac:dyDescent="0.3">
      <c r="A342" s="1" t="s">
        <v>753</v>
      </c>
      <c r="B342" s="1" t="s">
        <v>754</v>
      </c>
      <c r="C342">
        <v>10</v>
      </c>
      <c r="D342">
        <v>10909049</v>
      </c>
      <c r="E342">
        <v>0</v>
      </c>
      <c r="F342">
        <v>6415</v>
      </c>
      <c r="G342" s="1" t="s">
        <v>1</v>
      </c>
    </row>
    <row r="343" spans="1:7" x14ac:dyDescent="0.3">
      <c r="A343" s="1" t="s">
        <v>755</v>
      </c>
      <c r="B343" s="1" t="s">
        <v>726</v>
      </c>
      <c r="C343">
        <v>32</v>
      </c>
      <c r="D343">
        <v>4389877</v>
      </c>
      <c r="E343">
        <v>0</v>
      </c>
      <c r="F343">
        <v>5987</v>
      </c>
      <c r="G343" s="1" t="s">
        <v>1</v>
      </c>
    </row>
    <row r="344" spans="1:7" x14ac:dyDescent="0.3">
      <c r="A344" s="1" t="s">
        <v>756</v>
      </c>
      <c r="B344" s="1" t="s">
        <v>757</v>
      </c>
      <c r="C344">
        <v>72</v>
      </c>
      <c r="D344">
        <v>5663861</v>
      </c>
      <c r="E344">
        <v>0</v>
      </c>
      <c r="F344">
        <v>8553</v>
      </c>
      <c r="G344" s="1" t="s">
        <v>1</v>
      </c>
    </row>
    <row r="345" spans="1:7" x14ac:dyDescent="0.3">
      <c r="A345" s="1" t="s">
        <v>758</v>
      </c>
      <c r="B345" s="1" t="s">
        <v>728</v>
      </c>
      <c r="C345">
        <v>60</v>
      </c>
      <c r="D345">
        <v>4185459</v>
      </c>
      <c r="E345">
        <v>0</v>
      </c>
      <c r="F345">
        <v>5559</v>
      </c>
      <c r="G345" s="1" t="s">
        <v>1</v>
      </c>
    </row>
    <row r="346" spans="1:7" x14ac:dyDescent="0.3">
      <c r="A346" s="1" t="s">
        <v>759</v>
      </c>
      <c r="B346" s="1" t="s">
        <v>760</v>
      </c>
      <c r="C346">
        <v>27</v>
      </c>
      <c r="D346">
        <v>8054453</v>
      </c>
      <c r="E346">
        <v>1</v>
      </c>
      <c r="F346">
        <v>24804</v>
      </c>
      <c r="G346" s="1" t="s">
        <v>1</v>
      </c>
    </row>
    <row r="347" spans="1:7" x14ac:dyDescent="0.3">
      <c r="A347" s="1" t="s">
        <v>761</v>
      </c>
      <c r="B347" s="1" t="s">
        <v>762</v>
      </c>
      <c r="C347">
        <v>45</v>
      </c>
      <c r="D347">
        <v>9047040</v>
      </c>
      <c r="E347">
        <v>1</v>
      </c>
      <c r="F347">
        <v>30791</v>
      </c>
      <c r="G347" s="1" t="s">
        <v>1</v>
      </c>
    </row>
    <row r="348" spans="1:7" x14ac:dyDescent="0.3">
      <c r="A348" s="1" t="s">
        <v>763</v>
      </c>
      <c r="B348" s="1" t="s">
        <v>764</v>
      </c>
      <c r="C348">
        <v>28</v>
      </c>
      <c r="D348">
        <v>13163218</v>
      </c>
      <c r="E348">
        <v>1</v>
      </c>
      <c r="F348">
        <v>31219</v>
      </c>
      <c r="G348" s="1" t="s">
        <v>1</v>
      </c>
    </row>
    <row r="349" spans="1:7" x14ac:dyDescent="0.3">
      <c r="A349" s="1" t="s">
        <v>765</v>
      </c>
      <c r="B349" s="1" t="s">
        <v>766</v>
      </c>
      <c r="C349">
        <v>46</v>
      </c>
      <c r="D349">
        <v>8854167</v>
      </c>
      <c r="E349">
        <v>1</v>
      </c>
      <c r="F349">
        <v>30791</v>
      </c>
      <c r="G349" s="1" t="s">
        <v>1</v>
      </c>
    </row>
    <row r="350" spans="1:7" x14ac:dyDescent="0.3">
      <c r="A350" s="1" t="s">
        <v>767</v>
      </c>
      <c r="B350" s="1" t="s">
        <v>768</v>
      </c>
      <c r="C350">
        <v>14</v>
      </c>
      <c r="D350">
        <v>3972487</v>
      </c>
      <c r="E350">
        <v>0</v>
      </c>
      <c r="F350">
        <v>5132</v>
      </c>
      <c r="G350" s="1" t="s">
        <v>1</v>
      </c>
    </row>
    <row r="351" spans="1:7" x14ac:dyDescent="0.3">
      <c r="A351" s="1" t="s">
        <v>769</v>
      </c>
      <c r="B351" s="1" t="s">
        <v>770</v>
      </c>
      <c r="C351">
        <v>77</v>
      </c>
      <c r="D351">
        <v>14362363</v>
      </c>
      <c r="E351">
        <v>1</v>
      </c>
      <c r="F351">
        <v>37206</v>
      </c>
      <c r="G351" s="1" t="s">
        <v>1</v>
      </c>
    </row>
    <row r="352" spans="1:7" x14ac:dyDescent="0.3">
      <c r="A352" s="1" t="s">
        <v>771</v>
      </c>
      <c r="B352" s="1" t="s">
        <v>772</v>
      </c>
      <c r="C352">
        <v>24</v>
      </c>
      <c r="D352">
        <v>3414824</v>
      </c>
      <c r="E352">
        <v>0</v>
      </c>
      <c r="F352">
        <v>5131</v>
      </c>
      <c r="G352" s="1" t="s">
        <v>1</v>
      </c>
    </row>
    <row r="353" spans="1:7" x14ac:dyDescent="0.3">
      <c r="A353" s="1" t="s">
        <v>773</v>
      </c>
      <c r="B353" s="1" t="s">
        <v>774</v>
      </c>
      <c r="C353">
        <v>45</v>
      </c>
      <c r="D353">
        <v>9990446</v>
      </c>
      <c r="E353">
        <v>1</v>
      </c>
      <c r="F353">
        <v>23949</v>
      </c>
      <c r="G353" s="1" t="s">
        <v>1</v>
      </c>
    </row>
    <row r="354" spans="1:7" x14ac:dyDescent="0.3">
      <c r="A354" s="1" t="s">
        <v>775</v>
      </c>
      <c r="B354" s="1" t="s">
        <v>776</v>
      </c>
      <c r="C354">
        <v>59</v>
      </c>
      <c r="D354">
        <v>16918883</v>
      </c>
      <c r="E354">
        <v>1</v>
      </c>
      <c r="F354">
        <v>32074</v>
      </c>
      <c r="G354" s="1" t="s">
        <v>1</v>
      </c>
    </row>
    <row r="355" spans="1:7" x14ac:dyDescent="0.3">
      <c r="A355" s="1" t="s">
        <v>777</v>
      </c>
      <c r="B355" s="1" t="s">
        <v>778</v>
      </c>
      <c r="C355">
        <v>53</v>
      </c>
      <c r="D355">
        <v>7327439</v>
      </c>
      <c r="E355">
        <v>1</v>
      </c>
      <c r="F355">
        <v>29936</v>
      </c>
      <c r="G355" s="1" t="s">
        <v>1</v>
      </c>
    </row>
    <row r="356" spans="1:7" x14ac:dyDescent="0.3">
      <c r="A356" s="1" t="s">
        <v>779</v>
      </c>
      <c r="B356" s="1" t="s">
        <v>780</v>
      </c>
      <c r="C356">
        <v>33</v>
      </c>
      <c r="D356">
        <v>5180184</v>
      </c>
      <c r="E356">
        <v>1</v>
      </c>
      <c r="F356">
        <v>39344</v>
      </c>
      <c r="G356" s="1" t="s">
        <v>1</v>
      </c>
    </row>
    <row r="357" spans="1:7" x14ac:dyDescent="0.3">
      <c r="A357" s="1" t="s">
        <v>781</v>
      </c>
      <c r="B357" s="1" t="s">
        <v>782</v>
      </c>
      <c r="C357">
        <v>28</v>
      </c>
      <c r="D357">
        <v>3483249</v>
      </c>
      <c r="E357">
        <v>1</v>
      </c>
      <c r="F357">
        <v>30791</v>
      </c>
      <c r="G357" s="1" t="s">
        <v>1</v>
      </c>
    </row>
    <row r="358" spans="1:7" x14ac:dyDescent="0.3">
      <c r="A358" s="1" t="s">
        <v>783</v>
      </c>
      <c r="B358" s="1" t="s">
        <v>784</v>
      </c>
      <c r="C358">
        <v>39</v>
      </c>
      <c r="D358">
        <v>10078544</v>
      </c>
      <c r="E358">
        <v>1</v>
      </c>
      <c r="F358">
        <v>29936</v>
      </c>
      <c r="G358" s="1" t="s">
        <v>1</v>
      </c>
    </row>
    <row r="359" spans="1:7" x14ac:dyDescent="0.3">
      <c r="A359" s="1" t="s">
        <v>785</v>
      </c>
      <c r="B359" s="1" t="s">
        <v>786</v>
      </c>
      <c r="C359">
        <v>27</v>
      </c>
      <c r="D359">
        <v>8470560</v>
      </c>
      <c r="E359">
        <v>1</v>
      </c>
      <c r="F359">
        <v>43621</v>
      </c>
      <c r="G359" s="1" t="s">
        <v>1</v>
      </c>
    </row>
    <row r="360" spans="1:7" x14ac:dyDescent="0.3">
      <c r="A360" s="1" t="s">
        <v>787</v>
      </c>
      <c r="B360" s="1" t="s">
        <v>788</v>
      </c>
      <c r="C360">
        <v>34</v>
      </c>
      <c r="D360">
        <v>10234637</v>
      </c>
      <c r="E360">
        <v>1</v>
      </c>
      <c r="F360">
        <v>29508</v>
      </c>
      <c r="G360" s="1" t="s">
        <v>1</v>
      </c>
    </row>
    <row r="361" spans="1:7" x14ac:dyDescent="0.3">
      <c r="A361" s="1" t="s">
        <v>789</v>
      </c>
      <c r="B361" s="1" t="s">
        <v>790</v>
      </c>
      <c r="C361">
        <v>34</v>
      </c>
      <c r="D361">
        <v>3910049</v>
      </c>
      <c r="E361">
        <v>1</v>
      </c>
      <c r="F361">
        <v>38489</v>
      </c>
      <c r="G361" s="1" t="s">
        <v>1</v>
      </c>
    </row>
    <row r="362" spans="1:7" x14ac:dyDescent="0.3">
      <c r="A362" s="1" t="s">
        <v>791</v>
      </c>
      <c r="B362" s="1" t="s">
        <v>792</v>
      </c>
      <c r="C362">
        <v>29</v>
      </c>
      <c r="D362">
        <v>4250034</v>
      </c>
      <c r="E362">
        <v>1</v>
      </c>
      <c r="F362">
        <v>34213</v>
      </c>
      <c r="G362" s="1" t="s">
        <v>1</v>
      </c>
    </row>
    <row r="363" spans="1:7" x14ac:dyDescent="0.3">
      <c r="A363" s="1" t="s">
        <v>793</v>
      </c>
      <c r="B363" s="1" t="s">
        <v>794</v>
      </c>
      <c r="C363">
        <v>109</v>
      </c>
      <c r="D363">
        <v>13661008</v>
      </c>
      <c r="E363">
        <v>1</v>
      </c>
      <c r="F363">
        <v>24377</v>
      </c>
      <c r="G363" s="1" t="s">
        <v>1</v>
      </c>
    </row>
    <row r="364" spans="1:7" x14ac:dyDescent="0.3">
      <c r="A364" s="1" t="s">
        <v>795</v>
      </c>
      <c r="B364" s="1" t="s">
        <v>796</v>
      </c>
      <c r="C364">
        <v>29</v>
      </c>
      <c r="D364">
        <v>3523877</v>
      </c>
      <c r="E364">
        <v>1</v>
      </c>
      <c r="F364">
        <v>30364</v>
      </c>
      <c r="G364" s="1" t="s">
        <v>1</v>
      </c>
    </row>
    <row r="365" spans="1:7" x14ac:dyDescent="0.3">
      <c r="A365" s="1" t="s">
        <v>797</v>
      </c>
      <c r="B365" s="1" t="s">
        <v>798</v>
      </c>
      <c r="C365">
        <v>31</v>
      </c>
      <c r="D365">
        <v>15414393</v>
      </c>
      <c r="E365">
        <v>1</v>
      </c>
      <c r="F365">
        <v>30791</v>
      </c>
      <c r="G365" s="1" t="s">
        <v>1</v>
      </c>
    </row>
    <row r="366" spans="1:7" x14ac:dyDescent="0.3">
      <c r="A366" s="1" t="s">
        <v>799</v>
      </c>
      <c r="B366" s="1" t="s">
        <v>800</v>
      </c>
      <c r="C366">
        <v>60</v>
      </c>
      <c r="D366">
        <v>17569774</v>
      </c>
      <c r="E366">
        <v>1</v>
      </c>
      <c r="F366">
        <v>29936</v>
      </c>
      <c r="G366" s="1" t="s">
        <v>1</v>
      </c>
    </row>
    <row r="367" spans="1:7" x14ac:dyDescent="0.3">
      <c r="A367" s="1" t="s">
        <v>801</v>
      </c>
      <c r="B367" s="1" t="s">
        <v>802</v>
      </c>
      <c r="C367">
        <v>25</v>
      </c>
      <c r="D367">
        <v>4584033</v>
      </c>
      <c r="E367">
        <v>1</v>
      </c>
      <c r="F367">
        <v>39345</v>
      </c>
      <c r="G367" s="1" t="s">
        <v>1</v>
      </c>
    </row>
    <row r="368" spans="1:7" x14ac:dyDescent="0.3">
      <c r="A368" s="1" t="s">
        <v>803</v>
      </c>
      <c r="B368" s="1" t="s">
        <v>804</v>
      </c>
      <c r="C368">
        <v>36</v>
      </c>
      <c r="D368">
        <v>4113612</v>
      </c>
      <c r="E368">
        <v>1</v>
      </c>
      <c r="F368">
        <v>24377</v>
      </c>
      <c r="G368" s="1" t="s">
        <v>1</v>
      </c>
    </row>
    <row r="369" spans="1:7" x14ac:dyDescent="0.3">
      <c r="A369" s="1" t="s">
        <v>805</v>
      </c>
      <c r="B369" s="1" t="s">
        <v>806</v>
      </c>
      <c r="C369">
        <v>23</v>
      </c>
      <c r="D369">
        <v>12065000</v>
      </c>
      <c r="E369">
        <v>1</v>
      </c>
      <c r="F369">
        <v>32074</v>
      </c>
      <c r="G369" s="1" t="s">
        <v>1</v>
      </c>
    </row>
    <row r="370" spans="1:7" x14ac:dyDescent="0.3">
      <c r="A370" s="1" t="s">
        <v>807</v>
      </c>
      <c r="B370" s="1" t="s">
        <v>808</v>
      </c>
      <c r="C370">
        <v>25</v>
      </c>
      <c r="D370">
        <v>15715035</v>
      </c>
      <c r="E370">
        <v>1</v>
      </c>
      <c r="F370">
        <v>42337</v>
      </c>
      <c r="G370" s="1" t="s">
        <v>1</v>
      </c>
    </row>
    <row r="371" spans="1:7" x14ac:dyDescent="0.3">
      <c r="A371" s="1" t="s">
        <v>809</v>
      </c>
      <c r="B371" s="1" t="s">
        <v>730</v>
      </c>
      <c r="C371">
        <v>24</v>
      </c>
      <c r="D371">
        <v>4481395</v>
      </c>
      <c r="E371">
        <v>0</v>
      </c>
      <c r="F371">
        <v>4705</v>
      </c>
      <c r="G371" s="1" t="s">
        <v>1</v>
      </c>
    </row>
    <row r="372" spans="1:7" x14ac:dyDescent="0.3">
      <c r="A372" s="1" t="s">
        <v>810</v>
      </c>
      <c r="B372" s="1" t="s">
        <v>732</v>
      </c>
      <c r="C372">
        <v>41</v>
      </c>
      <c r="D372">
        <v>10878686</v>
      </c>
      <c r="E372">
        <v>0</v>
      </c>
      <c r="F372">
        <v>5559</v>
      </c>
      <c r="G372" s="1" t="s">
        <v>1</v>
      </c>
    </row>
    <row r="373" spans="1:7" x14ac:dyDescent="0.3">
      <c r="A373" s="1" t="s">
        <v>811</v>
      </c>
      <c r="B373" s="1" t="s">
        <v>734</v>
      </c>
      <c r="C373">
        <v>45</v>
      </c>
      <c r="D373">
        <v>4149108</v>
      </c>
      <c r="E373">
        <v>0</v>
      </c>
      <c r="F373">
        <v>6843</v>
      </c>
      <c r="G373" s="1" t="s">
        <v>1</v>
      </c>
    </row>
    <row r="374" spans="1:7" x14ac:dyDescent="0.3">
      <c r="A374" s="1" t="s">
        <v>812</v>
      </c>
      <c r="B374" s="1" t="s">
        <v>736</v>
      </c>
      <c r="C374">
        <v>23</v>
      </c>
      <c r="D374">
        <v>3889949</v>
      </c>
      <c r="E374">
        <v>0</v>
      </c>
      <c r="F374">
        <v>5987</v>
      </c>
      <c r="G374" s="1" t="s">
        <v>1</v>
      </c>
    </row>
    <row r="375" spans="1:7" x14ac:dyDescent="0.3">
      <c r="A375" s="1" t="s">
        <v>813</v>
      </c>
      <c r="B375" s="1" t="s">
        <v>814</v>
      </c>
      <c r="C375">
        <v>23</v>
      </c>
      <c r="D375">
        <v>4972772</v>
      </c>
      <c r="E375">
        <v>0</v>
      </c>
      <c r="F375">
        <v>9836</v>
      </c>
      <c r="G375" s="1" t="s">
        <v>1</v>
      </c>
    </row>
    <row r="376" spans="1:7" x14ac:dyDescent="0.3">
      <c r="A376" s="1" t="s">
        <v>815</v>
      </c>
      <c r="B376" s="1" t="s">
        <v>816</v>
      </c>
      <c r="C376">
        <v>23</v>
      </c>
      <c r="D376">
        <v>8417531</v>
      </c>
      <c r="E376">
        <v>0</v>
      </c>
      <c r="F376">
        <v>5131</v>
      </c>
      <c r="G376" s="1" t="s">
        <v>1</v>
      </c>
    </row>
    <row r="377" spans="1:7" x14ac:dyDescent="0.3">
      <c r="A377" s="1" t="s">
        <v>817</v>
      </c>
      <c r="B377" s="1" t="s">
        <v>818</v>
      </c>
      <c r="C377">
        <v>37</v>
      </c>
      <c r="D377">
        <v>17818242</v>
      </c>
      <c r="E377">
        <v>0</v>
      </c>
      <c r="F377">
        <v>9409</v>
      </c>
      <c r="G377" s="1" t="s">
        <v>1</v>
      </c>
    </row>
    <row r="378" spans="1:7" x14ac:dyDescent="0.3">
      <c r="A378" s="1" t="s">
        <v>819</v>
      </c>
      <c r="B378" s="1" t="s">
        <v>820</v>
      </c>
      <c r="C378">
        <v>81</v>
      </c>
      <c r="D378">
        <v>30645750</v>
      </c>
      <c r="E378">
        <v>0</v>
      </c>
      <c r="F378">
        <v>6415</v>
      </c>
      <c r="G378" s="1" t="s">
        <v>1</v>
      </c>
    </row>
    <row r="379" spans="1:7" x14ac:dyDescent="0.3">
      <c r="A379" s="1" t="s">
        <v>821</v>
      </c>
      <c r="B379" s="1" t="s">
        <v>33</v>
      </c>
      <c r="C379">
        <v>36</v>
      </c>
      <c r="D379">
        <v>16441620</v>
      </c>
      <c r="E379">
        <v>0</v>
      </c>
      <c r="F379">
        <v>6415</v>
      </c>
      <c r="G379" s="1" t="s">
        <v>1</v>
      </c>
    </row>
    <row r="380" spans="1:7" x14ac:dyDescent="0.3">
      <c r="A380" s="1" t="s">
        <v>822</v>
      </c>
      <c r="B380" s="1" t="s">
        <v>823</v>
      </c>
      <c r="C380">
        <v>249</v>
      </c>
      <c r="D380">
        <v>22390728</v>
      </c>
      <c r="E380">
        <v>1</v>
      </c>
      <c r="F380">
        <v>31647</v>
      </c>
      <c r="G380" s="1" t="s">
        <v>1</v>
      </c>
    </row>
    <row r="381" spans="1:7" x14ac:dyDescent="0.3">
      <c r="A381" s="1" t="s">
        <v>824</v>
      </c>
      <c r="B381" s="1" t="s">
        <v>825</v>
      </c>
      <c r="C381">
        <v>21</v>
      </c>
      <c r="D381">
        <v>15053453</v>
      </c>
      <c r="E381">
        <v>1</v>
      </c>
      <c r="F381">
        <v>56022</v>
      </c>
      <c r="G381" s="1" t="s">
        <v>1</v>
      </c>
    </row>
    <row r="382" spans="1:7" x14ac:dyDescent="0.3">
      <c r="A382" s="1" t="s">
        <v>826</v>
      </c>
      <c r="B382" s="1" t="s">
        <v>827</v>
      </c>
      <c r="C382">
        <v>14</v>
      </c>
      <c r="D382">
        <v>11788735</v>
      </c>
      <c r="E382">
        <v>0</v>
      </c>
      <c r="F382">
        <v>8553</v>
      </c>
      <c r="G382" s="1" t="s">
        <v>1</v>
      </c>
    </row>
    <row r="383" spans="1:7" x14ac:dyDescent="0.3">
      <c r="A383" s="1" t="s">
        <v>828</v>
      </c>
      <c r="B383" s="1" t="s">
        <v>365</v>
      </c>
      <c r="C383">
        <v>164</v>
      </c>
      <c r="D383">
        <v>20582175</v>
      </c>
      <c r="E383">
        <v>1</v>
      </c>
      <c r="F383">
        <v>28225</v>
      </c>
      <c r="G383" s="1" t="s">
        <v>1</v>
      </c>
    </row>
    <row r="384" spans="1:7" x14ac:dyDescent="0.3">
      <c r="A384" s="1" t="s">
        <v>829</v>
      </c>
      <c r="B384" s="1" t="s">
        <v>425</v>
      </c>
      <c r="C384">
        <v>15</v>
      </c>
      <c r="D384">
        <v>3287384</v>
      </c>
      <c r="E384">
        <v>0</v>
      </c>
      <c r="F384">
        <v>4704</v>
      </c>
      <c r="G384" s="1" t="s">
        <v>1</v>
      </c>
    </row>
    <row r="385" spans="1:7" x14ac:dyDescent="0.3">
      <c r="A385" s="1" t="s">
        <v>830</v>
      </c>
      <c r="B385" s="1" t="s">
        <v>427</v>
      </c>
      <c r="C385">
        <v>114</v>
      </c>
      <c r="D385">
        <v>18407978</v>
      </c>
      <c r="E385">
        <v>1</v>
      </c>
      <c r="F385">
        <v>33357</v>
      </c>
      <c r="G385" s="1" t="s">
        <v>1</v>
      </c>
    </row>
    <row r="386" spans="1:7" x14ac:dyDescent="0.3">
      <c r="A386" s="1" t="s">
        <v>831</v>
      </c>
      <c r="B386" s="1" t="s">
        <v>429</v>
      </c>
      <c r="C386">
        <v>28</v>
      </c>
      <c r="D386">
        <v>4681538</v>
      </c>
      <c r="E386">
        <v>0</v>
      </c>
      <c r="F386">
        <v>10264</v>
      </c>
      <c r="G386" s="1" t="s">
        <v>1</v>
      </c>
    </row>
    <row r="387" spans="1:7" x14ac:dyDescent="0.3">
      <c r="A387" s="1" t="s">
        <v>832</v>
      </c>
      <c r="B387" s="1" t="s">
        <v>431</v>
      </c>
      <c r="C387">
        <v>12</v>
      </c>
      <c r="D387">
        <v>3354953</v>
      </c>
      <c r="E387">
        <v>0</v>
      </c>
      <c r="F387">
        <v>5987</v>
      </c>
      <c r="G387" s="1" t="s">
        <v>1</v>
      </c>
    </row>
    <row r="388" spans="1:7" x14ac:dyDescent="0.3">
      <c r="A388" s="1" t="s">
        <v>833</v>
      </c>
      <c r="B388" s="1" t="s">
        <v>433</v>
      </c>
      <c r="C388">
        <v>46</v>
      </c>
      <c r="D388">
        <v>6827083</v>
      </c>
      <c r="E388">
        <v>0</v>
      </c>
      <c r="F388">
        <v>6414</v>
      </c>
      <c r="G388" s="1" t="s">
        <v>1</v>
      </c>
    </row>
    <row r="389" spans="1:7" x14ac:dyDescent="0.3">
      <c r="A389" s="1" t="s">
        <v>834</v>
      </c>
      <c r="B389" s="1" t="s">
        <v>435</v>
      </c>
      <c r="C389">
        <v>95</v>
      </c>
      <c r="D389">
        <v>8413682</v>
      </c>
      <c r="E389">
        <v>0</v>
      </c>
      <c r="F389">
        <v>6843</v>
      </c>
      <c r="G389" s="1" t="s">
        <v>1</v>
      </c>
    </row>
    <row r="390" spans="1:7" x14ac:dyDescent="0.3">
      <c r="A390" s="1" t="s">
        <v>835</v>
      </c>
      <c r="B390" s="1" t="s">
        <v>437</v>
      </c>
      <c r="C390">
        <v>62</v>
      </c>
      <c r="D390">
        <v>7263291</v>
      </c>
      <c r="E390">
        <v>0</v>
      </c>
      <c r="F390">
        <v>5560</v>
      </c>
      <c r="G390" s="1" t="s">
        <v>1</v>
      </c>
    </row>
    <row r="391" spans="1:7" x14ac:dyDescent="0.3">
      <c r="A391" s="1" t="s">
        <v>840</v>
      </c>
      <c r="B391" s="1" t="s">
        <v>447</v>
      </c>
      <c r="C391">
        <v>8</v>
      </c>
      <c r="D391">
        <v>2688238</v>
      </c>
      <c r="E391">
        <v>0</v>
      </c>
      <c r="F391">
        <v>5132</v>
      </c>
      <c r="G391" s="1" t="s">
        <v>1</v>
      </c>
    </row>
    <row r="392" spans="1:7" x14ac:dyDescent="0.3">
      <c r="A392" s="1" t="s">
        <v>844</v>
      </c>
      <c r="B392" s="1" t="s">
        <v>455</v>
      </c>
      <c r="C392">
        <v>9</v>
      </c>
      <c r="D392">
        <v>3874554</v>
      </c>
      <c r="E392">
        <v>1</v>
      </c>
      <c r="F392">
        <v>43193</v>
      </c>
      <c r="G392" s="1" t="s">
        <v>1</v>
      </c>
    </row>
    <row r="393" spans="1:7" x14ac:dyDescent="0.3">
      <c r="A393" s="1" t="s">
        <v>845</v>
      </c>
      <c r="B393" s="1" t="s">
        <v>457</v>
      </c>
      <c r="C393">
        <v>18</v>
      </c>
      <c r="D393">
        <v>3487526</v>
      </c>
      <c r="E393">
        <v>0</v>
      </c>
      <c r="F393">
        <v>5987</v>
      </c>
      <c r="G393" s="1" t="s">
        <v>1</v>
      </c>
    </row>
    <row r="394" spans="1:7" x14ac:dyDescent="0.3">
      <c r="A394" s="1" t="s">
        <v>846</v>
      </c>
      <c r="B394" s="1" t="s">
        <v>459</v>
      </c>
      <c r="C394">
        <v>12</v>
      </c>
      <c r="D394">
        <v>3655166</v>
      </c>
      <c r="E394">
        <v>0</v>
      </c>
      <c r="F394">
        <v>6843</v>
      </c>
      <c r="G394" s="1" t="s">
        <v>1</v>
      </c>
    </row>
    <row r="395" spans="1:7" x14ac:dyDescent="0.3">
      <c r="A395" s="1" t="s">
        <v>847</v>
      </c>
      <c r="B395" s="1" t="s">
        <v>461</v>
      </c>
      <c r="C395">
        <v>13</v>
      </c>
      <c r="D395">
        <v>4682394</v>
      </c>
      <c r="E395">
        <v>0</v>
      </c>
      <c r="F395">
        <v>9408</v>
      </c>
      <c r="G395" s="1" t="s">
        <v>1</v>
      </c>
    </row>
    <row r="396" spans="1:7" x14ac:dyDescent="0.3">
      <c r="A396" s="1" t="s">
        <v>850</v>
      </c>
      <c r="B396" s="1" t="s">
        <v>467</v>
      </c>
      <c r="C396">
        <v>71</v>
      </c>
      <c r="D396">
        <v>18525155</v>
      </c>
      <c r="E396">
        <v>0</v>
      </c>
      <c r="F396">
        <v>5132</v>
      </c>
      <c r="G396" s="1" t="s">
        <v>1</v>
      </c>
    </row>
    <row r="397" spans="1:7" x14ac:dyDescent="0.3">
      <c r="A397" s="1" t="s">
        <v>852</v>
      </c>
      <c r="B397" s="1" t="s">
        <v>471</v>
      </c>
      <c r="C397">
        <v>18</v>
      </c>
      <c r="D397">
        <v>3396435</v>
      </c>
      <c r="E397">
        <v>0</v>
      </c>
      <c r="F397">
        <v>5988</v>
      </c>
      <c r="G397" s="1" t="s">
        <v>1</v>
      </c>
    </row>
    <row r="398" spans="1:7" x14ac:dyDescent="0.3">
      <c r="A398" s="1" t="s">
        <v>853</v>
      </c>
      <c r="B398" s="1" t="s">
        <v>473</v>
      </c>
      <c r="C398">
        <v>18</v>
      </c>
      <c r="D398">
        <v>3719315</v>
      </c>
      <c r="E398">
        <v>0</v>
      </c>
      <c r="F398">
        <v>5132</v>
      </c>
      <c r="G398" s="1" t="s">
        <v>1</v>
      </c>
    </row>
    <row r="399" spans="1:7" x14ac:dyDescent="0.3">
      <c r="A399" s="1" t="s">
        <v>854</v>
      </c>
      <c r="B399" s="1" t="s">
        <v>475</v>
      </c>
      <c r="C399">
        <v>19</v>
      </c>
      <c r="D399">
        <v>10129006</v>
      </c>
      <c r="E399">
        <v>0</v>
      </c>
      <c r="F399">
        <v>7698</v>
      </c>
      <c r="G399" s="1" t="s">
        <v>1</v>
      </c>
    </row>
    <row r="400" spans="1:7" x14ac:dyDescent="0.3">
      <c r="A400" s="1" t="s">
        <v>855</v>
      </c>
      <c r="B400" s="1" t="s">
        <v>477</v>
      </c>
      <c r="C400">
        <v>12</v>
      </c>
      <c r="D400">
        <v>7011402</v>
      </c>
      <c r="E400">
        <v>0</v>
      </c>
      <c r="F400">
        <v>5559</v>
      </c>
      <c r="G400" s="1" t="s">
        <v>1</v>
      </c>
    </row>
    <row r="401" spans="1:7" x14ac:dyDescent="0.3">
      <c r="A401" s="1" t="s">
        <v>856</v>
      </c>
      <c r="B401" s="1" t="s">
        <v>479</v>
      </c>
      <c r="C401">
        <v>9</v>
      </c>
      <c r="D401">
        <v>3582465</v>
      </c>
      <c r="E401">
        <v>0</v>
      </c>
      <c r="F401">
        <v>5987</v>
      </c>
      <c r="G401" s="1" t="s">
        <v>1</v>
      </c>
    </row>
    <row r="402" spans="1:7" x14ac:dyDescent="0.3">
      <c r="A402" s="1" t="s">
        <v>857</v>
      </c>
      <c r="B402" s="1" t="s">
        <v>481</v>
      </c>
      <c r="C402">
        <v>40</v>
      </c>
      <c r="D402">
        <v>5205843</v>
      </c>
      <c r="E402">
        <v>1</v>
      </c>
      <c r="F402">
        <v>29081</v>
      </c>
      <c r="G402" s="1" t="s">
        <v>1</v>
      </c>
    </row>
    <row r="403" spans="1:7" x14ac:dyDescent="0.3">
      <c r="A403" s="1" t="s">
        <v>858</v>
      </c>
      <c r="B403" s="1" t="s">
        <v>483</v>
      </c>
      <c r="C403">
        <v>110</v>
      </c>
      <c r="D403">
        <v>5694225</v>
      </c>
      <c r="E403">
        <v>0</v>
      </c>
      <c r="F403">
        <v>6842</v>
      </c>
      <c r="G403" s="1" t="s">
        <v>1</v>
      </c>
    </row>
    <row r="404" spans="1:7" x14ac:dyDescent="0.3">
      <c r="A404" s="1" t="s">
        <v>859</v>
      </c>
      <c r="B404" s="1" t="s">
        <v>485</v>
      </c>
      <c r="C404">
        <v>232</v>
      </c>
      <c r="D404">
        <v>25090941</v>
      </c>
      <c r="E404">
        <v>0</v>
      </c>
      <c r="F404">
        <v>8126</v>
      </c>
      <c r="G404" s="1" t="s">
        <v>1</v>
      </c>
    </row>
    <row r="405" spans="1:7" x14ac:dyDescent="0.3">
      <c r="A405" s="1" t="s">
        <v>860</v>
      </c>
      <c r="B405" s="1" t="s">
        <v>487</v>
      </c>
      <c r="C405">
        <v>86</v>
      </c>
      <c r="D405">
        <v>24842473</v>
      </c>
      <c r="E405">
        <v>0</v>
      </c>
      <c r="F405">
        <v>7698</v>
      </c>
      <c r="G405" s="1" t="s">
        <v>1</v>
      </c>
    </row>
    <row r="406" spans="1:7" x14ac:dyDescent="0.3">
      <c r="A406" s="1" t="s">
        <v>861</v>
      </c>
      <c r="B406" s="1" t="s">
        <v>489</v>
      </c>
      <c r="C406">
        <v>98</v>
      </c>
      <c r="D406">
        <v>4678545</v>
      </c>
      <c r="E406">
        <v>0</v>
      </c>
      <c r="F406">
        <v>4704</v>
      </c>
      <c r="G406" s="1" t="s">
        <v>1</v>
      </c>
    </row>
    <row r="407" spans="1:7" x14ac:dyDescent="0.3">
      <c r="A407" s="1" t="s">
        <v>862</v>
      </c>
      <c r="B407" s="1" t="s">
        <v>491</v>
      </c>
      <c r="C407">
        <v>46</v>
      </c>
      <c r="D407">
        <v>14492370</v>
      </c>
      <c r="E407">
        <v>0</v>
      </c>
      <c r="F407">
        <v>5132</v>
      </c>
      <c r="G407" s="1" t="s">
        <v>1</v>
      </c>
    </row>
    <row r="408" spans="1:7" x14ac:dyDescent="0.3">
      <c r="A408" s="1" t="s">
        <v>863</v>
      </c>
      <c r="B408" s="1" t="s">
        <v>493</v>
      </c>
      <c r="C408">
        <v>70</v>
      </c>
      <c r="D408">
        <v>11547965</v>
      </c>
      <c r="E408">
        <v>0</v>
      </c>
      <c r="F408">
        <v>5132</v>
      </c>
      <c r="G408" s="1" t="s">
        <v>1</v>
      </c>
    </row>
    <row r="409" spans="1:7" x14ac:dyDescent="0.3">
      <c r="A409" s="1" t="s">
        <v>864</v>
      </c>
      <c r="B409" s="1" t="s">
        <v>495</v>
      </c>
      <c r="C409">
        <v>17</v>
      </c>
      <c r="D409">
        <v>3242479</v>
      </c>
      <c r="E409">
        <v>0</v>
      </c>
      <c r="F409">
        <v>5132</v>
      </c>
      <c r="G409" s="1" t="s">
        <v>1</v>
      </c>
    </row>
    <row r="410" spans="1:7" x14ac:dyDescent="0.3">
      <c r="A410" s="1" t="s">
        <v>865</v>
      </c>
      <c r="B410" s="1" t="s">
        <v>497</v>
      </c>
      <c r="C410">
        <v>57</v>
      </c>
      <c r="D410">
        <v>4656735</v>
      </c>
      <c r="E410">
        <v>0</v>
      </c>
      <c r="F410">
        <v>5987</v>
      </c>
      <c r="G410" s="1" t="s">
        <v>1</v>
      </c>
    </row>
    <row r="411" spans="1:7" x14ac:dyDescent="0.3">
      <c r="A411" s="1" t="s">
        <v>870</v>
      </c>
      <c r="B411" s="1" t="s">
        <v>511</v>
      </c>
      <c r="C411">
        <v>34</v>
      </c>
      <c r="D411">
        <v>15938271</v>
      </c>
      <c r="E411">
        <v>0</v>
      </c>
      <c r="F411">
        <v>5987</v>
      </c>
      <c r="G411" s="1" t="s">
        <v>1</v>
      </c>
    </row>
    <row r="412" spans="1:7" x14ac:dyDescent="0.3">
      <c r="A412" s="1" t="s">
        <v>878</v>
      </c>
      <c r="B412" s="1" t="s">
        <v>527</v>
      </c>
      <c r="C412">
        <v>11</v>
      </c>
      <c r="D412">
        <v>3621809</v>
      </c>
      <c r="E412">
        <v>0</v>
      </c>
      <c r="F412">
        <v>5987</v>
      </c>
      <c r="G412" s="1" t="s">
        <v>1</v>
      </c>
    </row>
    <row r="413" spans="1:7" x14ac:dyDescent="0.3">
      <c r="A413" s="1" t="s">
        <v>879</v>
      </c>
      <c r="B413" s="1" t="s">
        <v>529</v>
      </c>
      <c r="C413">
        <v>29</v>
      </c>
      <c r="D413">
        <v>6662864</v>
      </c>
      <c r="E413">
        <v>1</v>
      </c>
      <c r="F413">
        <v>52174</v>
      </c>
      <c r="G413" s="1" t="s">
        <v>1</v>
      </c>
    </row>
    <row r="414" spans="1:7" x14ac:dyDescent="0.3">
      <c r="A414" s="1" t="s">
        <v>880</v>
      </c>
      <c r="B414" s="1" t="s">
        <v>531</v>
      </c>
      <c r="C414">
        <v>25</v>
      </c>
      <c r="D414">
        <v>3941267</v>
      </c>
      <c r="E414">
        <v>0</v>
      </c>
      <c r="F414">
        <v>6415</v>
      </c>
      <c r="G414" s="1" t="s">
        <v>1</v>
      </c>
    </row>
    <row r="415" spans="1:7" x14ac:dyDescent="0.3">
      <c r="A415" s="1" t="s">
        <v>881</v>
      </c>
      <c r="B415" s="1" t="s">
        <v>533</v>
      </c>
      <c r="C415">
        <v>28</v>
      </c>
      <c r="D415">
        <v>3818103</v>
      </c>
      <c r="E415">
        <v>0</v>
      </c>
      <c r="F415">
        <v>5987</v>
      </c>
      <c r="G415" s="1" t="s">
        <v>1</v>
      </c>
    </row>
    <row r="416" spans="1:7" x14ac:dyDescent="0.3">
      <c r="A416" s="1" t="s">
        <v>882</v>
      </c>
      <c r="B416" s="1" t="s">
        <v>535</v>
      </c>
      <c r="C416">
        <v>15</v>
      </c>
      <c r="D416">
        <v>10651601</v>
      </c>
      <c r="E416">
        <v>0</v>
      </c>
      <c r="F416">
        <v>5559</v>
      </c>
      <c r="G416" s="1" t="s">
        <v>1</v>
      </c>
    </row>
    <row r="417" spans="1:7" x14ac:dyDescent="0.3">
      <c r="A417" s="1" t="s">
        <v>883</v>
      </c>
      <c r="B417" s="1" t="s">
        <v>537</v>
      </c>
      <c r="C417">
        <v>24</v>
      </c>
      <c r="D417">
        <v>3784746</v>
      </c>
      <c r="E417">
        <v>0</v>
      </c>
      <c r="F417">
        <v>6843</v>
      </c>
      <c r="G417" s="1" t="s">
        <v>1</v>
      </c>
    </row>
    <row r="418" spans="1:7" x14ac:dyDescent="0.3">
      <c r="A418" s="1" t="s">
        <v>884</v>
      </c>
      <c r="B418" s="1" t="s">
        <v>539</v>
      </c>
      <c r="C418">
        <v>11</v>
      </c>
      <c r="D418">
        <v>3515751</v>
      </c>
      <c r="E418">
        <v>0</v>
      </c>
      <c r="F418">
        <v>5560</v>
      </c>
      <c r="G418" s="1" t="s">
        <v>1</v>
      </c>
    </row>
    <row r="419" spans="1:7" x14ac:dyDescent="0.3">
      <c r="A419" s="1" t="s">
        <v>885</v>
      </c>
      <c r="B419" s="1" t="s">
        <v>541</v>
      </c>
      <c r="C419">
        <v>26</v>
      </c>
      <c r="D419">
        <v>4782464</v>
      </c>
      <c r="E419">
        <v>0</v>
      </c>
      <c r="F419">
        <v>7270</v>
      </c>
      <c r="G419" s="1" t="s">
        <v>1</v>
      </c>
    </row>
    <row r="420" spans="1:7" x14ac:dyDescent="0.3">
      <c r="A420" s="1" t="s">
        <v>886</v>
      </c>
      <c r="B420" s="1" t="s">
        <v>543</v>
      </c>
      <c r="C420">
        <v>23</v>
      </c>
      <c r="D420">
        <v>3540127</v>
      </c>
      <c r="E420">
        <v>0</v>
      </c>
      <c r="F420">
        <v>5559</v>
      </c>
      <c r="G420" s="1" t="s">
        <v>1</v>
      </c>
    </row>
    <row r="421" spans="1:7" x14ac:dyDescent="0.3">
      <c r="A421" s="1" t="s">
        <v>887</v>
      </c>
      <c r="B421" s="1" t="s">
        <v>547</v>
      </c>
      <c r="C421">
        <v>30</v>
      </c>
      <c r="D421">
        <v>4050319</v>
      </c>
      <c r="E421">
        <v>0</v>
      </c>
      <c r="F421">
        <v>4704</v>
      </c>
      <c r="G421" s="1" t="s">
        <v>1</v>
      </c>
    </row>
    <row r="422" spans="1:7" x14ac:dyDescent="0.3">
      <c r="A422" s="1" t="s">
        <v>888</v>
      </c>
      <c r="B422" s="1" t="s">
        <v>549</v>
      </c>
      <c r="C422">
        <v>73</v>
      </c>
      <c r="D422">
        <v>16250886</v>
      </c>
      <c r="E422">
        <v>0</v>
      </c>
      <c r="F422">
        <v>8553</v>
      </c>
      <c r="G422" s="1" t="s">
        <v>1</v>
      </c>
    </row>
    <row r="423" spans="1:7" x14ac:dyDescent="0.3">
      <c r="A423" s="1" t="s">
        <v>889</v>
      </c>
      <c r="B423" s="1" t="s">
        <v>551</v>
      </c>
      <c r="C423">
        <v>42</v>
      </c>
      <c r="D423">
        <v>8605272</v>
      </c>
      <c r="E423">
        <v>0</v>
      </c>
      <c r="F423">
        <v>12402</v>
      </c>
      <c r="G423" s="1" t="s">
        <v>1</v>
      </c>
    </row>
    <row r="424" spans="1:7" x14ac:dyDescent="0.3">
      <c r="A424" s="1" t="s">
        <v>890</v>
      </c>
      <c r="B424" s="1" t="s">
        <v>553</v>
      </c>
      <c r="C424">
        <v>59</v>
      </c>
      <c r="D424">
        <v>4765359</v>
      </c>
      <c r="E424">
        <v>0</v>
      </c>
      <c r="F424">
        <v>5987</v>
      </c>
      <c r="G424" s="1" t="s">
        <v>1</v>
      </c>
    </row>
    <row r="425" spans="1:7" x14ac:dyDescent="0.3">
      <c r="A425" s="1" t="s">
        <v>891</v>
      </c>
      <c r="B425" s="1" t="s">
        <v>557</v>
      </c>
      <c r="C425">
        <v>33</v>
      </c>
      <c r="D425">
        <v>12638057</v>
      </c>
      <c r="E425">
        <v>0</v>
      </c>
      <c r="F425">
        <v>5131</v>
      </c>
      <c r="G425" s="1" t="s">
        <v>1</v>
      </c>
    </row>
    <row r="426" spans="1:7" x14ac:dyDescent="0.3">
      <c r="A426" s="1" t="s">
        <v>892</v>
      </c>
      <c r="B426" s="1" t="s">
        <v>559</v>
      </c>
      <c r="C426">
        <v>74</v>
      </c>
      <c r="D426">
        <v>9732998</v>
      </c>
      <c r="E426">
        <v>0</v>
      </c>
      <c r="F426">
        <v>5132</v>
      </c>
      <c r="G426" s="1" t="s">
        <v>1</v>
      </c>
    </row>
    <row r="427" spans="1:7" x14ac:dyDescent="0.3">
      <c r="A427" s="1" t="s">
        <v>893</v>
      </c>
      <c r="B427" s="1" t="s">
        <v>561</v>
      </c>
      <c r="C427">
        <v>52</v>
      </c>
      <c r="D427">
        <v>5035208</v>
      </c>
      <c r="E427">
        <v>0</v>
      </c>
      <c r="F427">
        <v>5988</v>
      </c>
      <c r="G427" s="1" t="s">
        <v>1</v>
      </c>
    </row>
    <row r="428" spans="1:7" x14ac:dyDescent="0.3">
      <c r="A428" s="1" t="s">
        <v>894</v>
      </c>
      <c r="B428" s="1" t="s">
        <v>563</v>
      </c>
      <c r="C428">
        <v>53</v>
      </c>
      <c r="D428">
        <v>14778898</v>
      </c>
      <c r="E428">
        <v>0</v>
      </c>
      <c r="F428">
        <v>16679</v>
      </c>
      <c r="G428" s="1" t="s">
        <v>1</v>
      </c>
    </row>
    <row r="429" spans="1:7" x14ac:dyDescent="0.3">
      <c r="A429" s="1" t="s">
        <v>895</v>
      </c>
      <c r="B429" s="1" t="s">
        <v>565</v>
      </c>
      <c r="C429">
        <v>33</v>
      </c>
      <c r="D429">
        <v>4487383</v>
      </c>
      <c r="E429">
        <v>0</v>
      </c>
      <c r="F429">
        <v>5132</v>
      </c>
      <c r="G429" s="1" t="s">
        <v>1</v>
      </c>
    </row>
    <row r="430" spans="1:7" x14ac:dyDescent="0.3">
      <c r="A430" s="1" t="s">
        <v>896</v>
      </c>
      <c r="B430" s="1" t="s">
        <v>571</v>
      </c>
      <c r="C430">
        <v>23</v>
      </c>
      <c r="D430">
        <v>4082821</v>
      </c>
      <c r="E430">
        <v>0</v>
      </c>
      <c r="F430">
        <v>6843</v>
      </c>
      <c r="G430" s="1" t="s">
        <v>1</v>
      </c>
    </row>
    <row r="431" spans="1:7" x14ac:dyDescent="0.3">
      <c r="A431" s="1" t="s">
        <v>897</v>
      </c>
      <c r="B431" s="1" t="s">
        <v>573</v>
      </c>
      <c r="C431">
        <v>25</v>
      </c>
      <c r="D431">
        <v>3624375</v>
      </c>
      <c r="E431">
        <v>0</v>
      </c>
      <c r="F431">
        <v>5560</v>
      </c>
      <c r="G431" s="1" t="s">
        <v>1</v>
      </c>
    </row>
    <row r="432" spans="1:7" x14ac:dyDescent="0.3">
      <c r="A432" s="1" t="s">
        <v>898</v>
      </c>
      <c r="B432" s="1" t="s">
        <v>575</v>
      </c>
      <c r="C432">
        <v>37</v>
      </c>
      <c r="D432">
        <v>43272261</v>
      </c>
      <c r="E432">
        <v>0</v>
      </c>
      <c r="F432">
        <v>5132</v>
      </c>
      <c r="G432" s="1" t="s">
        <v>1</v>
      </c>
    </row>
    <row r="433" spans="1:7" x14ac:dyDescent="0.3">
      <c r="A433" s="1" t="s">
        <v>899</v>
      </c>
      <c r="B433" s="1" t="s">
        <v>577</v>
      </c>
      <c r="C433">
        <v>20</v>
      </c>
      <c r="D433">
        <v>4914183</v>
      </c>
      <c r="E433">
        <v>0</v>
      </c>
      <c r="F433">
        <v>4704</v>
      </c>
      <c r="G433" s="1" t="s">
        <v>1</v>
      </c>
    </row>
    <row r="434" spans="1:7" x14ac:dyDescent="0.3">
      <c r="A434" s="1" t="s">
        <v>900</v>
      </c>
      <c r="B434" s="1" t="s">
        <v>579</v>
      </c>
      <c r="C434">
        <v>32</v>
      </c>
      <c r="D434">
        <v>4141410</v>
      </c>
      <c r="E434">
        <v>0</v>
      </c>
      <c r="F434">
        <v>7270</v>
      </c>
      <c r="G434" s="1" t="s">
        <v>1</v>
      </c>
    </row>
    <row r="435" spans="1:7" x14ac:dyDescent="0.3">
      <c r="A435" s="1" t="s">
        <v>901</v>
      </c>
      <c r="B435" s="1" t="s">
        <v>581</v>
      </c>
      <c r="C435">
        <v>16</v>
      </c>
      <c r="D435">
        <v>3114182</v>
      </c>
      <c r="E435">
        <v>0</v>
      </c>
      <c r="F435">
        <v>5132</v>
      </c>
      <c r="G435" s="1" t="s">
        <v>1</v>
      </c>
    </row>
    <row r="436" spans="1:7" x14ac:dyDescent="0.3">
      <c r="A436" s="1" t="s">
        <v>902</v>
      </c>
      <c r="B436" s="1" t="s">
        <v>583</v>
      </c>
      <c r="C436">
        <v>18</v>
      </c>
      <c r="D436">
        <v>12496076</v>
      </c>
      <c r="E436">
        <v>0</v>
      </c>
      <c r="F436">
        <v>11119</v>
      </c>
      <c r="G436" s="1" t="s">
        <v>1</v>
      </c>
    </row>
    <row r="437" spans="1:7" x14ac:dyDescent="0.3">
      <c r="A437" s="1" t="s">
        <v>903</v>
      </c>
      <c r="B437" s="1" t="s">
        <v>585</v>
      </c>
      <c r="C437">
        <v>27</v>
      </c>
      <c r="D437">
        <v>15603417</v>
      </c>
      <c r="E437">
        <v>0</v>
      </c>
      <c r="F437">
        <v>5132</v>
      </c>
      <c r="G437" s="1" t="s">
        <v>1</v>
      </c>
    </row>
    <row r="438" spans="1:7" x14ac:dyDescent="0.3">
      <c r="A438" s="1" t="s">
        <v>904</v>
      </c>
      <c r="B438" s="1" t="s">
        <v>587</v>
      </c>
      <c r="C438">
        <v>20</v>
      </c>
      <c r="D438">
        <v>10126440</v>
      </c>
      <c r="E438">
        <v>0</v>
      </c>
      <c r="F438">
        <v>4704</v>
      </c>
      <c r="G438" s="1" t="s">
        <v>1</v>
      </c>
    </row>
    <row r="439" spans="1:7" x14ac:dyDescent="0.3">
      <c r="A439" s="1" t="s">
        <v>905</v>
      </c>
      <c r="B439" s="1" t="s">
        <v>589</v>
      </c>
      <c r="C439">
        <v>33</v>
      </c>
      <c r="D439">
        <v>14318741</v>
      </c>
      <c r="E439">
        <v>0</v>
      </c>
      <c r="F439">
        <v>5132</v>
      </c>
      <c r="G439" s="1" t="s">
        <v>1</v>
      </c>
    </row>
    <row r="440" spans="1:7" x14ac:dyDescent="0.3">
      <c r="A440" s="1" t="s">
        <v>912</v>
      </c>
      <c r="B440" s="1" t="s">
        <v>913</v>
      </c>
      <c r="C440">
        <v>19</v>
      </c>
      <c r="D440">
        <v>12410972</v>
      </c>
      <c r="E440">
        <v>1</v>
      </c>
      <c r="F440">
        <v>34213</v>
      </c>
      <c r="G440" s="1" t="s">
        <v>1</v>
      </c>
    </row>
    <row r="441" spans="1:7" x14ac:dyDescent="0.3">
      <c r="A441" s="1" t="s">
        <v>914</v>
      </c>
      <c r="B441" s="1" t="s">
        <v>915</v>
      </c>
      <c r="C441">
        <v>13</v>
      </c>
      <c r="D441">
        <v>7637489</v>
      </c>
      <c r="E441">
        <v>0</v>
      </c>
      <c r="F441">
        <v>5559</v>
      </c>
      <c r="G441" s="1" t="s">
        <v>1</v>
      </c>
    </row>
    <row r="442" spans="1:7" x14ac:dyDescent="0.3">
      <c r="A442" s="1" t="s">
        <v>916</v>
      </c>
      <c r="B442" s="1" t="s">
        <v>917</v>
      </c>
      <c r="C442">
        <v>12</v>
      </c>
      <c r="D442">
        <v>3709051</v>
      </c>
      <c r="E442">
        <v>0</v>
      </c>
      <c r="F442">
        <v>5560</v>
      </c>
      <c r="G442" s="1" t="s">
        <v>1</v>
      </c>
    </row>
    <row r="443" spans="1:7" x14ac:dyDescent="0.3">
      <c r="A443" s="1" t="s">
        <v>918</v>
      </c>
      <c r="B443" s="1" t="s">
        <v>919</v>
      </c>
      <c r="C443">
        <v>10</v>
      </c>
      <c r="D443">
        <v>3070135</v>
      </c>
      <c r="E443">
        <v>1</v>
      </c>
      <c r="F443">
        <v>32074</v>
      </c>
      <c r="G443" s="1" t="s">
        <v>1</v>
      </c>
    </row>
    <row r="444" spans="1:7" x14ac:dyDescent="0.3">
      <c r="A444" s="1" t="s">
        <v>920</v>
      </c>
      <c r="B444" s="1" t="s">
        <v>921</v>
      </c>
      <c r="C444">
        <v>20</v>
      </c>
      <c r="D444">
        <v>3231788</v>
      </c>
      <c r="E444">
        <v>0</v>
      </c>
      <c r="F444">
        <v>5987</v>
      </c>
      <c r="G444" s="1" t="s">
        <v>1</v>
      </c>
    </row>
    <row r="445" spans="1:7" x14ac:dyDescent="0.3">
      <c r="A445" s="1" t="s">
        <v>924</v>
      </c>
      <c r="B445" s="1" t="s">
        <v>925</v>
      </c>
      <c r="C445">
        <v>11</v>
      </c>
      <c r="D445">
        <v>9268137</v>
      </c>
      <c r="E445">
        <v>0</v>
      </c>
      <c r="F445">
        <v>5988</v>
      </c>
      <c r="G445" s="1" t="s">
        <v>1</v>
      </c>
    </row>
    <row r="446" spans="1:7" x14ac:dyDescent="0.3">
      <c r="A446" s="1" t="s">
        <v>926</v>
      </c>
      <c r="B446" s="1" t="s">
        <v>927</v>
      </c>
      <c r="C446">
        <v>26</v>
      </c>
      <c r="D446">
        <v>2807982</v>
      </c>
      <c r="E446">
        <v>0</v>
      </c>
      <c r="F446">
        <v>5560</v>
      </c>
      <c r="G446" s="1" t="s">
        <v>1</v>
      </c>
    </row>
    <row r="447" spans="1:7" x14ac:dyDescent="0.3">
      <c r="A447" s="1" t="s">
        <v>930</v>
      </c>
      <c r="B447" s="1" t="s">
        <v>931</v>
      </c>
      <c r="C447">
        <v>27</v>
      </c>
      <c r="D447">
        <v>3325872</v>
      </c>
      <c r="E447">
        <v>0</v>
      </c>
      <c r="F447">
        <v>5987</v>
      </c>
      <c r="G447" s="1" t="s">
        <v>1</v>
      </c>
    </row>
    <row r="448" spans="1:7" x14ac:dyDescent="0.3">
      <c r="A448" s="1" t="s">
        <v>934</v>
      </c>
      <c r="B448" s="1" t="s">
        <v>935</v>
      </c>
      <c r="C448">
        <v>38</v>
      </c>
      <c r="D448">
        <v>11429505</v>
      </c>
      <c r="E448">
        <v>0</v>
      </c>
      <c r="F448">
        <v>6415</v>
      </c>
      <c r="G448" s="1" t="s">
        <v>1</v>
      </c>
    </row>
    <row r="449" spans="1:7" x14ac:dyDescent="0.3">
      <c r="A449" s="1" t="s">
        <v>936</v>
      </c>
      <c r="B449" s="1" t="s">
        <v>937</v>
      </c>
      <c r="C449">
        <v>21</v>
      </c>
      <c r="D449">
        <v>3304917</v>
      </c>
      <c r="E449">
        <v>0</v>
      </c>
      <c r="F449">
        <v>4705</v>
      </c>
      <c r="G449" s="1" t="s">
        <v>1</v>
      </c>
    </row>
    <row r="450" spans="1:7" x14ac:dyDescent="0.3">
      <c r="A450" s="1" t="s">
        <v>938</v>
      </c>
      <c r="B450" s="1" t="s">
        <v>939</v>
      </c>
      <c r="C450">
        <v>34</v>
      </c>
      <c r="D450">
        <v>4883391</v>
      </c>
      <c r="E450">
        <v>0</v>
      </c>
      <c r="F450">
        <v>12402</v>
      </c>
      <c r="G450" s="1" t="s">
        <v>1</v>
      </c>
    </row>
    <row r="451" spans="1:7" x14ac:dyDescent="0.3">
      <c r="A451" s="1" t="s">
        <v>940</v>
      </c>
      <c r="B451" s="1" t="s">
        <v>941</v>
      </c>
      <c r="C451">
        <v>35</v>
      </c>
      <c r="D451">
        <v>9964359</v>
      </c>
      <c r="E451">
        <v>0</v>
      </c>
      <c r="F451">
        <v>5987</v>
      </c>
      <c r="G451" s="1" t="s">
        <v>1</v>
      </c>
    </row>
    <row r="452" spans="1:7" x14ac:dyDescent="0.3">
      <c r="A452" s="1" t="s">
        <v>942</v>
      </c>
      <c r="B452" s="1" t="s">
        <v>943</v>
      </c>
      <c r="C452">
        <v>30</v>
      </c>
      <c r="D452">
        <v>9432357</v>
      </c>
      <c r="E452">
        <v>0</v>
      </c>
      <c r="F452">
        <v>5560</v>
      </c>
      <c r="G452" s="1" t="s">
        <v>1</v>
      </c>
    </row>
    <row r="453" spans="1:7" x14ac:dyDescent="0.3">
      <c r="A453" s="1" t="s">
        <v>944</v>
      </c>
      <c r="B453" s="1" t="s">
        <v>945</v>
      </c>
      <c r="C453">
        <v>46</v>
      </c>
      <c r="D453">
        <v>6097504</v>
      </c>
      <c r="E453">
        <v>0</v>
      </c>
      <c r="F453">
        <v>4704</v>
      </c>
      <c r="G453" s="1" t="s">
        <v>1</v>
      </c>
    </row>
    <row r="454" spans="1:7" x14ac:dyDescent="0.3">
      <c r="A454" s="1" t="s">
        <v>946</v>
      </c>
      <c r="B454" s="1" t="s">
        <v>33</v>
      </c>
      <c r="C454">
        <v>36</v>
      </c>
      <c r="D454">
        <v>12675691</v>
      </c>
      <c r="E454">
        <v>0</v>
      </c>
      <c r="F454">
        <v>7270</v>
      </c>
      <c r="G454" s="1" t="s">
        <v>1</v>
      </c>
    </row>
    <row r="455" spans="1:7" x14ac:dyDescent="0.3">
      <c r="A455" s="1" t="s">
        <v>947</v>
      </c>
      <c r="B455" s="1" t="s">
        <v>168</v>
      </c>
      <c r="C455">
        <v>49</v>
      </c>
      <c r="D455">
        <v>3687668</v>
      </c>
      <c r="E455">
        <v>0</v>
      </c>
      <c r="F455">
        <v>5988</v>
      </c>
      <c r="G455" s="1" t="s">
        <v>1</v>
      </c>
    </row>
    <row r="456" spans="1:7" x14ac:dyDescent="0.3">
      <c r="A456" s="1" t="s">
        <v>948</v>
      </c>
      <c r="B456" s="1" t="s">
        <v>949</v>
      </c>
      <c r="C456">
        <v>121</v>
      </c>
      <c r="D456">
        <v>16332141</v>
      </c>
      <c r="E456">
        <v>0</v>
      </c>
      <c r="F456">
        <v>6415</v>
      </c>
      <c r="G456" s="1" t="s">
        <v>1</v>
      </c>
    </row>
    <row r="457" spans="1:7" x14ac:dyDescent="0.3">
      <c r="A457" s="1" t="s">
        <v>950</v>
      </c>
      <c r="B457" s="1" t="s">
        <v>951</v>
      </c>
      <c r="C457">
        <v>113</v>
      </c>
      <c r="D457">
        <v>19689659</v>
      </c>
      <c r="E457">
        <v>0</v>
      </c>
      <c r="F457">
        <v>6415</v>
      </c>
      <c r="G457" s="1" t="s">
        <v>1</v>
      </c>
    </row>
    <row r="458" spans="1:7" x14ac:dyDescent="0.3">
      <c r="A458" s="1" t="s">
        <v>952</v>
      </c>
      <c r="B458" s="1" t="s">
        <v>953</v>
      </c>
      <c r="C458">
        <v>81</v>
      </c>
      <c r="D458">
        <v>4530148</v>
      </c>
      <c r="E458">
        <v>1</v>
      </c>
      <c r="F458">
        <v>29509</v>
      </c>
      <c r="G458" s="1" t="s">
        <v>1</v>
      </c>
    </row>
    <row r="459" spans="1:7" x14ac:dyDescent="0.3">
      <c r="A459" s="1" t="s">
        <v>954</v>
      </c>
      <c r="B459" s="1" t="s">
        <v>955</v>
      </c>
      <c r="C459">
        <v>68</v>
      </c>
      <c r="D459">
        <v>12283532</v>
      </c>
      <c r="E459">
        <v>0</v>
      </c>
      <c r="F459">
        <v>5132</v>
      </c>
      <c r="G459" s="1" t="s">
        <v>1</v>
      </c>
    </row>
    <row r="460" spans="1:7" x14ac:dyDescent="0.3">
      <c r="A460" s="1" t="s">
        <v>956</v>
      </c>
      <c r="B460" s="1" t="s">
        <v>957</v>
      </c>
      <c r="C460">
        <v>171</v>
      </c>
      <c r="D460">
        <v>5568494</v>
      </c>
      <c r="E460">
        <v>0</v>
      </c>
      <c r="F460">
        <v>17962</v>
      </c>
      <c r="G460" s="1" t="s">
        <v>1</v>
      </c>
    </row>
    <row r="461" spans="1:7" x14ac:dyDescent="0.3">
      <c r="A461" s="1" t="s">
        <v>958</v>
      </c>
      <c r="B461" s="1" t="s">
        <v>959</v>
      </c>
      <c r="C461">
        <v>49</v>
      </c>
      <c r="D461">
        <v>14656162</v>
      </c>
      <c r="E461">
        <v>0</v>
      </c>
      <c r="F461">
        <v>62865</v>
      </c>
      <c r="G461" s="1" t="s">
        <v>1</v>
      </c>
    </row>
    <row r="462" spans="1:7" x14ac:dyDescent="0.3">
      <c r="A462" s="1" t="s">
        <v>960</v>
      </c>
      <c r="B462" s="1" t="s">
        <v>961</v>
      </c>
      <c r="C462">
        <v>48</v>
      </c>
      <c r="D462">
        <v>11935848</v>
      </c>
      <c r="E462">
        <v>0</v>
      </c>
      <c r="F462">
        <v>5559</v>
      </c>
      <c r="G462" s="1" t="s">
        <v>1</v>
      </c>
    </row>
    <row r="463" spans="1:7" x14ac:dyDescent="0.3">
      <c r="A463" s="1" t="s">
        <v>962</v>
      </c>
      <c r="B463" s="1" t="s">
        <v>963</v>
      </c>
      <c r="C463">
        <v>31</v>
      </c>
      <c r="D463">
        <v>14423089</v>
      </c>
      <c r="E463">
        <v>0</v>
      </c>
      <c r="F463">
        <v>4704</v>
      </c>
      <c r="G463" s="1" t="s">
        <v>1</v>
      </c>
    </row>
    <row r="464" spans="1:7" x14ac:dyDescent="0.3">
      <c r="A464" s="1" t="s">
        <v>964</v>
      </c>
      <c r="B464" s="1" t="s">
        <v>965</v>
      </c>
      <c r="C464">
        <v>532</v>
      </c>
      <c r="D464">
        <v>27174048</v>
      </c>
      <c r="E464">
        <v>0</v>
      </c>
      <c r="F464">
        <v>5987</v>
      </c>
      <c r="G464" s="1" t="s">
        <v>1</v>
      </c>
    </row>
    <row r="465" spans="1:7" x14ac:dyDescent="0.3">
      <c r="A465" s="1" t="s">
        <v>966</v>
      </c>
      <c r="B465" s="1" t="s">
        <v>967</v>
      </c>
      <c r="C465">
        <v>38</v>
      </c>
      <c r="D465">
        <v>3644903</v>
      </c>
      <c r="E465">
        <v>0</v>
      </c>
      <c r="F465">
        <v>4277</v>
      </c>
      <c r="G465" s="1" t="s">
        <v>1</v>
      </c>
    </row>
    <row r="466" spans="1:7" x14ac:dyDescent="0.3">
      <c r="A466" s="1" t="s">
        <v>968</v>
      </c>
      <c r="B466" s="1" t="s">
        <v>969</v>
      </c>
      <c r="C466">
        <v>31</v>
      </c>
      <c r="D466">
        <v>4881253</v>
      </c>
      <c r="E466">
        <v>0</v>
      </c>
      <c r="F466">
        <v>5560</v>
      </c>
      <c r="G466" s="1" t="s">
        <v>1</v>
      </c>
    </row>
    <row r="467" spans="1:7" x14ac:dyDescent="0.3">
      <c r="A467" s="1" t="s">
        <v>970</v>
      </c>
      <c r="B467" s="1" t="s">
        <v>971</v>
      </c>
      <c r="C467">
        <v>28</v>
      </c>
      <c r="D467">
        <v>3618388</v>
      </c>
      <c r="E467">
        <v>1</v>
      </c>
      <c r="F467">
        <v>238204</v>
      </c>
      <c r="G467" s="1" t="s">
        <v>1</v>
      </c>
    </row>
    <row r="468" spans="1:7" x14ac:dyDescent="0.3">
      <c r="A468" s="1" t="s">
        <v>972</v>
      </c>
      <c r="B468" s="1" t="s">
        <v>973</v>
      </c>
      <c r="C468">
        <v>32</v>
      </c>
      <c r="D468">
        <v>14325584</v>
      </c>
      <c r="E468">
        <v>0</v>
      </c>
      <c r="F468">
        <v>5987</v>
      </c>
      <c r="G468" s="1" t="s">
        <v>1</v>
      </c>
    </row>
    <row r="469" spans="1:7" x14ac:dyDescent="0.3">
      <c r="A469" s="1" t="s">
        <v>974</v>
      </c>
      <c r="B469" s="1" t="s">
        <v>975</v>
      </c>
      <c r="C469">
        <v>40</v>
      </c>
      <c r="D469">
        <v>4702921</v>
      </c>
      <c r="E469">
        <v>0</v>
      </c>
      <c r="F469">
        <v>5987</v>
      </c>
      <c r="G469" s="1" t="s">
        <v>1</v>
      </c>
    </row>
    <row r="470" spans="1:7" x14ac:dyDescent="0.3">
      <c r="A470" s="1" t="s">
        <v>976</v>
      </c>
      <c r="B470" s="1" t="s">
        <v>977</v>
      </c>
      <c r="C470">
        <v>185</v>
      </c>
      <c r="D470">
        <v>17692511</v>
      </c>
      <c r="E470">
        <v>0</v>
      </c>
      <c r="F470">
        <v>10264</v>
      </c>
      <c r="G470" s="1" t="s">
        <v>1</v>
      </c>
    </row>
    <row r="471" spans="1:7" x14ac:dyDescent="0.3">
      <c r="A471" s="1" t="s">
        <v>978</v>
      </c>
      <c r="B471" s="1" t="s">
        <v>973</v>
      </c>
      <c r="C471">
        <v>32</v>
      </c>
      <c r="D471">
        <v>13316746</v>
      </c>
      <c r="E471">
        <v>0</v>
      </c>
      <c r="F471">
        <v>12829</v>
      </c>
      <c r="G471" s="1" t="s">
        <v>1</v>
      </c>
    </row>
    <row r="472" spans="1:7" x14ac:dyDescent="0.3">
      <c r="A472" s="1" t="s">
        <v>979</v>
      </c>
      <c r="B472" s="1" t="s">
        <v>980</v>
      </c>
      <c r="C472">
        <v>90</v>
      </c>
      <c r="D472">
        <v>15293367</v>
      </c>
      <c r="E472">
        <v>1</v>
      </c>
      <c r="F472">
        <v>100499</v>
      </c>
      <c r="G472" s="1" t="s">
        <v>1</v>
      </c>
    </row>
    <row r="473" spans="1:7" x14ac:dyDescent="0.3">
      <c r="A473" s="1" t="s">
        <v>981</v>
      </c>
      <c r="B473" s="1" t="s">
        <v>982</v>
      </c>
      <c r="C473">
        <v>68</v>
      </c>
      <c r="D473">
        <v>11540695</v>
      </c>
      <c r="E473">
        <v>0</v>
      </c>
      <c r="F473">
        <v>7698</v>
      </c>
      <c r="G473" s="1" t="s">
        <v>1</v>
      </c>
    </row>
    <row r="474" spans="1:7" x14ac:dyDescent="0.3">
      <c r="A474" s="1" t="s">
        <v>983</v>
      </c>
      <c r="B474" s="1" t="s">
        <v>977</v>
      </c>
      <c r="C474">
        <v>262</v>
      </c>
      <c r="D474">
        <v>7327011</v>
      </c>
      <c r="E474">
        <v>0</v>
      </c>
      <c r="F474">
        <v>12402</v>
      </c>
      <c r="G474" s="1" t="s">
        <v>1</v>
      </c>
    </row>
    <row r="475" spans="1:7" x14ac:dyDescent="0.3">
      <c r="A475" s="1" t="s">
        <v>984</v>
      </c>
      <c r="B475" s="1" t="s">
        <v>985</v>
      </c>
      <c r="C475">
        <v>38</v>
      </c>
      <c r="D475">
        <v>12985314</v>
      </c>
      <c r="E475">
        <v>0</v>
      </c>
      <c r="F475">
        <v>7698</v>
      </c>
      <c r="G475" s="1" t="s">
        <v>1</v>
      </c>
    </row>
    <row r="476" spans="1:7" x14ac:dyDescent="0.3">
      <c r="A476" s="1" t="s">
        <v>986</v>
      </c>
      <c r="B476" s="1" t="s">
        <v>987</v>
      </c>
      <c r="C476">
        <v>43</v>
      </c>
      <c r="D476">
        <v>15055163</v>
      </c>
      <c r="E476">
        <v>0</v>
      </c>
      <c r="F476">
        <v>9836</v>
      </c>
      <c r="G476" s="1" t="s">
        <v>1</v>
      </c>
    </row>
    <row r="477" spans="1:7" x14ac:dyDescent="0.3">
      <c r="A477" s="1" t="s">
        <v>988</v>
      </c>
      <c r="B477" s="1" t="s">
        <v>989</v>
      </c>
      <c r="C477">
        <v>51</v>
      </c>
      <c r="D477">
        <v>18646609</v>
      </c>
      <c r="E477">
        <v>0</v>
      </c>
      <c r="F477">
        <v>8554</v>
      </c>
      <c r="G477" s="1" t="s">
        <v>1</v>
      </c>
    </row>
    <row r="478" spans="1:7" x14ac:dyDescent="0.3">
      <c r="A478" s="1" t="s">
        <v>990</v>
      </c>
      <c r="B478" s="1" t="s">
        <v>991</v>
      </c>
      <c r="C478">
        <v>71</v>
      </c>
      <c r="D478">
        <v>13885099</v>
      </c>
      <c r="E478">
        <v>0</v>
      </c>
      <c r="F478">
        <v>6415</v>
      </c>
      <c r="G478" s="1" t="s">
        <v>1</v>
      </c>
    </row>
    <row r="479" spans="1:7" x14ac:dyDescent="0.3">
      <c r="A479" s="1" t="s">
        <v>992</v>
      </c>
      <c r="B479" s="1" t="s">
        <v>993</v>
      </c>
      <c r="C479">
        <v>65</v>
      </c>
      <c r="D479">
        <v>16026795</v>
      </c>
      <c r="E479">
        <v>0</v>
      </c>
      <c r="F479">
        <v>20528</v>
      </c>
      <c r="G479" s="1" t="s">
        <v>1</v>
      </c>
    </row>
    <row r="480" spans="1:7" x14ac:dyDescent="0.3">
      <c r="A480" s="1" t="s">
        <v>994</v>
      </c>
      <c r="B480" s="1" t="s">
        <v>995</v>
      </c>
      <c r="C480">
        <v>83</v>
      </c>
      <c r="D480">
        <v>19064428</v>
      </c>
      <c r="E480">
        <v>0</v>
      </c>
      <c r="F480">
        <v>7697</v>
      </c>
      <c r="G480" s="1" t="s">
        <v>1</v>
      </c>
    </row>
    <row r="481" spans="1:7" x14ac:dyDescent="0.3">
      <c r="A481" s="1" t="s">
        <v>996</v>
      </c>
      <c r="B481" s="1" t="s">
        <v>997</v>
      </c>
      <c r="C481">
        <v>59</v>
      </c>
      <c r="D481">
        <v>15874550</v>
      </c>
      <c r="E481">
        <v>0</v>
      </c>
      <c r="F481">
        <v>11119</v>
      </c>
      <c r="G481" s="1" t="s">
        <v>1</v>
      </c>
    </row>
    <row r="482" spans="1:7" x14ac:dyDescent="0.3">
      <c r="A482" s="1" t="s">
        <v>998</v>
      </c>
      <c r="B482" s="1" t="s">
        <v>999</v>
      </c>
      <c r="C482">
        <v>74</v>
      </c>
      <c r="D482">
        <v>18120594</v>
      </c>
      <c r="E482">
        <v>0</v>
      </c>
      <c r="F482">
        <v>8125</v>
      </c>
      <c r="G482" s="1" t="s">
        <v>1</v>
      </c>
    </row>
    <row r="483" spans="1:7" x14ac:dyDescent="0.3">
      <c r="A483" s="1" t="s">
        <v>1000</v>
      </c>
      <c r="B483" s="1" t="s">
        <v>1001</v>
      </c>
      <c r="C483">
        <v>44</v>
      </c>
      <c r="D483">
        <v>12854451</v>
      </c>
      <c r="E483">
        <v>0</v>
      </c>
      <c r="F483">
        <v>8125</v>
      </c>
      <c r="G483" s="1" t="s">
        <v>1</v>
      </c>
    </row>
    <row r="484" spans="1:7" x14ac:dyDescent="0.3">
      <c r="A484" s="1" t="s">
        <v>1002</v>
      </c>
      <c r="B484" s="1" t="s">
        <v>1003</v>
      </c>
      <c r="C484">
        <v>48</v>
      </c>
      <c r="D484">
        <v>15431927</v>
      </c>
      <c r="E484">
        <v>0</v>
      </c>
      <c r="F484">
        <v>7697</v>
      </c>
      <c r="G484" s="1" t="s">
        <v>1</v>
      </c>
    </row>
    <row r="485" spans="1:7" x14ac:dyDescent="0.3">
      <c r="A485" s="1" t="s">
        <v>1004</v>
      </c>
      <c r="B485" s="1" t="s">
        <v>1005</v>
      </c>
      <c r="C485">
        <v>45</v>
      </c>
      <c r="D485">
        <v>11497502</v>
      </c>
      <c r="E485">
        <v>0</v>
      </c>
      <c r="F485">
        <v>8553</v>
      </c>
      <c r="G485" s="1" t="s">
        <v>1</v>
      </c>
    </row>
    <row r="486" spans="1:7" x14ac:dyDescent="0.3">
      <c r="A486" s="1" t="s">
        <v>1006</v>
      </c>
      <c r="B486" s="1" t="s">
        <v>1007</v>
      </c>
      <c r="C486">
        <v>113</v>
      </c>
      <c r="D486">
        <v>4863719</v>
      </c>
      <c r="E486">
        <v>0</v>
      </c>
      <c r="F486">
        <v>12830</v>
      </c>
      <c r="G486" s="1" t="s">
        <v>1</v>
      </c>
    </row>
    <row r="487" spans="1:7" x14ac:dyDescent="0.3">
      <c r="A487" s="1" t="s">
        <v>1008</v>
      </c>
      <c r="B487" s="1" t="s">
        <v>1009</v>
      </c>
      <c r="C487">
        <v>38</v>
      </c>
      <c r="D487">
        <v>3394725</v>
      </c>
      <c r="E487">
        <v>0</v>
      </c>
      <c r="F487">
        <v>5560</v>
      </c>
      <c r="G487" s="1" t="s">
        <v>1</v>
      </c>
    </row>
    <row r="488" spans="1:7" x14ac:dyDescent="0.3">
      <c r="A488" s="1" t="s">
        <v>1010</v>
      </c>
      <c r="B488" s="1" t="s">
        <v>1011</v>
      </c>
      <c r="C488">
        <v>48</v>
      </c>
      <c r="D488">
        <v>14742119</v>
      </c>
      <c r="E488">
        <v>0</v>
      </c>
      <c r="F488">
        <v>8980</v>
      </c>
      <c r="G488" s="1" t="s">
        <v>1</v>
      </c>
    </row>
    <row r="489" spans="1:7" x14ac:dyDescent="0.3">
      <c r="A489" s="1" t="s">
        <v>1012</v>
      </c>
      <c r="B489" s="1" t="s">
        <v>1013</v>
      </c>
      <c r="C489">
        <v>96</v>
      </c>
      <c r="D489">
        <v>6919029</v>
      </c>
      <c r="E489">
        <v>0</v>
      </c>
      <c r="F489">
        <v>5132</v>
      </c>
      <c r="G489" s="1" t="s">
        <v>1</v>
      </c>
    </row>
    <row r="490" spans="1:7" x14ac:dyDescent="0.3">
      <c r="A490" s="1" t="s">
        <v>1014</v>
      </c>
      <c r="B490" s="1" t="s">
        <v>1015</v>
      </c>
      <c r="C490">
        <v>51</v>
      </c>
      <c r="D490">
        <v>4701638</v>
      </c>
      <c r="E490">
        <v>0</v>
      </c>
      <c r="F490">
        <v>6842</v>
      </c>
      <c r="G490" s="1" t="s">
        <v>1</v>
      </c>
    </row>
    <row r="491" spans="1:7" x14ac:dyDescent="0.3">
      <c r="A491" s="1" t="s">
        <v>1016</v>
      </c>
      <c r="B491" s="1" t="s">
        <v>1017</v>
      </c>
      <c r="C491">
        <v>50</v>
      </c>
      <c r="D491">
        <v>3662436</v>
      </c>
      <c r="E491">
        <v>0</v>
      </c>
      <c r="F491">
        <v>6414</v>
      </c>
      <c r="G491" s="1" t="s">
        <v>1</v>
      </c>
    </row>
    <row r="492" spans="1:7" x14ac:dyDescent="0.3">
      <c r="A492" s="1" t="s">
        <v>1018</v>
      </c>
      <c r="B492" s="1" t="s">
        <v>1019</v>
      </c>
      <c r="C492">
        <v>47</v>
      </c>
      <c r="D492">
        <v>5281110</v>
      </c>
      <c r="E492">
        <v>0</v>
      </c>
      <c r="F492">
        <v>6843</v>
      </c>
      <c r="G492" s="1" t="s">
        <v>1</v>
      </c>
    </row>
    <row r="493" spans="1:7" x14ac:dyDescent="0.3">
      <c r="A493" s="1" t="s">
        <v>1020</v>
      </c>
      <c r="B493" s="1" t="s">
        <v>1021</v>
      </c>
      <c r="C493">
        <v>35</v>
      </c>
      <c r="D493">
        <v>3969492</v>
      </c>
      <c r="E493">
        <v>0</v>
      </c>
      <c r="F493">
        <v>5560</v>
      </c>
      <c r="G493" s="1" t="s">
        <v>1</v>
      </c>
    </row>
    <row r="494" spans="1:7" x14ac:dyDescent="0.3">
      <c r="A494" s="1" t="s">
        <v>1022</v>
      </c>
      <c r="B494" s="1" t="s">
        <v>1023</v>
      </c>
      <c r="C494">
        <v>35</v>
      </c>
      <c r="D494">
        <v>14099355</v>
      </c>
      <c r="E494">
        <v>0</v>
      </c>
      <c r="F494">
        <v>7698</v>
      </c>
      <c r="G494" s="1" t="s">
        <v>1</v>
      </c>
    </row>
    <row r="495" spans="1:7" x14ac:dyDescent="0.3">
      <c r="A495" s="1" t="s">
        <v>1024</v>
      </c>
      <c r="B495" s="1" t="s">
        <v>1025</v>
      </c>
      <c r="C495">
        <v>125</v>
      </c>
      <c r="D495">
        <v>5336278</v>
      </c>
      <c r="E495">
        <v>0</v>
      </c>
      <c r="F495">
        <v>5131</v>
      </c>
      <c r="G495" s="1" t="s">
        <v>1</v>
      </c>
    </row>
    <row r="496" spans="1:7" x14ac:dyDescent="0.3">
      <c r="A496" s="1" t="s">
        <v>1026</v>
      </c>
      <c r="B496" s="1" t="s">
        <v>1027</v>
      </c>
      <c r="C496">
        <v>194</v>
      </c>
      <c r="D496">
        <v>19856017</v>
      </c>
      <c r="E496">
        <v>0</v>
      </c>
      <c r="F496">
        <v>5132</v>
      </c>
      <c r="G496" s="1" t="s">
        <v>1</v>
      </c>
    </row>
    <row r="497" spans="1:7" x14ac:dyDescent="0.3">
      <c r="A497" s="1" t="s">
        <v>1028</v>
      </c>
      <c r="B497" s="1" t="s">
        <v>1029</v>
      </c>
      <c r="C497">
        <v>57</v>
      </c>
      <c r="D497">
        <v>5056163</v>
      </c>
      <c r="E497">
        <v>0</v>
      </c>
      <c r="F497">
        <v>5560</v>
      </c>
      <c r="G497" s="1" t="s">
        <v>1</v>
      </c>
    </row>
    <row r="498" spans="1:7" x14ac:dyDescent="0.3">
      <c r="A498" s="1" t="s">
        <v>1030</v>
      </c>
      <c r="B498" s="1" t="s">
        <v>1031</v>
      </c>
      <c r="C498">
        <v>49</v>
      </c>
      <c r="D498">
        <v>17135705</v>
      </c>
      <c r="E498">
        <v>0</v>
      </c>
      <c r="F498">
        <v>5987</v>
      </c>
      <c r="G498" s="1" t="s">
        <v>1</v>
      </c>
    </row>
    <row r="499" spans="1:7" x14ac:dyDescent="0.3">
      <c r="A499" s="1" t="s">
        <v>1032</v>
      </c>
      <c r="B499" s="1" t="s">
        <v>1033</v>
      </c>
      <c r="C499">
        <v>76</v>
      </c>
      <c r="D499">
        <v>4007982</v>
      </c>
      <c r="E499">
        <v>0</v>
      </c>
      <c r="F499">
        <v>5560</v>
      </c>
      <c r="G499" s="1" t="s">
        <v>1</v>
      </c>
    </row>
    <row r="500" spans="1:7" x14ac:dyDescent="0.3">
      <c r="A500" s="1" t="s">
        <v>1034</v>
      </c>
      <c r="B500" s="1" t="s">
        <v>1035</v>
      </c>
      <c r="C500">
        <v>86</v>
      </c>
      <c r="D500">
        <v>4611403</v>
      </c>
      <c r="E500">
        <v>0</v>
      </c>
      <c r="F500">
        <v>7697</v>
      </c>
      <c r="G500" s="1" t="s">
        <v>1</v>
      </c>
    </row>
    <row r="501" spans="1:7" x14ac:dyDescent="0.3">
      <c r="A501" s="1" t="s">
        <v>1036</v>
      </c>
      <c r="B501" s="1" t="s">
        <v>1037</v>
      </c>
      <c r="C501">
        <v>112</v>
      </c>
      <c r="D501">
        <v>20080108</v>
      </c>
      <c r="E501">
        <v>0</v>
      </c>
      <c r="F501">
        <v>11546</v>
      </c>
      <c r="G501" s="1" t="s">
        <v>1</v>
      </c>
    </row>
    <row r="502" spans="1:7" x14ac:dyDescent="0.3">
      <c r="A502" s="1" t="s">
        <v>1038</v>
      </c>
      <c r="B502" s="1" t="s">
        <v>1039</v>
      </c>
      <c r="C502">
        <v>90</v>
      </c>
      <c r="D502">
        <v>15880965</v>
      </c>
      <c r="E502">
        <v>0</v>
      </c>
      <c r="F502">
        <v>5132</v>
      </c>
      <c r="G502" s="1" t="s">
        <v>1</v>
      </c>
    </row>
    <row r="503" spans="1:7" x14ac:dyDescent="0.3">
      <c r="A503" s="1" t="s">
        <v>1040</v>
      </c>
      <c r="B503" s="1" t="s">
        <v>1041</v>
      </c>
      <c r="C503">
        <v>50</v>
      </c>
      <c r="D503">
        <v>4473270</v>
      </c>
      <c r="E503">
        <v>0</v>
      </c>
      <c r="F503">
        <v>9409</v>
      </c>
      <c r="G503" s="1" t="s">
        <v>1</v>
      </c>
    </row>
    <row r="504" spans="1:7" x14ac:dyDescent="0.3">
      <c r="A504" s="1" t="s">
        <v>1042</v>
      </c>
      <c r="B504" s="1" t="s">
        <v>1043</v>
      </c>
      <c r="C504">
        <v>81</v>
      </c>
      <c r="D504">
        <v>4672130</v>
      </c>
      <c r="E504">
        <v>0</v>
      </c>
      <c r="F504">
        <v>5560</v>
      </c>
      <c r="G504" s="1" t="s">
        <v>1</v>
      </c>
    </row>
    <row r="505" spans="1:7" x14ac:dyDescent="0.3">
      <c r="A505" s="1" t="s">
        <v>1044</v>
      </c>
      <c r="B505" s="1" t="s">
        <v>1045</v>
      </c>
      <c r="C505">
        <v>109</v>
      </c>
      <c r="D505">
        <v>8327296</v>
      </c>
      <c r="E505">
        <v>0</v>
      </c>
      <c r="F505">
        <v>5132</v>
      </c>
      <c r="G505" s="1" t="s">
        <v>1</v>
      </c>
    </row>
    <row r="506" spans="1:7" x14ac:dyDescent="0.3">
      <c r="A506" s="1" t="s">
        <v>1046</v>
      </c>
      <c r="B506" s="1" t="s">
        <v>1047</v>
      </c>
      <c r="C506">
        <v>35</v>
      </c>
      <c r="D506">
        <v>3951959</v>
      </c>
      <c r="E506">
        <v>0</v>
      </c>
      <c r="F506">
        <v>5132</v>
      </c>
      <c r="G506" s="1" t="s">
        <v>1</v>
      </c>
    </row>
    <row r="507" spans="1:7" x14ac:dyDescent="0.3">
      <c r="A507" s="1" t="s">
        <v>1048</v>
      </c>
      <c r="B507" s="1" t="s">
        <v>1049</v>
      </c>
      <c r="C507">
        <v>37</v>
      </c>
      <c r="D507">
        <v>12419526</v>
      </c>
      <c r="E507">
        <v>0</v>
      </c>
      <c r="F507">
        <v>4704</v>
      </c>
      <c r="G507" s="1" t="s">
        <v>1</v>
      </c>
    </row>
    <row r="508" spans="1:7" x14ac:dyDescent="0.3">
      <c r="A508" s="1" t="s">
        <v>1050</v>
      </c>
      <c r="B508" s="1" t="s">
        <v>1051</v>
      </c>
      <c r="C508">
        <v>314</v>
      </c>
      <c r="D508">
        <v>15644899</v>
      </c>
      <c r="E508">
        <v>0</v>
      </c>
      <c r="F508">
        <v>5132</v>
      </c>
      <c r="G508" s="1" t="s">
        <v>1</v>
      </c>
    </row>
    <row r="509" spans="1:7" x14ac:dyDescent="0.3">
      <c r="A509" s="1" t="s">
        <v>1052</v>
      </c>
      <c r="B509" s="1" t="s">
        <v>1053</v>
      </c>
      <c r="C509">
        <v>31</v>
      </c>
      <c r="D509">
        <v>15973766</v>
      </c>
      <c r="E509">
        <v>0</v>
      </c>
      <c r="F509">
        <v>5560</v>
      </c>
      <c r="G509" s="1" t="s">
        <v>1</v>
      </c>
    </row>
    <row r="510" spans="1:7" x14ac:dyDescent="0.3">
      <c r="A510" s="1" t="s">
        <v>1054</v>
      </c>
      <c r="B510" s="1" t="s">
        <v>1055</v>
      </c>
      <c r="C510">
        <v>38</v>
      </c>
      <c r="D510">
        <v>17021520</v>
      </c>
      <c r="E510">
        <v>0</v>
      </c>
      <c r="F510">
        <v>5988</v>
      </c>
      <c r="G510" s="1" t="s">
        <v>1</v>
      </c>
    </row>
    <row r="511" spans="1:7" x14ac:dyDescent="0.3">
      <c r="A511" s="1" t="s">
        <v>1056</v>
      </c>
      <c r="B511" s="1" t="s">
        <v>1057</v>
      </c>
      <c r="C511">
        <v>50</v>
      </c>
      <c r="D511">
        <v>4131147</v>
      </c>
      <c r="E511">
        <v>0</v>
      </c>
      <c r="F511">
        <v>5560</v>
      </c>
      <c r="G511" s="1" t="s">
        <v>1</v>
      </c>
    </row>
    <row r="512" spans="1:7" x14ac:dyDescent="0.3">
      <c r="A512" s="1" t="s">
        <v>1058</v>
      </c>
      <c r="B512" s="1" t="s">
        <v>1059</v>
      </c>
      <c r="C512">
        <v>108</v>
      </c>
      <c r="D512">
        <v>7735849</v>
      </c>
      <c r="E512">
        <v>1</v>
      </c>
      <c r="F512">
        <v>61583</v>
      </c>
      <c r="G512" s="1" t="s">
        <v>1</v>
      </c>
    </row>
    <row r="513" spans="1:7" x14ac:dyDescent="0.3">
      <c r="A513" s="1" t="s">
        <v>1060</v>
      </c>
      <c r="B513" s="1" t="s">
        <v>1061</v>
      </c>
      <c r="C513">
        <v>47</v>
      </c>
      <c r="D513">
        <v>4100355</v>
      </c>
      <c r="E513">
        <v>1</v>
      </c>
      <c r="F513">
        <v>34640</v>
      </c>
      <c r="G513" s="1" t="s">
        <v>1</v>
      </c>
    </row>
    <row r="514" spans="1:7" x14ac:dyDescent="0.3">
      <c r="A514" s="1" t="s">
        <v>1062</v>
      </c>
      <c r="B514" s="1" t="s">
        <v>1063</v>
      </c>
      <c r="C514">
        <v>171</v>
      </c>
      <c r="D514">
        <v>6156947</v>
      </c>
      <c r="E514">
        <v>1</v>
      </c>
      <c r="F514">
        <v>26514</v>
      </c>
      <c r="G514" s="1" t="s">
        <v>1</v>
      </c>
    </row>
    <row r="515" spans="1:7" x14ac:dyDescent="0.3">
      <c r="A515" s="1" t="s">
        <v>1064</v>
      </c>
      <c r="B515" s="1" t="s">
        <v>1065</v>
      </c>
      <c r="C515">
        <v>185</v>
      </c>
      <c r="D515">
        <v>24236914</v>
      </c>
      <c r="E515">
        <v>1</v>
      </c>
      <c r="F515">
        <v>31219</v>
      </c>
      <c r="G515" s="1" t="s">
        <v>1</v>
      </c>
    </row>
    <row r="516" spans="1:7" x14ac:dyDescent="0.3">
      <c r="A516" s="1" t="s">
        <v>1066</v>
      </c>
      <c r="B516" s="1" t="s">
        <v>1067</v>
      </c>
      <c r="C516">
        <v>60</v>
      </c>
      <c r="D516">
        <v>15191157</v>
      </c>
      <c r="E516">
        <v>1</v>
      </c>
      <c r="F516">
        <v>37634</v>
      </c>
      <c r="G516" s="1" t="s">
        <v>1</v>
      </c>
    </row>
    <row r="517" spans="1:7" x14ac:dyDescent="0.3">
      <c r="A517" s="1" t="s">
        <v>1068</v>
      </c>
      <c r="B517" s="1" t="s">
        <v>1069</v>
      </c>
      <c r="C517">
        <v>54</v>
      </c>
      <c r="D517">
        <v>13519455</v>
      </c>
      <c r="E517">
        <v>1</v>
      </c>
      <c r="F517">
        <v>50035</v>
      </c>
      <c r="G517" s="1" t="s">
        <v>1</v>
      </c>
    </row>
    <row r="518" spans="1:7" x14ac:dyDescent="0.3">
      <c r="A518" s="1" t="s">
        <v>1070</v>
      </c>
      <c r="B518" s="1" t="s">
        <v>1071</v>
      </c>
      <c r="C518">
        <v>62</v>
      </c>
      <c r="D518">
        <v>4439058</v>
      </c>
      <c r="E518">
        <v>1</v>
      </c>
      <c r="F518">
        <v>27369</v>
      </c>
      <c r="G518" s="1" t="s">
        <v>1</v>
      </c>
    </row>
    <row r="519" spans="1:7" x14ac:dyDescent="0.3">
      <c r="A519" s="1" t="s">
        <v>1072</v>
      </c>
      <c r="B519" s="1" t="s">
        <v>1073</v>
      </c>
      <c r="C519">
        <v>20</v>
      </c>
      <c r="D519">
        <v>3091090</v>
      </c>
      <c r="E519">
        <v>0</v>
      </c>
      <c r="F519">
        <v>4276</v>
      </c>
      <c r="G519" s="1" t="s">
        <v>1</v>
      </c>
    </row>
    <row r="520" spans="1:7" x14ac:dyDescent="0.3">
      <c r="A520" s="1" t="s">
        <v>1074</v>
      </c>
      <c r="B520" s="1" t="s">
        <v>1075</v>
      </c>
      <c r="C520">
        <v>86</v>
      </c>
      <c r="D520">
        <v>7604131</v>
      </c>
      <c r="E520">
        <v>1</v>
      </c>
      <c r="F520">
        <v>42338</v>
      </c>
      <c r="G520" s="1" t="s">
        <v>1</v>
      </c>
    </row>
    <row r="521" spans="1:7" x14ac:dyDescent="0.3">
      <c r="A521" s="1" t="s">
        <v>1076</v>
      </c>
      <c r="B521" s="1" t="s">
        <v>1077</v>
      </c>
      <c r="C521">
        <v>63</v>
      </c>
      <c r="D521">
        <v>16120879</v>
      </c>
      <c r="E521">
        <v>0</v>
      </c>
      <c r="F521">
        <v>5559</v>
      </c>
      <c r="G521" s="1" t="s">
        <v>1</v>
      </c>
    </row>
    <row r="522" spans="1:7" x14ac:dyDescent="0.3">
      <c r="A522" s="1" t="s">
        <v>1078</v>
      </c>
      <c r="B522" s="1" t="s">
        <v>1079</v>
      </c>
      <c r="C522">
        <v>65</v>
      </c>
      <c r="D522">
        <v>14221663</v>
      </c>
      <c r="E522">
        <v>0</v>
      </c>
      <c r="F522">
        <v>6415</v>
      </c>
      <c r="G522" s="1" t="s">
        <v>1</v>
      </c>
    </row>
    <row r="523" spans="1:7" x14ac:dyDescent="0.3">
      <c r="A523" s="1" t="s">
        <v>1080</v>
      </c>
      <c r="B523" s="1" t="s">
        <v>1081</v>
      </c>
      <c r="C523">
        <v>270</v>
      </c>
      <c r="D523">
        <v>17111328</v>
      </c>
      <c r="E523">
        <v>0</v>
      </c>
      <c r="F523">
        <v>4704</v>
      </c>
      <c r="G523" s="1" t="s">
        <v>1</v>
      </c>
    </row>
    <row r="524" spans="1:7" x14ac:dyDescent="0.3">
      <c r="A524" s="1" t="s">
        <v>1082</v>
      </c>
      <c r="B524" s="1" t="s">
        <v>1083</v>
      </c>
      <c r="C524">
        <v>99</v>
      </c>
      <c r="D524">
        <v>6260868</v>
      </c>
      <c r="E524">
        <v>0</v>
      </c>
      <c r="F524">
        <v>4704</v>
      </c>
      <c r="G524" s="1" t="s">
        <v>1</v>
      </c>
    </row>
    <row r="525" spans="1:7" x14ac:dyDescent="0.3">
      <c r="A525" s="1" t="s">
        <v>1084</v>
      </c>
      <c r="B525" s="1" t="s">
        <v>1085</v>
      </c>
      <c r="C525">
        <v>148</v>
      </c>
      <c r="D525">
        <v>17518028</v>
      </c>
      <c r="E525">
        <v>0</v>
      </c>
      <c r="F525">
        <v>4704</v>
      </c>
      <c r="G525" s="1" t="s">
        <v>1</v>
      </c>
    </row>
    <row r="526" spans="1:7" x14ac:dyDescent="0.3">
      <c r="A526" s="1" t="s">
        <v>1086</v>
      </c>
      <c r="B526" s="1" t="s">
        <v>1087</v>
      </c>
      <c r="C526">
        <v>77</v>
      </c>
      <c r="D526">
        <v>16726011</v>
      </c>
      <c r="E526">
        <v>0</v>
      </c>
      <c r="F526">
        <v>7698</v>
      </c>
      <c r="G526" s="1" t="s">
        <v>1</v>
      </c>
    </row>
    <row r="527" spans="1:7" x14ac:dyDescent="0.3">
      <c r="A527" s="1" t="s">
        <v>1088</v>
      </c>
      <c r="B527" s="1" t="s">
        <v>1089</v>
      </c>
      <c r="C527">
        <v>93</v>
      </c>
      <c r="D527">
        <v>5088238</v>
      </c>
      <c r="E527">
        <v>0</v>
      </c>
      <c r="F527">
        <v>7270</v>
      </c>
      <c r="G527" s="1" t="s">
        <v>1</v>
      </c>
    </row>
    <row r="528" spans="1:7" x14ac:dyDescent="0.3">
      <c r="A528" s="1" t="s">
        <v>1090</v>
      </c>
      <c r="B528" s="1" t="s">
        <v>1091</v>
      </c>
      <c r="C528">
        <v>192</v>
      </c>
      <c r="D528">
        <v>13288094</v>
      </c>
      <c r="E528">
        <v>0</v>
      </c>
      <c r="F528">
        <v>5132</v>
      </c>
      <c r="G528" s="1" t="s">
        <v>1</v>
      </c>
    </row>
    <row r="529" spans="1:7" x14ac:dyDescent="0.3">
      <c r="A529" s="1" t="s">
        <v>1092</v>
      </c>
      <c r="B529" s="1" t="s">
        <v>1093</v>
      </c>
      <c r="C529">
        <v>175</v>
      </c>
      <c r="D529">
        <v>20578754</v>
      </c>
      <c r="E529">
        <v>0</v>
      </c>
      <c r="F529">
        <v>5559</v>
      </c>
      <c r="G529" s="1" t="s">
        <v>1</v>
      </c>
    </row>
    <row r="530" spans="1:7" x14ac:dyDescent="0.3">
      <c r="A530" s="1" t="s">
        <v>1094</v>
      </c>
      <c r="B530" s="1" t="s">
        <v>1095</v>
      </c>
      <c r="C530">
        <v>706</v>
      </c>
      <c r="D530">
        <v>28922729</v>
      </c>
      <c r="E530">
        <v>0</v>
      </c>
      <c r="F530">
        <v>5132</v>
      </c>
      <c r="G530" s="1" t="s">
        <v>1</v>
      </c>
    </row>
    <row r="531" spans="1:7" x14ac:dyDescent="0.3">
      <c r="A531" s="1" t="s">
        <v>1096</v>
      </c>
      <c r="B531" s="1" t="s">
        <v>1097</v>
      </c>
      <c r="C531">
        <v>93</v>
      </c>
      <c r="D531">
        <v>6073127</v>
      </c>
      <c r="E531">
        <v>0</v>
      </c>
      <c r="F531">
        <v>5560</v>
      </c>
      <c r="G531" s="1" t="s">
        <v>1</v>
      </c>
    </row>
    <row r="532" spans="1:7" x14ac:dyDescent="0.3">
      <c r="A532" s="1" t="s">
        <v>1098</v>
      </c>
      <c r="B532" s="1" t="s">
        <v>1099</v>
      </c>
      <c r="C532">
        <v>102</v>
      </c>
      <c r="D532">
        <v>13223090</v>
      </c>
      <c r="E532">
        <v>0</v>
      </c>
      <c r="F532">
        <v>7271</v>
      </c>
      <c r="G532" s="1" t="s">
        <v>1</v>
      </c>
    </row>
    <row r="533" spans="1:7" x14ac:dyDescent="0.3">
      <c r="A533" s="1" t="s">
        <v>1100</v>
      </c>
      <c r="B533" s="1" t="s">
        <v>1101</v>
      </c>
      <c r="C533">
        <v>85</v>
      </c>
      <c r="D533">
        <v>4912900</v>
      </c>
      <c r="E533">
        <v>0</v>
      </c>
      <c r="F533">
        <v>6414</v>
      </c>
      <c r="G533" s="1" t="s">
        <v>1</v>
      </c>
    </row>
    <row r="534" spans="1:7" x14ac:dyDescent="0.3">
      <c r="A534" s="1" t="s">
        <v>1102</v>
      </c>
      <c r="B534" s="1" t="s">
        <v>1103</v>
      </c>
      <c r="C534">
        <v>42</v>
      </c>
      <c r="D534">
        <v>5484247</v>
      </c>
      <c r="E534">
        <v>0</v>
      </c>
      <c r="F534">
        <v>5559</v>
      </c>
      <c r="G534" s="1" t="s">
        <v>1</v>
      </c>
    </row>
    <row r="535" spans="1:7" x14ac:dyDescent="0.3">
      <c r="A535" s="1" t="s">
        <v>1104</v>
      </c>
      <c r="B535" s="1" t="s">
        <v>1105</v>
      </c>
      <c r="C535">
        <v>46</v>
      </c>
      <c r="D535">
        <v>13188877</v>
      </c>
      <c r="E535">
        <v>0</v>
      </c>
      <c r="F535">
        <v>6843</v>
      </c>
      <c r="G535" s="1" t="s">
        <v>1</v>
      </c>
    </row>
    <row r="536" spans="1:7" x14ac:dyDescent="0.3">
      <c r="A536" s="1" t="s">
        <v>1106</v>
      </c>
      <c r="B536" s="1" t="s">
        <v>1107</v>
      </c>
      <c r="C536">
        <v>122</v>
      </c>
      <c r="D536">
        <v>13897501</v>
      </c>
      <c r="E536">
        <v>0</v>
      </c>
      <c r="F536">
        <v>5132</v>
      </c>
      <c r="G536" s="1" t="s">
        <v>1</v>
      </c>
    </row>
    <row r="537" spans="1:7" x14ac:dyDescent="0.3">
      <c r="A537" s="1" t="s">
        <v>1108</v>
      </c>
      <c r="B537" s="1" t="s">
        <v>1109</v>
      </c>
      <c r="C537">
        <v>52</v>
      </c>
      <c r="D537">
        <v>4346684</v>
      </c>
      <c r="E537">
        <v>0</v>
      </c>
      <c r="F537">
        <v>8126</v>
      </c>
      <c r="G537" s="1" t="s">
        <v>1</v>
      </c>
    </row>
    <row r="538" spans="1:7" x14ac:dyDescent="0.3">
      <c r="A538" s="1" t="s">
        <v>1110</v>
      </c>
      <c r="B538" s="1" t="s">
        <v>1111</v>
      </c>
      <c r="C538">
        <v>50</v>
      </c>
      <c r="D538">
        <v>16291086</v>
      </c>
      <c r="E538">
        <v>0</v>
      </c>
      <c r="F538">
        <v>4704</v>
      </c>
      <c r="G538" s="1" t="s">
        <v>1</v>
      </c>
    </row>
    <row r="539" spans="1:7" x14ac:dyDescent="0.3">
      <c r="A539" s="1" t="s">
        <v>1112</v>
      </c>
      <c r="B539" s="1" t="s">
        <v>1113</v>
      </c>
      <c r="C539">
        <v>71</v>
      </c>
      <c r="D539">
        <v>15148392</v>
      </c>
      <c r="E539">
        <v>0</v>
      </c>
      <c r="F539">
        <v>5131</v>
      </c>
      <c r="G539" s="1" t="s">
        <v>1</v>
      </c>
    </row>
    <row r="540" spans="1:7" x14ac:dyDescent="0.3">
      <c r="A540" s="1" t="s">
        <v>1114</v>
      </c>
      <c r="B540" s="1" t="s">
        <v>1115</v>
      </c>
      <c r="C540">
        <v>134</v>
      </c>
      <c r="D540">
        <v>18366067</v>
      </c>
      <c r="E540">
        <v>0</v>
      </c>
      <c r="F540">
        <v>7271</v>
      </c>
      <c r="G540" s="1" t="s">
        <v>1</v>
      </c>
    </row>
    <row r="541" spans="1:7" x14ac:dyDescent="0.3">
      <c r="A541" s="1" t="s">
        <v>1116</v>
      </c>
      <c r="B541" s="1" t="s">
        <v>1117</v>
      </c>
      <c r="C541">
        <v>42</v>
      </c>
      <c r="D541">
        <v>4129864</v>
      </c>
      <c r="E541">
        <v>0</v>
      </c>
      <c r="F541">
        <v>6415</v>
      </c>
      <c r="G541" s="1" t="s">
        <v>1</v>
      </c>
    </row>
    <row r="542" spans="1:7" x14ac:dyDescent="0.3">
      <c r="A542" s="1" t="s">
        <v>1118</v>
      </c>
      <c r="B542" s="1" t="s">
        <v>1119</v>
      </c>
      <c r="C542">
        <v>50</v>
      </c>
      <c r="D542">
        <v>5985886</v>
      </c>
      <c r="E542">
        <v>0</v>
      </c>
      <c r="F542">
        <v>5132</v>
      </c>
      <c r="G542" s="1" t="s">
        <v>1</v>
      </c>
    </row>
    <row r="543" spans="1:7" x14ac:dyDescent="0.3">
      <c r="A543" s="1" t="s">
        <v>1120</v>
      </c>
      <c r="B543" s="1" t="s">
        <v>1121</v>
      </c>
      <c r="C543">
        <v>96</v>
      </c>
      <c r="D543">
        <v>3928437</v>
      </c>
      <c r="E543">
        <v>0</v>
      </c>
      <c r="F543">
        <v>7270</v>
      </c>
      <c r="G543" s="1" t="s">
        <v>1</v>
      </c>
    </row>
    <row r="544" spans="1:7" x14ac:dyDescent="0.3">
      <c r="A544" s="1" t="s">
        <v>1122</v>
      </c>
      <c r="B544" s="1" t="s">
        <v>1123</v>
      </c>
      <c r="C544">
        <v>121</v>
      </c>
      <c r="D544">
        <v>5293512</v>
      </c>
      <c r="E544">
        <v>0</v>
      </c>
      <c r="F544">
        <v>5559</v>
      </c>
      <c r="G544" s="1" t="s">
        <v>1</v>
      </c>
    </row>
    <row r="545" spans="1:7" x14ac:dyDescent="0.3">
      <c r="A545" s="1" t="s">
        <v>1124</v>
      </c>
      <c r="B545" s="1" t="s">
        <v>1125</v>
      </c>
      <c r="C545">
        <v>49</v>
      </c>
      <c r="D545">
        <v>5616392</v>
      </c>
      <c r="E545">
        <v>0</v>
      </c>
      <c r="F545">
        <v>6415</v>
      </c>
      <c r="G545" s="1" t="s">
        <v>1</v>
      </c>
    </row>
    <row r="546" spans="1:7" x14ac:dyDescent="0.3">
      <c r="A546" s="1" t="s">
        <v>1126</v>
      </c>
      <c r="B546" s="1" t="s">
        <v>1127</v>
      </c>
      <c r="C546">
        <v>40</v>
      </c>
      <c r="D546">
        <v>3689379</v>
      </c>
      <c r="E546">
        <v>0</v>
      </c>
      <c r="F546">
        <v>5559</v>
      </c>
      <c r="G546" s="1" t="s">
        <v>1</v>
      </c>
    </row>
    <row r="547" spans="1:7" x14ac:dyDescent="0.3">
      <c r="A547" s="1" t="s">
        <v>1128</v>
      </c>
      <c r="B547" s="1" t="s">
        <v>1129</v>
      </c>
      <c r="C547">
        <v>45</v>
      </c>
      <c r="D547">
        <v>3827512</v>
      </c>
      <c r="E547">
        <v>0</v>
      </c>
      <c r="F547">
        <v>6415</v>
      </c>
      <c r="G547" s="1" t="s">
        <v>1</v>
      </c>
    </row>
    <row r="548" spans="1:7" x14ac:dyDescent="0.3">
      <c r="A548" s="1" t="s">
        <v>1130</v>
      </c>
      <c r="B548" s="1" t="s">
        <v>1131</v>
      </c>
      <c r="C548">
        <v>54</v>
      </c>
      <c r="D548">
        <v>11532997</v>
      </c>
      <c r="E548">
        <v>0</v>
      </c>
      <c r="F548">
        <v>7270</v>
      </c>
      <c r="G548" s="1" t="s">
        <v>1</v>
      </c>
    </row>
    <row r="549" spans="1:7" x14ac:dyDescent="0.3">
      <c r="A549" s="1" t="s">
        <v>1132</v>
      </c>
      <c r="B549" s="1" t="s">
        <v>1133</v>
      </c>
      <c r="C549">
        <v>40</v>
      </c>
      <c r="D549">
        <v>7059299</v>
      </c>
      <c r="E549">
        <v>0</v>
      </c>
      <c r="F549">
        <v>7270</v>
      </c>
      <c r="G549" s="1" t="s">
        <v>1</v>
      </c>
    </row>
    <row r="550" spans="1:7" x14ac:dyDescent="0.3">
      <c r="A550" s="1" t="s">
        <v>1134</v>
      </c>
      <c r="B550" s="1" t="s">
        <v>1135</v>
      </c>
      <c r="C550">
        <v>90</v>
      </c>
      <c r="D550">
        <v>10666569</v>
      </c>
      <c r="E550">
        <v>0</v>
      </c>
      <c r="F550">
        <v>6415</v>
      </c>
      <c r="G550" s="1" t="s">
        <v>1</v>
      </c>
    </row>
    <row r="551" spans="1:7" x14ac:dyDescent="0.3">
      <c r="A551" s="1" t="s">
        <v>1136</v>
      </c>
      <c r="B551" s="1" t="s">
        <v>1137</v>
      </c>
      <c r="C551">
        <v>40</v>
      </c>
      <c r="D551">
        <v>3470419</v>
      </c>
      <c r="E551">
        <v>0</v>
      </c>
      <c r="F551">
        <v>5560</v>
      </c>
      <c r="G551" s="1" t="s">
        <v>1</v>
      </c>
    </row>
    <row r="552" spans="1:7" x14ac:dyDescent="0.3">
      <c r="A552" s="1" t="s">
        <v>1140</v>
      </c>
      <c r="B552" s="1" t="s">
        <v>1141</v>
      </c>
      <c r="C552">
        <v>242</v>
      </c>
      <c r="D552">
        <v>13172627</v>
      </c>
      <c r="E552">
        <v>0</v>
      </c>
      <c r="F552">
        <v>5132</v>
      </c>
      <c r="G552" s="1" t="s">
        <v>1</v>
      </c>
    </row>
    <row r="553" spans="1:7" x14ac:dyDescent="0.3">
      <c r="A553" s="1" t="s">
        <v>1142</v>
      </c>
      <c r="B553" s="1" t="s">
        <v>1143</v>
      </c>
      <c r="C553">
        <v>34</v>
      </c>
      <c r="D553">
        <v>5120313</v>
      </c>
      <c r="E553">
        <v>0</v>
      </c>
      <c r="F553">
        <v>4277</v>
      </c>
      <c r="G553" s="1" t="s">
        <v>1</v>
      </c>
    </row>
    <row r="554" spans="1:7" x14ac:dyDescent="0.3">
      <c r="A554" s="1" t="s">
        <v>1144</v>
      </c>
      <c r="B554" s="1" t="s">
        <v>1145</v>
      </c>
      <c r="C554">
        <v>39</v>
      </c>
      <c r="D554">
        <v>4291517</v>
      </c>
      <c r="E554">
        <v>0</v>
      </c>
      <c r="F554">
        <v>8553</v>
      </c>
      <c r="G554" s="1" t="s">
        <v>1</v>
      </c>
    </row>
    <row r="555" spans="1:7" x14ac:dyDescent="0.3">
      <c r="A555" s="1" t="s">
        <v>1146</v>
      </c>
      <c r="B555" s="1" t="s">
        <v>1147</v>
      </c>
      <c r="C555">
        <v>39</v>
      </c>
      <c r="D555">
        <v>4402707</v>
      </c>
      <c r="E555">
        <v>0</v>
      </c>
      <c r="F555">
        <v>7270</v>
      </c>
      <c r="G555" s="1" t="s">
        <v>1</v>
      </c>
    </row>
    <row r="556" spans="1:7" x14ac:dyDescent="0.3">
      <c r="A556" s="1" t="s">
        <v>1148</v>
      </c>
      <c r="B556" s="1" t="s">
        <v>1149</v>
      </c>
      <c r="C556">
        <v>49</v>
      </c>
      <c r="D556">
        <v>3777476</v>
      </c>
      <c r="E556">
        <v>0</v>
      </c>
      <c r="F556">
        <v>5559</v>
      </c>
      <c r="G556" s="1" t="s">
        <v>1</v>
      </c>
    </row>
    <row r="557" spans="1:7" x14ac:dyDescent="0.3">
      <c r="A557" s="1" t="s">
        <v>1150</v>
      </c>
      <c r="B557" s="1" t="s">
        <v>1151</v>
      </c>
      <c r="C557">
        <v>88</v>
      </c>
      <c r="D557">
        <v>4645187</v>
      </c>
      <c r="E557">
        <v>0</v>
      </c>
      <c r="F557">
        <v>5132</v>
      </c>
      <c r="G557" s="1" t="s">
        <v>1</v>
      </c>
    </row>
    <row r="558" spans="1:7" x14ac:dyDescent="0.3">
      <c r="A558" s="1" t="s">
        <v>1152</v>
      </c>
      <c r="B558" s="1" t="s">
        <v>1153</v>
      </c>
      <c r="C558">
        <v>65</v>
      </c>
      <c r="D558">
        <v>3734282</v>
      </c>
      <c r="E558">
        <v>0</v>
      </c>
      <c r="F558">
        <v>5559</v>
      </c>
      <c r="G558" s="1" t="s">
        <v>1</v>
      </c>
    </row>
    <row r="559" spans="1:7" x14ac:dyDescent="0.3">
      <c r="A559" s="1" t="s">
        <v>1154</v>
      </c>
      <c r="B559" s="1" t="s">
        <v>1155</v>
      </c>
      <c r="C559">
        <v>109</v>
      </c>
      <c r="D559">
        <v>4943690</v>
      </c>
      <c r="E559">
        <v>0</v>
      </c>
      <c r="F559">
        <v>7270</v>
      </c>
      <c r="G559" s="1" t="s">
        <v>1</v>
      </c>
    </row>
    <row r="560" spans="1:7" x14ac:dyDescent="0.3">
      <c r="A560" s="1" t="s">
        <v>1156</v>
      </c>
      <c r="B560" s="1" t="s">
        <v>1157</v>
      </c>
      <c r="C560">
        <v>35</v>
      </c>
      <c r="D560">
        <v>4048609</v>
      </c>
      <c r="E560">
        <v>0</v>
      </c>
      <c r="F560">
        <v>6415</v>
      </c>
      <c r="G560" s="1" t="s">
        <v>1</v>
      </c>
    </row>
    <row r="561" spans="1:7" x14ac:dyDescent="0.3">
      <c r="A561" s="1" t="s">
        <v>1158</v>
      </c>
      <c r="B561" s="1" t="s">
        <v>1159</v>
      </c>
      <c r="C561">
        <v>76</v>
      </c>
      <c r="D561">
        <v>13947537</v>
      </c>
      <c r="E561">
        <v>0</v>
      </c>
      <c r="F561">
        <v>6415</v>
      </c>
      <c r="G561" s="1" t="s">
        <v>1</v>
      </c>
    </row>
    <row r="562" spans="1:7" x14ac:dyDescent="0.3">
      <c r="A562" s="1" t="s">
        <v>1160</v>
      </c>
      <c r="B562" s="1" t="s">
        <v>1161</v>
      </c>
      <c r="C562">
        <v>49</v>
      </c>
      <c r="D562">
        <v>4281254</v>
      </c>
      <c r="E562">
        <v>0</v>
      </c>
      <c r="F562">
        <v>7270</v>
      </c>
      <c r="G562" s="1" t="s">
        <v>1</v>
      </c>
    </row>
    <row r="563" spans="1:7" x14ac:dyDescent="0.3">
      <c r="A563" s="1" t="s">
        <v>1162</v>
      </c>
      <c r="B563" s="1" t="s">
        <v>1163</v>
      </c>
      <c r="C563">
        <v>39</v>
      </c>
      <c r="D563">
        <v>16747822</v>
      </c>
      <c r="E563">
        <v>0</v>
      </c>
      <c r="F563">
        <v>6842</v>
      </c>
      <c r="G563" s="1" t="s">
        <v>1</v>
      </c>
    </row>
    <row r="564" spans="1:7" x14ac:dyDescent="0.3">
      <c r="A564" s="1" t="s">
        <v>1164</v>
      </c>
      <c r="B564" s="1" t="s">
        <v>1165</v>
      </c>
      <c r="C564">
        <v>42</v>
      </c>
      <c r="D564">
        <v>5659585</v>
      </c>
      <c r="E564">
        <v>0</v>
      </c>
      <c r="F564">
        <v>6843</v>
      </c>
      <c r="G564" s="1" t="s">
        <v>1</v>
      </c>
    </row>
    <row r="565" spans="1:7" x14ac:dyDescent="0.3">
      <c r="A565" s="1" t="s">
        <v>1166</v>
      </c>
      <c r="B565" s="1" t="s">
        <v>1167</v>
      </c>
      <c r="C565">
        <v>49</v>
      </c>
      <c r="D565">
        <v>12172341</v>
      </c>
      <c r="E565">
        <v>0</v>
      </c>
      <c r="F565">
        <v>3849</v>
      </c>
      <c r="G565" s="1" t="s">
        <v>1</v>
      </c>
    </row>
    <row r="566" spans="1:7" x14ac:dyDescent="0.3">
      <c r="A566" s="1" t="s">
        <v>1168</v>
      </c>
      <c r="B566" s="1" t="s">
        <v>1169</v>
      </c>
      <c r="C566">
        <v>36</v>
      </c>
      <c r="D566">
        <v>4627226</v>
      </c>
      <c r="E566">
        <v>0</v>
      </c>
      <c r="F566">
        <v>4276</v>
      </c>
      <c r="G566" s="1" t="s">
        <v>1</v>
      </c>
    </row>
    <row r="567" spans="1:7" x14ac:dyDescent="0.3">
      <c r="A567" s="1" t="s">
        <v>1170</v>
      </c>
      <c r="B567" s="1" t="s">
        <v>1171</v>
      </c>
      <c r="C567">
        <v>61</v>
      </c>
      <c r="D567">
        <v>3711617</v>
      </c>
      <c r="E567">
        <v>0</v>
      </c>
      <c r="F567">
        <v>5132</v>
      </c>
      <c r="G567" s="1" t="s">
        <v>1</v>
      </c>
    </row>
    <row r="568" spans="1:7" x14ac:dyDescent="0.3">
      <c r="A568" s="1" t="s">
        <v>1172</v>
      </c>
      <c r="B568" s="1" t="s">
        <v>1173</v>
      </c>
      <c r="C568">
        <v>39</v>
      </c>
      <c r="D568">
        <v>4086243</v>
      </c>
      <c r="E568">
        <v>0</v>
      </c>
      <c r="F568">
        <v>6842</v>
      </c>
      <c r="G568" s="1" t="s">
        <v>1</v>
      </c>
    </row>
    <row r="569" spans="1:7" x14ac:dyDescent="0.3">
      <c r="A569" s="1" t="s">
        <v>1174</v>
      </c>
      <c r="B569" s="1" t="s">
        <v>1175</v>
      </c>
      <c r="C569">
        <v>45</v>
      </c>
      <c r="D569">
        <v>3751389</v>
      </c>
      <c r="E569">
        <v>0</v>
      </c>
      <c r="F569">
        <v>5132</v>
      </c>
      <c r="G569" s="1" t="s">
        <v>1</v>
      </c>
    </row>
    <row r="570" spans="1:7" x14ac:dyDescent="0.3">
      <c r="A570" s="1" t="s">
        <v>1176</v>
      </c>
      <c r="B570" s="1" t="s">
        <v>1177</v>
      </c>
      <c r="C570">
        <v>41</v>
      </c>
      <c r="D570">
        <v>3812972</v>
      </c>
      <c r="E570">
        <v>0</v>
      </c>
      <c r="F570">
        <v>5559</v>
      </c>
      <c r="G570" s="1" t="s">
        <v>1</v>
      </c>
    </row>
    <row r="571" spans="1:7" x14ac:dyDescent="0.3">
      <c r="A571" s="1" t="s">
        <v>1178</v>
      </c>
      <c r="B571" s="1" t="s">
        <v>1179</v>
      </c>
      <c r="C571">
        <v>55</v>
      </c>
      <c r="D571">
        <v>3512330</v>
      </c>
      <c r="E571">
        <v>0</v>
      </c>
      <c r="F571">
        <v>4705</v>
      </c>
      <c r="G571" s="1" t="s">
        <v>1</v>
      </c>
    </row>
    <row r="572" spans="1:7" x14ac:dyDescent="0.3">
      <c r="A572" s="1" t="s">
        <v>1180</v>
      </c>
      <c r="B572" s="1" t="s">
        <v>1181</v>
      </c>
      <c r="C572">
        <v>23</v>
      </c>
      <c r="D572">
        <v>12148821</v>
      </c>
      <c r="E572">
        <v>0</v>
      </c>
      <c r="F572">
        <v>5132</v>
      </c>
      <c r="G572" s="1" t="s">
        <v>1</v>
      </c>
    </row>
    <row r="573" spans="1:7" x14ac:dyDescent="0.3">
      <c r="A573" s="1" t="s">
        <v>1182</v>
      </c>
      <c r="B573" s="1" t="s">
        <v>1183</v>
      </c>
      <c r="C573">
        <v>43</v>
      </c>
      <c r="D573">
        <v>7243619</v>
      </c>
      <c r="E573">
        <v>0</v>
      </c>
      <c r="F573">
        <v>6415</v>
      </c>
      <c r="G573" s="1" t="s">
        <v>1</v>
      </c>
    </row>
    <row r="574" spans="1:7" x14ac:dyDescent="0.3">
      <c r="A574" s="1" t="s">
        <v>1184</v>
      </c>
      <c r="B574" s="1" t="s">
        <v>1185</v>
      </c>
      <c r="C574">
        <v>50</v>
      </c>
      <c r="D574">
        <v>12438771</v>
      </c>
      <c r="E574">
        <v>0</v>
      </c>
      <c r="F574">
        <v>5987</v>
      </c>
      <c r="G574" s="1" t="s">
        <v>1</v>
      </c>
    </row>
    <row r="575" spans="1:7" x14ac:dyDescent="0.3">
      <c r="A575" s="1" t="s">
        <v>1186</v>
      </c>
      <c r="B575" s="1" t="s">
        <v>1187</v>
      </c>
      <c r="C575">
        <v>35</v>
      </c>
      <c r="D575">
        <v>14611257</v>
      </c>
      <c r="E575">
        <v>0</v>
      </c>
      <c r="F575">
        <v>7698</v>
      </c>
      <c r="G575" s="1" t="s">
        <v>1</v>
      </c>
    </row>
    <row r="576" spans="1:7" x14ac:dyDescent="0.3">
      <c r="A576" s="1" t="s">
        <v>1188</v>
      </c>
      <c r="B576" s="1" t="s">
        <v>1189</v>
      </c>
      <c r="C576">
        <v>50</v>
      </c>
      <c r="D576">
        <v>3800997</v>
      </c>
      <c r="E576">
        <v>0</v>
      </c>
      <c r="F576">
        <v>4705</v>
      </c>
      <c r="G576" s="1" t="s">
        <v>1</v>
      </c>
    </row>
    <row r="577" spans="1:7" x14ac:dyDescent="0.3">
      <c r="A577" s="1" t="s">
        <v>1190</v>
      </c>
      <c r="B577" s="1" t="s">
        <v>1191</v>
      </c>
      <c r="C577">
        <v>105</v>
      </c>
      <c r="D577">
        <v>17470558</v>
      </c>
      <c r="E577">
        <v>0</v>
      </c>
      <c r="F577">
        <v>3849</v>
      </c>
      <c r="G577" s="1" t="s">
        <v>1</v>
      </c>
    </row>
    <row r="578" spans="1:7" x14ac:dyDescent="0.3">
      <c r="A578" s="1" t="s">
        <v>1192</v>
      </c>
      <c r="B578" s="1" t="s">
        <v>1193</v>
      </c>
      <c r="C578">
        <v>113</v>
      </c>
      <c r="D578">
        <v>4675123</v>
      </c>
      <c r="E578">
        <v>0</v>
      </c>
      <c r="F578">
        <v>4276</v>
      </c>
      <c r="G578" s="1" t="s">
        <v>1</v>
      </c>
    </row>
    <row r="579" spans="1:7" x14ac:dyDescent="0.3">
      <c r="A579" s="1" t="s">
        <v>1194</v>
      </c>
      <c r="B579" s="1" t="s">
        <v>1195</v>
      </c>
      <c r="C579">
        <v>51</v>
      </c>
      <c r="D579">
        <v>16034921</v>
      </c>
      <c r="E579">
        <v>0</v>
      </c>
      <c r="F579">
        <v>4704</v>
      </c>
      <c r="G579" s="1" t="s">
        <v>1</v>
      </c>
    </row>
    <row r="580" spans="1:7" x14ac:dyDescent="0.3">
      <c r="A580" s="1" t="s">
        <v>1196</v>
      </c>
      <c r="B580" s="1" t="s">
        <v>1197</v>
      </c>
      <c r="C580">
        <v>47</v>
      </c>
      <c r="D580">
        <v>16321449</v>
      </c>
      <c r="E580">
        <v>0</v>
      </c>
      <c r="F580">
        <v>5987</v>
      </c>
      <c r="G580" s="1" t="s">
        <v>1</v>
      </c>
    </row>
    <row r="581" spans="1:7" x14ac:dyDescent="0.3">
      <c r="A581" s="1" t="s">
        <v>1198</v>
      </c>
      <c r="B581" s="1" t="s">
        <v>1199</v>
      </c>
      <c r="C581">
        <v>101</v>
      </c>
      <c r="D581">
        <v>13334280</v>
      </c>
      <c r="E581">
        <v>0</v>
      </c>
      <c r="F581">
        <v>5132</v>
      </c>
      <c r="G581" s="1" t="s">
        <v>1</v>
      </c>
    </row>
    <row r="582" spans="1:7" x14ac:dyDescent="0.3">
      <c r="A582" s="1" t="s">
        <v>1200</v>
      </c>
      <c r="B582" s="1" t="s">
        <v>1201</v>
      </c>
      <c r="C582">
        <v>107</v>
      </c>
      <c r="D582">
        <v>9206127</v>
      </c>
      <c r="E582">
        <v>0</v>
      </c>
      <c r="F582">
        <v>8553</v>
      </c>
      <c r="G582" s="1" t="s">
        <v>1</v>
      </c>
    </row>
    <row r="583" spans="1:7" x14ac:dyDescent="0.3">
      <c r="A583" s="1" t="s">
        <v>1202</v>
      </c>
      <c r="B583" s="1" t="s">
        <v>1203</v>
      </c>
      <c r="C583">
        <v>61</v>
      </c>
      <c r="D583">
        <v>5506057</v>
      </c>
      <c r="E583">
        <v>0</v>
      </c>
      <c r="F583">
        <v>8126</v>
      </c>
      <c r="G583" s="1" t="s">
        <v>1</v>
      </c>
    </row>
    <row r="584" spans="1:7" x14ac:dyDescent="0.3">
      <c r="A584" s="1" t="s">
        <v>1204</v>
      </c>
      <c r="B584" s="1" t="s">
        <v>1205</v>
      </c>
      <c r="C584">
        <v>109</v>
      </c>
      <c r="D584">
        <v>14274265</v>
      </c>
      <c r="E584">
        <v>0</v>
      </c>
      <c r="F584">
        <v>5559</v>
      </c>
      <c r="G584" s="1" t="s">
        <v>1</v>
      </c>
    </row>
    <row r="585" spans="1:7" x14ac:dyDescent="0.3">
      <c r="A585" s="1" t="s">
        <v>1206</v>
      </c>
      <c r="B585" s="1" t="s">
        <v>1207</v>
      </c>
      <c r="C585">
        <v>100</v>
      </c>
      <c r="D585">
        <v>15736417</v>
      </c>
      <c r="E585">
        <v>0</v>
      </c>
      <c r="F585">
        <v>5559</v>
      </c>
      <c r="G585" s="1" t="s">
        <v>1</v>
      </c>
    </row>
    <row r="586" spans="1:7" x14ac:dyDescent="0.3">
      <c r="A586" s="1" t="s">
        <v>1208</v>
      </c>
      <c r="B586" s="1" t="s">
        <v>1209</v>
      </c>
      <c r="C586">
        <v>76</v>
      </c>
      <c r="D586">
        <v>5248609</v>
      </c>
      <c r="E586">
        <v>0</v>
      </c>
      <c r="F586">
        <v>4704</v>
      </c>
      <c r="G586" s="1" t="s">
        <v>1</v>
      </c>
    </row>
    <row r="587" spans="1:7" x14ac:dyDescent="0.3">
      <c r="A587" s="1" t="s">
        <v>1210</v>
      </c>
      <c r="B587" s="1" t="s">
        <v>1211</v>
      </c>
      <c r="C587">
        <v>36</v>
      </c>
      <c r="D587">
        <v>14981607</v>
      </c>
      <c r="E587">
        <v>0</v>
      </c>
      <c r="F587">
        <v>8981</v>
      </c>
      <c r="G587" s="1" t="s">
        <v>1</v>
      </c>
    </row>
    <row r="588" spans="1:7" x14ac:dyDescent="0.3">
      <c r="A588" s="1" t="s">
        <v>1212</v>
      </c>
      <c r="B588" s="1" t="s">
        <v>1213</v>
      </c>
      <c r="C588">
        <v>154</v>
      </c>
      <c r="D588">
        <v>15294650</v>
      </c>
      <c r="E588">
        <v>0</v>
      </c>
      <c r="F588">
        <v>5132</v>
      </c>
      <c r="G588" s="1" t="s">
        <v>1</v>
      </c>
    </row>
    <row r="589" spans="1:7" x14ac:dyDescent="0.3">
      <c r="A589" s="1" t="s">
        <v>1214</v>
      </c>
      <c r="B589" s="1" t="s">
        <v>1215</v>
      </c>
      <c r="C589">
        <v>38</v>
      </c>
      <c r="D589">
        <v>4615252</v>
      </c>
      <c r="E589">
        <v>0</v>
      </c>
      <c r="F589">
        <v>88952</v>
      </c>
      <c r="G589" s="1" t="s">
        <v>1</v>
      </c>
    </row>
    <row r="590" spans="1:7" x14ac:dyDescent="0.3">
      <c r="A590" s="1" t="s">
        <v>1216</v>
      </c>
      <c r="B590" s="1" t="s">
        <v>1217</v>
      </c>
      <c r="C590">
        <v>40</v>
      </c>
      <c r="D590">
        <v>13814108</v>
      </c>
      <c r="E590">
        <v>0</v>
      </c>
      <c r="F590">
        <v>4704</v>
      </c>
      <c r="G590" s="1" t="s">
        <v>1</v>
      </c>
    </row>
    <row r="591" spans="1:7" x14ac:dyDescent="0.3">
      <c r="A591" s="1" t="s">
        <v>1218</v>
      </c>
      <c r="B591" s="1" t="s">
        <v>1219</v>
      </c>
      <c r="C591">
        <v>49</v>
      </c>
      <c r="D591">
        <v>12226654</v>
      </c>
      <c r="E591">
        <v>0</v>
      </c>
      <c r="F591">
        <v>6842</v>
      </c>
      <c r="G591" s="1" t="s">
        <v>1</v>
      </c>
    </row>
    <row r="592" spans="1:7" x14ac:dyDescent="0.3">
      <c r="A592" s="1" t="s">
        <v>1220</v>
      </c>
      <c r="B592" s="1" t="s">
        <v>1221</v>
      </c>
      <c r="C592">
        <v>35</v>
      </c>
      <c r="D592">
        <v>5193441</v>
      </c>
      <c r="E592">
        <v>0</v>
      </c>
      <c r="F592">
        <v>48753</v>
      </c>
      <c r="G592" s="1" t="s">
        <v>1</v>
      </c>
    </row>
    <row r="593" spans="1:7" x14ac:dyDescent="0.3">
      <c r="A593" s="1" t="s">
        <v>1222</v>
      </c>
      <c r="B593" s="1" t="s">
        <v>1223</v>
      </c>
      <c r="C593">
        <v>36</v>
      </c>
      <c r="D593">
        <v>12483675</v>
      </c>
      <c r="E593">
        <v>0</v>
      </c>
      <c r="F593">
        <v>6842</v>
      </c>
      <c r="G593" s="1" t="s">
        <v>1</v>
      </c>
    </row>
    <row r="594" spans="1:7" x14ac:dyDescent="0.3">
      <c r="A594" s="1" t="s">
        <v>1224</v>
      </c>
      <c r="B594" s="1" t="s">
        <v>1225</v>
      </c>
      <c r="C594">
        <v>125</v>
      </c>
      <c r="D594">
        <v>14974764</v>
      </c>
      <c r="E594">
        <v>0</v>
      </c>
      <c r="F594">
        <v>5987</v>
      </c>
      <c r="G594" s="1" t="s">
        <v>1</v>
      </c>
    </row>
    <row r="595" spans="1:7" x14ac:dyDescent="0.3">
      <c r="A595" s="1" t="s">
        <v>1226</v>
      </c>
      <c r="B595" s="1" t="s">
        <v>1227</v>
      </c>
      <c r="C595">
        <v>32</v>
      </c>
      <c r="D595">
        <v>12094936</v>
      </c>
      <c r="E595">
        <v>0</v>
      </c>
      <c r="F595">
        <v>9409</v>
      </c>
      <c r="G595" s="1" t="s">
        <v>1</v>
      </c>
    </row>
    <row r="596" spans="1:7" x14ac:dyDescent="0.3">
      <c r="A596" s="1" t="s">
        <v>1228</v>
      </c>
      <c r="B596" s="1" t="s">
        <v>1229</v>
      </c>
      <c r="C596">
        <v>39</v>
      </c>
      <c r="D596">
        <v>4055024</v>
      </c>
      <c r="E596">
        <v>0</v>
      </c>
      <c r="F596">
        <v>6842</v>
      </c>
      <c r="G596" s="1" t="s">
        <v>1</v>
      </c>
    </row>
    <row r="597" spans="1:7" x14ac:dyDescent="0.3">
      <c r="A597" s="1" t="s">
        <v>1230</v>
      </c>
      <c r="B597" s="1" t="s">
        <v>1231</v>
      </c>
      <c r="C597">
        <v>65</v>
      </c>
      <c r="D597">
        <v>15756090</v>
      </c>
      <c r="E597">
        <v>0</v>
      </c>
      <c r="F597">
        <v>5987</v>
      </c>
      <c r="G597" s="1" t="s">
        <v>1</v>
      </c>
    </row>
    <row r="598" spans="1:7" x14ac:dyDescent="0.3">
      <c r="A598" s="1" t="s">
        <v>1232</v>
      </c>
      <c r="B598" s="1" t="s">
        <v>1233</v>
      </c>
      <c r="C598">
        <v>54</v>
      </c>
      <c r="D598">
        <v>4300498</v>
      </c>
      <c r="E598">
        <v>0</v>
      </c>
      <c r="F598">
        <v>4704</v>
      </c>
      <c r="G598" s="1" t="s">
        <v>1</v>
      </c>
    </row>
    <row r="599" spans="1:7" x14ac:dyDescent="0.3">
      <c r="A599" s="1" t="s">
        <v>1234</v>
      </c>
      <c r="B599" s="1" t="s">
        <v>1235</v>
      </c>
      <c r="C599">
        <v>100</v>
      </c>
      <c r="D599">
        <v>4551959</v>
      </c>
      <c r="E599">
        <v>0</v>
      </c>
      <c r="F599">
        <v>6415</v>
      </c>
      <c r="G599" s="1" t="s">
        <v>1</v>
      </c>
    </row>
    <row r="600" spans="1:7" x14ac:dyDescent="0.3">
      <c r="A600" s="1" t="s">
        <v>1236</v>
      </c>
      <c r="B600" s="1" t="s">
        <v>1237</v>
      </c>
      <c r="C600">
        <v>101</v>
      </c>
      <c r="D600">
        <v>20220807</v>
      </c>
      <c r="E600">
        <v>0</v>
      </c>
      <c r="F600">
        <v>9836</v>
      </c>
      <c r="G600" s="1" t="s">
        <v>1</v>
      </c>
    </row>
    <row r="601" spans="1:7" x14ac:dyDescent="0.3">
      <c r="A601" s="1" t="s">
        <v>1238</v>
      </c>
      <c r="B601" s="1" t="s">
        <v>1239</v>
      </c>
      <c r="C601">
        <v>52</v>
      </c>
      <c r="D601">
        <v>7325729</v>
      </c>
      <c r="E601">
        <v>0</v>
      </c>
      <c r="F601">
        <v>8553</v>
      </c>
      <c r="G601" s="1" t="s">
        <v>1</v>
      </c>
    </row>
    <row r="602" spans="1:7" x14ac:dyDescent="0.3">
      <c r="A602" s="1" t="s">
        <v>1240</v>
      </c>
      <c r="B602" s="1" t="s">
        <v>1241</v>
      </c>
      <c r="C602">
        <v>104</v>
      </c>
      <c r="D602">
        <v>15828363</v>
      </c>
      <c r="E602">
        <v>0</v>
      </c>
      <c r="F602">
        <v>6415</v>
      </c>
      <c r="G602" s="1" t="s">
        <v>1</v>
      </c>
    </row>
    <row r="603" spans="1:7" x14ac:dyDescent="0.3">
      <c r="A603" s="1" t="s">
        <v>1242</v>
      </c>
      <c r="B603" s="1" t="s">
        <v>1243</v>
      </c>
      <c r="C603">
        <v>104</v>
      </c>
      <c r="D603">
        <v>4529293</v>
      </c>
      <c r="E603">
        <v>0</v>
      </c>
      <c r="F603">
        <v>5559</v>
      </c>
      <c r="G603" s="1" t="s">
        <v>1</v>
      </c>
    </row>
    <row r="604" spans="1:7" x14ac:dyDescent="0.3">
      <c r="A604" s="1" t="s">
        <v>1244</v>
      </c>
      <c r="B604" s="1" t="s">
        <v>1141</v>
      </c>
      <c r="C604">
        <v>199</v>
      </c>
      <c r="D604">
        <v>18871556</v>
      </c>
      <c r="E604">
        <v>0</v>
      </c>
      <c r="F604">
        <v>6414</v>
      </c>
      <c r="G604" s="1" t="s">
        <v>1</v>
      </c>
    </row>
    <row r="605" spans="1:7" x14ac:dyDescent="0.3">
      <c r="A605" s="1" t="s">
        <v>1245</v>
      </c>
      <c r="B605" s="1" t="s">
        <v>1246</v>
      </c>
      <c r="C605">
        <v>55</v>
      </c>
      <c r="D605">
        <v>12267281</v>
      </c>
      <c r="E605">
        <v>0</v>
      </c>
      <c r="F605">
        <v>5987</v>
      </c>
      <c r="G605" s="1" t="s">
        <v>1</v>
      </c>
    </row>
    <row r="606" spans="1:7" x14ac:dyDescent="0.3">
      <c r="A606" s="1" t="s">
        <v>1247</v>
      </c>
      <c r="B606" s="1" t="s">
        <v>1248</v>
      </c>
      <c r="C606">
        <v>127</v>
      </c>
      <c r="D606">
        <v>13369775</v>
      </c>
      <c r="E606">
        <v>0</v>
      </c>
      <c r="F606">
        <v>5560</v>
      </c>
      <c r="G606" s="1" t="s">
        <v>1</v>
      </c>
    </row>
    <row r="607" spans="1:7" x14ac:dyDescent="0.3">
      <c r="A607" s="1" t="s">
        <v>1249</v>
      </c>
      <c r="B607" s="1" t="s">
        <v>1250</v>
      </c>
      <c r="C607">
        <v>138</v>
      </c>
      <c r="D607">
        <v>22276544</v>
      </c>
      <c r="E607">
        <v>0</v>
      </c>
      <c r="F607">
        <v>6842</v>
      </c>
      <c r="G607" s="1" t="s">
        <v>1</v>
      </c>
    </row>
    <row r="608" spans="1:7" x14ac:dyDescent="0.3">
      <c r="A608" s="1" t="s">
        <v>1251</v>
      </c>
      <c r="B608" s="1" t="s">
        <v>1252</v>
      </c>
      <c r="C608">
        <v>35</v>
      </c>
      <c r="D608">
        <v>12309191</v>
      </c>
      <c r="E608">
        <v>0</v>
      </c>
      <c r="F608">
        <v>6414</v>
      </c>
      <c r="G608" s="1" t="s">
        <v>1</v>
      </c>
    </row>
    <row r="609" spans="1:7" x14ac:dyDescent="0.3">
      <c r="A609" s="1" t="s">
        <v>1253</v>
      </c>
      <c r="B609" s="1" t="s">
        <v>1254</v>
      </c>
      <c r="C609">
        <v>55</v>
      </c>
      <c r="D609">
        <v>12360937</v>
      </c>
      <c r="E609">
        <v>0</v>
      </c>
      <c r="F609">
        <v>7698</v>
      </c>
      <c r="G609" s="1" t="s">
        <v>1</v>
      </c>
    </row>
    <row r="610" spans="1:7" x14ac:dyDescent="0.3">
      <c r="A610" s="1" t="s">
        <v>1255</v>
      </c>
      <c r="B610" s="1" t="s">
        <v>1256</v>
      </c>
      <c r="C610">
        <v>32</v>
      </c>
      <c r="D610">
        <v>3894654</v>
      </c>
      <c r="E610">
        <v>0</v>
      </c>
      <c r="F610">
        <v>5559</v>
      </c>
      <c r="G610" s="1" t="s">
        <v>1</v>
      </c>
    </row>
    <row r="611" spans="1:7" x14ac:dyDescent="0.3">
      <c r="A611" s="1" t="s">
        <v>1257</v>
      </c>
      <c r="B611" s="1" t="s">
        <v>1155</v>
      </c>
      <c r="C611">
        <v>107</v>
      </c>
      <c r="D611">
        <v>8683532</v>
      </c>
      <c r="E611">
        <v>0</v>
      </c>
      <c r="F611">
        <v>5560</v>
      </c>
      <c r="G611" s="1" t="s">
        <v>1</v>
      </c>
    </row>
    <row r="612" spans="1:7" x14ac:dyDescent="0.3">
      <c r="A612" s="1" t="s">
        <v>1258</v>
      </c>
      <c r="B612" s="1" t="s">
        <v>1259</v>
      </c>
      <c r="C612">
        <v>125</v>
      </c>
      <c r="D612">
        <v>16930003</v>
      </c>
      <c r="E612">
        <v>0</v>
      </c>
      <c r="F612">
        <v>8125</v>
      </c>
      <c r="G612" s="1" t="s">
        <v>1</v>
      </c>
    </row>
    <row r="613" spans="1:7" x14ac:dyDescent="0.3">
      <c r="A613" s="1" t="s">
        <v>1260</v>
      </c>
      <c r="B613" s="1" t="s">
        <v>1261</v>
      </c>
      <c r="C613">
        <v>36</v>
      </c>
      <c r="D613">
        <v>3237347</v>
      </c>
      <c r="E613">
        <v>0</v>
      </c>
      <c r="F613">
        <v>5131</v>
      </c>
      <c r="G613" s="1" t="s">
        <v>1</v>
      </c>
    </row>
    <row r="614" spans="1:7" x14ac:dyDescent="0.3">
      <c r="A614" s="1" t="s">
        <v>1262</v>
      </c>
      <c r="B614" s="1" t="s">
        <v>1159</v>
      </c>
      <c r="C614">
        <v>152</v>
      </c>
      <c r="D614">
        <v>16327436</v>
      </c>
      <c r="E614">
        <v>0</v>
      </c>
      <c r="F614">
        <v>6415</v>
      </c>
      <c r="G614" s="1" t="s">
        <v>1</v>
      </c>
    </row>
    <row r="615" spans="1:7" x14ac:dyDescent="0.3">
      <c r="A615" s="1" t="s">
        <v>1263</v>
      </c>
      <c r="B615" s="1" t="s">
        <v>1264</v>
      </c>
      <c r="C615">
        <v>61</v>
      </c>
      <c r="D615">
        <v>16133709</v>
      </c>
      <c r="E615">
        <v>0</v>
      </c>
      <c r="F615">
        <v>8125</v>
      </c>
      <c r="G615" s="1" t="s">
        <v>1</v>
      </c>
    </row>
    <row r="616" spans="1:7" x14ac:dyDescent="0.3">
      <c r="A616" s="1" t="s">
        <v>1265</v>
      </c>
      <c r="B616" s="1" t="s">
        <v>1266</v>
      </c>
      <c r="C616">
        <v>106</v>
      </c>
      <c r="D616">
        <v>14620666</v>
      </c>
      <c r="E616">
        <v>0</v>
      </c>
      <c r="F616">
        <v>6843</v>
      </c>
      <c r="G616" s="1" t="s">
        <v>1</v>
      </c>
    </row>
    <row r="617" spans="1:7" x14ac:dyDescent="0.3">
      <c r="A617" s="1" t="s">
        <v>1267</v>
      </c>
      <c r="B617" s="1" t="s">
        <v>1179</v>
      </c>
      <c r="C617">
        <v>200</v>
      </c>
      <c r="D617">
        <v>14651885</v>
      </c>
      <c r="E617">
        <v>0</v>
      </c>
      <c r="F617">
        <v>5560</v>
      </c>
      <c r="G617" s="1" t="s">
        <v>1</v>
      </c>
    </row>
    <row r="618" spans="1:7" x14ac:dyDescent="0.3">
      <c r="A618" s="1" t="s">
        <v>1268</v>
      </c>
      <c r="B618" s="1" t="s">
        <v>1269</v>
      </c>
      <c r="C618">
        <v>81</v>
      </c>
      <c r="D618">
        <v>20496216</v>
      </c>
      <c r="E618">
        <v>0</v>
      </c>
      <c r="F618">
        <v>6843</v>
      </c>
      <c r="G618" s="1" t="s">
        <v>1</v>
      </c>
    </row>
    <row r="619" spans="1:7" x14ac:dyDescent="0.3">
      <c r="A619" s="1" t="s">
        <v>1270</v>
      </c>
      <c r="B619" s="1" t="s">
        <v>1271</v>
      </c>
      <c r="C619">
        <v>222</v>
      </c>
      <c r="D619">
        <v>5176763</v>
      </c>
      <c r="E619">
        <v>0</v>
      </c>
      <c r="F619">
        <v>5559</v>
      </c>
      <c r="G619" s="1" t="s">
        <v>1</v>
      </c>
    </row>
    <row r="620" spans="1:7" x14ac:dyDescent="0.3">
      <c r="A620" s="1" t="s">
        <v>1272</v>
      </c>
      <c r="B620" s="1" t="s">
        <v>1273</v>
      </c>
      <c r="C620">
        <v>44</v>
      </c>
      <c r="D620">
        <v>11807124</v>
      </c>
      <c r="E620">
        <v>0</v>
      </c>
      <c r="F620">
        <v>5560</v>
      </c>
      <c r="G620" s="1" t="s">
        <v>1</v>
      </c>
    </row>
    <row r="621" spans="1:7" x14ac:dyDescent="0.3">
      <c r="A621" s="1" t="s">
        <v>1274</v>
      </c>
      <c r="B621" s="1" t="s">
        <v>1275</v>
      </c>
      <c r="C621">
        <v>47</v>
      </c>
      <c r="D621">
        <v>15413111</v>
      </c>
      <c r="E621">
        <v>0</v>
      </c>
      <c r="F621">
        <v>5987</v>
      </c>
      <c r="G621" s="1" t="s">
        <v>1</v>
      </c>
    </row>
    <row r="622" spans="1:7" x14ac:dyDescent="0.3">
      <c r="A622" s="1" t="s">
        <v>1276</v>
      </c>
      <c r="B622" s="1" t="s">
        <v>33</v>
      </c>
      <c r="C622">
        <v>35</v>
      </c>
      <c r="D622">
        <v>4956520</v>
      </c>
      <c r="E622">
        <v>0</v>
      </c>
      <c r="F622">
        <v>6414</v>
      </c>
      <c r="G622" s="1" t="s">
        <v>1</v>
      </c>
    </row>
    <row r="623" spans="1:7" x14ac:dyDescent="0.3">
      <c r="A623" s="1" t="s">
        <v>1277</v>
      </c>
      <c r="B623" s="1" t="s">
        <v>1278</v>
      </c>
      <c r="C623">
        <v>137</v>
      </c>
      <c r="D623">
        <v>5689949</v>
      </c>
      <c r="E623">
        <v>0</v>
      </c>
      <c r="F623">
        <v>6415</v>
      </c>
      <c r="G623" s="1" t="s">
        <v>1</v>
      </c>
    </row>
    <row r="624" spans="1:7" x14ac:dyDescent="0.3">
      <c r="A624" s="1" t="s">
        <v>1279</v>
      </c>
      <c r="B624" s="1" t="s">
        <v>1280</v>
      </c>
      <c r="C624">
        <v>250</v>
      </c>
      <c r="D624">
        <v>16566495</v>
      </c>
      <c r="E624">
        <v>0</v>
      </c>
      <c r="F624">
        <v>8554</v>
      </c>
      <c r="G624" s="1" t="s">
        <v>1</v>
      </c>
    </row>
    <row r="625" spans="1:7" x14ac:dyDescent="0.3">
      <c r="A625" s="1" t="s">
        <v>1281</v>
      </c>
      <c r="B625" s="1" t="s">
        <v>1282</v>
      </c>
      <c r="C625">
        <v>30</v>
      </c>
      <c r="D625">
        <v>4499357</v>
      </c>
      <c r="E625">
        <v>0</v>
      </c>
      <c r="F625">
        <v>5132</v>
      </c>
      <c r="G625" s="1" t="s">
        <v>1</v>
      </c>
    </row>
    <row r="626" spans="1:7" x14ac:dyDescent="0.3">
      <c r="A626" s="1" t="s">
        <v>1283</v>
      </c>
      <c r="B626" s="1" t="s">
        <v>1284</v>
      </c>
      <c r="C626">
        <v>15</v>
      </c>
      <c r="D626">
        <v>10184601</v>
      </c>
      <c r="E626">
        <v>0</v>
      </c>
      <c r="F626">
        <v>7270</v>
      </c>
      <c r="G626" s="1" t="s">
        <v>1</v>
      </c>
    </row>
    <row r="627" spans="1:7" x14ac:dyDescent="0.3">
      <c r="A627" s="1" t="s">
        <v>1285</v>
      </c>
      <c r="B627" s="1" t="s">
        <v>1286</v>
      </c>
      <c r="C627">
        <v>26</v>
      </c>
      <c r="D627">
        <v>4052458</v>
      </c>
      <c r="E627">
        <v>0</v>
      </c>
      <c r="F627">
        <v>6842</v>
      </c>
      <c r="G627" s="1" t="s">
        <v>1</v>
      </c>
    </row>
    <row r="628" spans="1:7" x14ac:dyDescent="0.3">
      <c r="A628" s="1" t="s">
        <v>1287</v>
      </c>
      <c r="B628" s="1" t="s">
        <v>1288</v>
      </c>
      <c r="C628">
        <v>17</v>
      </c>
      <c r="D628">
        <v>10641337</v>
      </c>
      <c r="E628">
        <v>0</v>
      </c>
      <c r="F628">
        <v>6842</v>
      </c>
      <c r="G628" s="1" t="s">
        <v>1</v>
      </c>
    </row>
    <row r="629" spans="1:7" x14ac:dyDescent="0.3">
      <c r="A629" s="1" t="s">
        <v>1289</v>
      </c>
      <c r="B629" s="1" t="s">
        <v>1290</v>
      </c>
      <c r="C629">
        <v>13</v>
      </c>
      <c r="D629">
        <v>13033638</v>
      </c>
      <c r="E629">
        <v>0</v>
      </c>
      <c r="F629">
        <v>5988</v>
      </c>
      <c r="G629" s="1" t="s">
        <v>1</v>
      </c>
    </row>
    <row r="630" spans="1:7" x14ac:dyDescent="0.3">
      <c r="A630" s="1" t="s">
        <v>1291</v>
      </c>
      <c r="B630" s="1" t="s">
        <v>33</v>
      </c>
      <c r="C630">
        <v>36</v>
      </c>
      <c r="D630">
        <v>12721450</v>
      </c>
      <c r="E630">
        <v>0</v>
      </c>
      <c r="F630">
        <v>10264</v>
      </c>
      <c r="G630" s="1" t="s">
        <v>1</v>
      </c>
    </row>
    <row r="631" spans="1:7" x14ac:dyDescent="0.3">
      <c r="A631" s="1" t="s">
        <v>1292</v>
      </c>
      <c r="B631" s="1" t="s">
        <v>1293</v>
      </c>
      <c r="C631">
        <v>90</v>
      </c>
      <c r="D631">
        <v>15721877</v>
      </c>
      <c r="E631">
        <v>0</v>
      </c>
      <c r="F631">
        <v>5987</v>
      </c>
      <c r="G631" s="1" t="s">
        <v>1</v>
      </c>
    </row>
    <row r="632" spans="1:7" x14ac:dyDescent="0.3">
      <c r="A632" s="1" t="s">
        <v>1294</v>
      </c>
      <c r="B632" s="1" t="s">
        <v>1295</v>
      </c>
      <c r="C632">
        <v>369</v>
      </c>
      <c r="D632">
        <v>41404692</v>
      </c>
      <c r="E632">
        <v>0</v>
      </c>
      <c r="F632">
        <v>4704</v>
      </c>
      <c r="G632" s="1" t="s">
        <v>1</v>
      </c>
    </row>
    <row r="633" spans="1:7" x14ac:dyDescent="0.3">
      <c r="A633" s="1" t="s">
        <v>1296</v>
      </c>
      <c r="B633" s="1" t="s">
        <v>1297</v>
      </c>
      <c r="C633">
        <v>17</v>
      </c>
      <c r="D633">
        <v>33046604</v>
      </c>
      <c r="E633">
        <v>0</v>
      </c>
      <c r="F633">
        <v>6842</v>
      </c>
      <c r="G633" s="1" t="s">
        <v>1</v>
      </c>
    </row>
    <row r="634" spans="1:7" x14ac:dyDescent="0.3">
      <c r="A634" s="1" t="s">
        <v>1298</v>
      </c>
      <c r="B634" s="1" t="s">
        <v>33</v>
      </c>
      <c r="C634">
        <v>36</v>
      </c>
      <c r="D634">
        <v>15635491</v>
      </c>
      <c r="E634">
        <v>0</v>
      </c>
      <c r="F634">
        <v>6414</v>
      </c>
      <c r="G634" s="1" t="s">
        <v>1</v>
      </c>
    </row>
    <row r="635" spans="1:7" x14ac:dyDescent="0.3">
      <c r="A635" s="1" t="s">
        <v>1299</v>
      </c>
      <c r="B635" s="1" t="s">
        <v>1300</v>
      </c>
      <c r="C635">
        <v>76</v>
      </c>
      <c r="D635">
        <v>5774625</v>
      </c>
      <c r="E635">
        <v>0</v>
      </c>
      <c r="F635">
        <v>4704</v>
      </c>
      <c r="G635" s="1" t="s">
        <v>1</v>
      </c>
    </row>
    <row r="636" spans="1:7" x14ac:dyDescent="0.3">
      <c r="A636" s="1" t="s">
        <v>1301</v>
      </c>
      <c r="B636" s="1" t="s">
        <v>1302</v>
      </c>
      <c r="C636">
        <v>16</v>
      </c>
      <c r="D636">
        <v>16810687</v>
      </c>
      <c r="E636">
        <v>0</v>
      </c>
      <c r="F636">
        <v>4704</v>
      </c>
      <c r="G636" s="1" t="s">
        <v>1</v>
      </c>
    </row>
    <row r="637" spans="1:7" x14ac:dyDescent="0.3">
      <c r="A637" s="1" t="s">
        <v>1303</v>
      </c>
      <c r="B637" s="1" t="s">
        <v>33</v>
      </c>
      <c r="C637">
        <v>36</v>
      </c>
      <c r="D637">
        <v>4672557</v>
      </c>
      <c r="E637">
        <v>0</v>
      </c>
      <c r="F637">
        <v>6415</v>
      </c>
      <c r="G637" s="1" t="s">
        <v>1</v>
      </c>
    </row>
    <row r="638" spans="1:7" x14ac:dyDescent="0.3">
      <c r="A638" s="1" t="s">
        <v>1304</v>
      </c>
      <c r="B638" s="1" t="s">
        <v>1305</v>
      </c>
      <c r="C638">
        <v>2698</v>
      </c>
      <c r="D638">
        <v>63354936</v>
      </c>
      <c r="E638">
        <v>1</v>
      </c>
      <c r="F638">
        <v>28653</v>
      </c>
      <c r="G638" s="1" t="s">
        <v>1</v>
      </c>
    </row>
    <row r="639" spans="1:7" x14ac:dyDescent="0.3">
      <c r="A639" s="1" t="s">
        <v>1306</v>
      </c>
      <c r="B639" s="1" t="s">
        <v>1307</v>
      </c>
      <c r="C639">
        <v>37</v>
      </c>
      <c r="D639">
        <v>14232355</v>
      </c>
      <c r="E639">
        <v>0</v>
      </c>
      <c r="F639">
        <v>6843</v>
      </c>
      <c r="G639" s="1" t="s">
        <v>1</v>
      </c>
    </row>
    <row r="640" spans="1:7" x14ac:dyDescent="0.3">
      <c r="A640" s="1" t="s">
        <v>1308</v>
      </c>
      <c r="B640" s="1" t="s">
        <v>1309</v>
      </c>
      <c r="C640">
        <v>89</v>
      </c>
      <c r="D640">
        <v>14159654</v>
      </c>
      <c r="E640">
        <v>0</v>
      </c>
      <c r="F640">
        <v>5559</v>
      </c>
      <c r="G640" s="1" t="s">
        <v>1</v>
      </c>
    </row>
    <row r="641" spans="1:7" x14ac:dyDescent="0.3">
      <c r="A641" s="1" t="s">
        <v>1310</v>
      </c>
      <c r="B641" s="1" t="s">
        <v>1311</v>
      </c>
      <c r="C641">
        <v>73</v>
      </c>
      <c r="D641">
        <v>5676691</v>
      </c>
      <c r="E641">
        <v>0</v>
      </c>
      <c r="F641">
        <v>5559</v>
      </c>
      <c r="G641" s="1" t="s">
        <v>1</v>
      </c>
    </row>
    <row r="642" spans="1:7" x14ac:dyDescent="0.3">
      <c r="A642" s="1" t="s">
        <v>1312</v>
      </c>
      <c r="B642" s="1" t="s">
        <v>1313</v>
      </c>
      <c r="C642">
        <v>1257</v>
      </c>
      <c r="D642">
        <v>48245460</v>
      </c>
      <c r="E642">
        <v>0</v>
      </c>
      <c r="F642">
        <v>4277</v>
      </c>
      <c r="G642" s="1" t="s">
        <v>1</v>
      </c>
    </row>
    <row r="643" spans="1:7" x14ac:dyDescent="0.3">
      <c r="A643" s="1" t="s">
        <v>1314</v>
      </c>
      <c r="B643" s="1" t="s">
        <v>1315</v>
      </c>
      <c r="C643">
        <v>869</v>
      </c>
      <c r="D643">
        <v>30894646</v>
      </c>
      <c r="E643">
        <v>0</v>
      </c>
      <c r="F643">
        <v>5560</v>
      </c>
      <c r="G643" s="1" t="s">
        <v>1</v>
      </c>
    </row>
    <row r="644" spans="1:7" x14ac:dyDescent="0.3">
      <c r="A644" s="1" t="s">
        <v>1316</v>
      </c>
      <c r="B644" s="1" t="s">
        <v>1317</v>
      </c>
      <c r="C644">
        <v>956</v>
      </c>
      <c r="D644">
        <v>50864847</v>
      </c>
      <c r="E644">
        <v>0</v>
      </c>
      <c r="F644">
        <v>6414</v>
      </c>
      <c r="G644" s="1" t="s">
        <v>1</v>
      </c>
    </row>
    <row r="645" spans="1:7" x14ac:dyDescent="0.3">
      <c r="A645" s="1" t="s">
        <v>1318</v>
      </c>
      <c r="B645" s="1" t="s">
        <v>1319</v>
      </c>
      <c r="C645">
        <v>2490</v>
      </c>
      <c r="D645">
        <v>201214198</v>
      </c>
      <c r="E645">
        <v>0</v>
      </c>
      <c r="F645">
        <v>5987</v>
      </c>
      <c r="G645" s="1" t="s">
        <v>1</v>
      </c>
    </row>
    <row r="646" spans="1:7" x14ac:dyDescent="0.3">
      <c r="A646" s="1" t="s">
        <v>1320</v>
      </c>
      <c r="B646" s="1" t="s">
        <v>1321</v>
      </c>
      <c r="C646">
        <v>40</v>
      </c>
      <c r="D646">
        <v>23015959</v>
      </c>
      <c r="E646">
        <v>0</v>
      </c>
      <c r="F646">
        <v>4276</v>
      </c>
      <c r="G646" s="1" t="s">
        <v>1</v>
      </c>
    </row>
    <row r="647" spans="1:7" x14ac:dyDescent="0.3">
      <c r="A647" s="1" t="s">
        <v>1322</v>
      </c>
      <c r="B647" s="1" t="s">
        <v>1323</v>
      </c>
      <c r="C647">
        <v>1768</v>
      </c>
      <c r="D647">
        <v>104999115</v>
      </c>
      <c r="E647">
        <v>0</v>
      </c>
      <c r="F647">
        <v>4704</v>
      </c>
      <c r="G647" s="1" t="s">
        <v>1</v>
      </c>
    </row>
    <row r="648" spans="1:7" x14ac:dyDescent="0.3">
      <c r="A648" s="1" t="s">
        <v>1324</v>
      </c>
      <c r="B648" s="1" t="s">
        <v>1325</v>
      </c>
      <c r="C648">
        <v>64</v>
      </c>
      <c r="D648">
        <v>3978046</v>
      </c>
      <c r="E648">
        <v>0</v>
      </c>
      <c r="F648">
        <v>6415</v>
      </c>
      <c r="G648" s="1" t="s">
        <v>1</v>
      </c>
    </row>
    <row r="649" spans="1:7" x14ac:dyDescent="0.3">
      <c r="A649" s="1" t="s">
        <v>1326</v>
      </c>
      <c r="B649" s="1" t="s">
        <v>1327</v>
      </c>
      <c r="C649">
        <v>33</v>
      </c>
      <c r="D649">
        <v>16349247</v>
      </c>
      <c r="E649">
        <v>0</v>
      </c>
      <c r="F649">
        <v>5987</v>
      </c>
      <c r="G649" s="1" t="s">
        <v>1</v>
      </c>
    </row>
    <row r="650" spans="1:7" x14ac:dyDescent="0.3">
      <c r="A650" s="1" t="s">
        <v>1328</v>
      </c>
      <c r="B650" s="1" t="s">
        <v>1329</v>
      </c>
      <c r="C650">
        <v>93</v>
      </c>
      <c r="D650">
        <v>10490374</v>
      </c>
      <c r="E650">
        <v>0</v>
      </c>
      <c r="F650">
        <v>7697</v>
      </c>
      <c r="G650" s="1" t="s">
        <v>1</v>
      </c>
    </row>
    <row r="651" spans="1:7" x14ac:dyDescent="0.3">
      <c r="A651" s="1" t="s">
        <v>1330</v>
      </c>
      <c r="B651" s="1" t="s">
        <v>1331</v>
      </c>
      <c r="C651">
        <v>118</v>
      </c>
      <c r="D651">
        <v>12565356</v>
      </c>
      <c r="E651">
        <v>0</v>
      </c>
      <c r="F651">
        <v>6415</v>
      </c>
      <c r="G651" s="1" t="s">
        <v>1</v>
      </c>
    </row>
    <row r="652" spans="1:7" x14ac:dyDescent="0.3">
      <c r="A652" s="1" t="s">
        <v>1332</v>
      </c>
      <c r="B652" s="1" t="s">
        <v>1333</v>
      </c>
      <c r="C652">
        <v>349</v>
      </c>
      <c r="D652">
        <v>33183027</v>
      </c>
      <c r="E652">
        <v>0</v>
      </c>
      <c r="F652">
        <v>4704</v>
      </c>
      <c r="G652" s="1" t="s">
        <v>1</v>
      </c>
    </row>
    <row r="653" spans="1:7" x14ac:dyDescent="0.3">
      <c r="A653" s="1" t="s">
        <v>1334</v>
      </c>
      <c r="B653" s="1" t="s">
        <v>1335</v>
      </c>
      <c r="C653">
        <v>253</v>
      </c>
      <c r="D653">
        <v>45261712</v>
      </c>
      <c r="E653">
        <v>0</v>
      </c>
      <c r="F653">
        <v>4704</v>
      </c>
      <c r="G653" s="1" t="s">
        <v>1</v>
      </c>
    </row>
    <row r="654" spans="1:7" x14ac:dyDescent="0.3">
      <c r="A654" s="1" t="s">
        <v>1336</v>
      </c>
      <c r="B654" s="1" t="s">
        <v>1337</v>
      </c>
      <c r="C654">
        <v>74</v>
      </c>
      <c r="D654">
        <v>24059865</v>
      </c>
      <c r="E654">
        <v>0</v>
      </c>
      <c r="F654">
        <v>5132</v>
      </c>
      <c r="G654" s="1" t="s">
        <v>1</v>
      </c>
    </row>
    <row r="655" spans="1:7" x14ac:dyDescent="0.3">
      <c r="A655" s="1" t="s">
        <v>1338</v>
      </c>
      <c r="B655" s="1" t="s">
        <v>1339</v>
      </c>
      <c r="C655">
        <v>19</v>
      </c>
      <c r="D655">
        <v>16455305</v>
      </c>
      <c r="E655">
        <v>0</v>
      </c>
      <c r="F655">
        <v>7698</v>
      </c>
      <c r="G655" s="1" t="s">
        <v>1</v>
      </c>
    </row>
    <row r="656" spans="1:7" x14ac:dyDescent="0.3">
      <c r="A656" s="1" t="s">
        <v>1340</v>
      </c>
      <c r="B656" s="1" t="s">
        <v>1341</v>
      </c>
      <c r="C656">
        <v>26</v>
      </c>
      <c r="D656">
        <v>3726158</v>
      </c>
      <c r="E656">
        <v>0</v>
      </c>
      <c r="F656">
        <v>17106</v>
      </c>
      <c r="G656" s="1" t="s">
        <v>1</v>
      </c>
    </row>
    <row r="657" spans="1:7" x14ac:dyDescent="0.3">
      <c r="A657" s="1" t="s">
        <v>1342</v>
      </c>
      <c r="B657" s="1" t="s">
        <v>1343</v>
      </c>
      <c r="C657">
        <v>26</v>
      </c>
      <c r="D657">
        <v>4157233</v>
      </c>
      <c r="E657">
        <v>0</v>
      </c>
      <c r="F657">
        <v>29081</v>
      </c>
      <c r="G657" s="1" t="s">
        <v>1</v>
      </c>
    </row>
    <row r="658" spans="1:7" x14ac:dyDescent="0.3">
      <c r="A658" s="1" t="s">
        <v>1344</v>
      </c>
      <c r="B658" s="1" t="s">
        <v>1345</v>
      </c>
      <c r="C658">
        <v>74</v>
      </c>
      <c r="D658">
        <v>15988306</v>
      </c>
      <c r="E658">
        <v>0</v>
      </c>
      <c r="F658">
        <v>8125</v>
      </c>
      <c r="G658" s="1" t="s">
        <v>1</v>
      </c>
    </row>
    <row r="659" spans="1:7" x14ac:dyDescent="0.3">
      <c r="A659" s="1" t="s">
        <v>1346</v>
      </c>
      <c r="B659" s="1" t="s">
        <v>1347</v>
      </c>
      <c r="C659">
        <v>218</v>
      </c>
      <c r="D659">
        <v>18008976</v>
      </c>
      <c r="E659">
        <v>0</v>
      </c>
      <c r="F659">
        <v>7698</v>
      </c>
      <c r="G659" s="1" t="s">
        <v>1</v>
      </c>
    </row>
    <row r="660" spans="1:7" x14ac:dyDescent="0.3">
      <c r="A660" s="1" t="s">
        <v>1348</v>
      </c>
      <c r="B660" s="1" t="s">
        <v>1349</v>
      </c>
      <c r="C660">
        <v>1008</v>
      </c>
      <c r="D660">
        <v>34706333</v>
      </c>
      <c r="E660">
        <v>0</v>
      </c>
      <c r="F660">
        <v>5559</v>
      </c>
      <c r="G660" s="1" t="s">
        <v>1</v>
      </c>
    </row>
    <row r="661" spans="1:7" x14ac:dyDescent="0.3">
      <c r="A661" s="1" t="s">
        <v>1350</v>
      </c>
      <c r="B661" s="1" t="s">
        <v>1351</v>
      </c>
      <c r="C661">
        <v>98</v>
      </c>
      <c r="D661">
        <v>22003272</v>
      </c>
      <c r="E661">
        <v>0</v>
      </c>
      <c r="F661">
        <v>6415</v>
      </c>
      <c r="G661" s="1" t="s">
        <v>1</v>
      </c>
    </row>
    <row r="662" spans="1:7" x14ac:dyDescent="0.3">
      <c r="A662" s="1" t="s">
        <v>1352</v>
      </c>
      <c r="B662" s="1" t="s">
        <v>33</v>
      </c>
      <c r="C662">
        <v>57</v>
      </c>
      <c r="D662">
        <v>5866142</v>
      </c>
      <c r="E662">
        <v>0</v>
      </c>
      <c r="F662">
        <v>14540</v>
      </c>
      <c r="G662" s="1" t="s">
        <v>1</v>
      </c>
    </row>
    <row r="663" spans="1:7" x14ac:dyDescent="0.3">
      <c r="A663" s="1" t="s">
        <v>1353</v>
      </c>
      <c r="B663" s="1" t="s">
        <v>1354</v>
      </c>
      <c r="C663">
        <v>63</v>
      </c>
      <c r="D663">
        <v>16055021</v>
      </c>
      <c r="E663">
        <v>0</v>
      </c>
      <c r="F663">
        <v>7270</v>
      </c>
      <c r="G663" s="1" t="s">
        <v>1</v>
      </c>
    </row>
    <row r="664" spans="1:7" x14ac:dyDescent="0.3">
      <c r="A664" s="1" t="s">
        <v>1355</v>
      </c>
      <c r="B664" s="1" t="s">
        <v>1356</v>
      </c>
      <c r="C664">
        <v>26</v>
      </c>
      <c r="D664">
        <v>9227510</v>
      </c>
      <c r="E664">
        <v>0</v>
      </c>
      <c r="F664">
        <v>5988</v>
      </c>
      <c r="G664" s="1" t="s">
        <v>1</v>
      </c>
    </row>
    <row r="665" spans="1:7" x14ac:dyDescent="0.3">
      <c r="A665" s="1" t="s">
        <v>1357</v>
      </c>
      <c r="B665" s="1" t="s">
        <v>1358</v>
      </c>
      <c r="C665">
        <v>93</v>
      </c>
      <c r="D665">
        <v>18221520</v>
      </c>
      <c r="E665">
        <v>0</v>
      </c>
      <c r="F665">
        <v>5132</v>
      </c>
      <c r="G665" s="1" t="s">
        <v>1</v>
      </c>
    </row>
    <row r="666" spans="1:7" x14ac:dyDescent="0.3">
      <c r="A666" s="1" t="s">
        <v>1359</v>
      </c>
      <c r="B666" s="1" t="s">
        <v>1305</v>
      </c>
      <c r="C666">
        <v>74</v>
      </c>
      <c r="D666">
        <v>18455020</v>
      </c>
      <c r="E666">
        <v>1</v>
      </c>
      <c r="F666">
        <v>99644</v>
      </c>
      <c r="G666" s="1" t="s">
        <v>1</v>
      </c>
    </row>
    <row r="667" spans="1:7" x14ac:dyDescent="0.3">
      <c r="A667" s="1" t="s">
        <v>1360</v>
      </c>
      <c r="B667" s="1" t="s">
        <v>1361</v>
      </c>
      <c r="C667">
        <v>51</v>
      </c>
      <c r="D667">
        <v>12801421</v>
      </c>
      <c r="E667">
        <v>0</v>
      </c>
      <c r="F667">
        <v>5560</v>
      </c>
      <c r="G667" s="1" t="s">
        <v>1</v>
      </c>
    </row>
    <row r="668" spans="1:7" x14ac:dyDescent="0.3">
      <c r="A668" s="1" t="s">
        <v>1362</v>
      </c>
      <c r="B668" s="1" t="s">
        <v>1363</v>
      </c>
      <c r="C668">
        <v>96</v>
      </c>
      <c r="D668">
        <v>13233353</v>
      </c>
      <c r="E668">
        <v>0</v>
      </c>
      <c r="F668">
        <v>8126</v>
      </c>
      <c r="G668" s="1" t="s">
        <v>1</v>
      </c>
    </row>
    <row r="669" spans="1:7" x14ac:dyDescent="0.3">
      <c r="A669" s="1" t="s">
        <v>1364</v>
      </c>
      <c r="B669" s="1" t="s">
        <v>1365</v>
      </c>
      <c r="C669">
        <v>38</v>
      </c>
      <c r="D669">
        <v>16265854</v>
      </c>
      <c r="E669">
        <v>0</v>
      </c>
      <c r="F669">
        <v>5987</v>
      </c>
      <c r="G669" s="1" t="s">
        <v>1</v>
      </c>
    </row>
    <row r="670" spans="1:7" x14ac:dyDescent="0.3">
      <c r="A670" s="1" t="s">
        <v>1366</v>
      </c>
      <c r="B670" s="1" t="s">
        <v>1367</v>
      </c>
      <c r="C670">
        <v>217</v>
      </c>
      <c r="D670">
        <v>7853882</v>
      </c>
      <c r="E670">
        <v>0</v>
      </c>
      <c r="F670">
        <v>5559</v>
      </c>
      <c r="G670" s="1" t="s">
        <v>1</v>
      </c>
    </row>
    <row r="671" spans="1:7" x14ac:dyDescent="0.3">
      <c r="A671" s="1" t="s">
        <v>1368</v>
      </c>
      <c r="B671" s="1" t="s">
        <v>1369</v>
      </c>
      <c r="C671">
        <v>552</v>
      </c>
      <c r="D671">
        <v>27527291</v>
      </c>
      <c r="E671">
        <v>0</v>
      </c>
      <c r="F671">
        <v>5987</v>
      </c>
      <c r="G671" s="1" t="s">
        <v>1</v>
      </c>
    </row>
    <row r="672" spans="1:7" x14ac:dyDescent="0.3">
      <c r="A672" s="1" t="s">
        <v>1370</v>
      </c>
      <c r="B672" s="1" t="s">
        <v>1371</v>
      </c>
      <c r="C672">
        <v>174</v>
      </c>
      <c r="D672">
        <v>23804982</v>
      </c>
      <c r="E672">
        <v>0</v>
      </c>
      <c r="F672">
        <v>6415</v>
      </c>
      <c r="G672" s="1" t="s">
        <v>1</v>
      </c>
    </row>
    <row r="673" spans="1:7" x14ac:dyDescent="0.3">
      <c r="A673" s="1" t="s">
        <v>1372</v>
      </c>
      <c r="B673" s="1" t="s">
        <v>1373</v>
      </c>
      <c r="C673">
        <v>21</v>
      </c>
      <c r="D673">
        <v>6670561</v>
      </c>
      <c r="E673">
        <v>1</v>
      </c>
      <c r="F673">
        <v>30791</v>
      </c>
      <c r="G673" s="1" t="s">
        <v>1</v>
      </c>
    </row>
    <row r="674" spans="1:7" x14ac:dyDescent="0.3">
      <c r="A674" s="1" t="s">
        <v>1374</v>
      </c>
      <c r="B674" s="1" t="s">
        <v>1351</v>
      </c>
      <c r="C674">
        <v>98</v>
      </c>
      <c r="D674">
        <v>22158511</v>
      </c>
      <c r="E674">
        <v>0</v>
      </c>
      <c r="F674">
        <v>5987</v>
      </c>
      <c r="G674" s="1" t="s">
        <v>1</v>
      </c>
    </row>
    <row r="675" spans="1:7" x14ac:dyDescent="0.3">
      <c r="A675" s="1" t="s">
        <v>1375</v>
      </c>
      <c r="B675" s="1" t="s">
        <v>33</v>
      </c>
      <c r="C675">
        <v>36</v>
      </c>
      <c r="D675">
        <v>4077690</v>
      </c>
      <c r="E675">
        <v>0</v>
      </c>
      <c r="F675">
        <v>7270</v>
      </c>
      <c r="G675" s="1" t="s">
        <v>1</v>
      </c>
    </row>
    <row r="676" spans="1:7" x14ac:dyDescent="0.3">
      <c r="A676" s="1" t="s">
        <v>1376</v>
      </c>
      <c r="B676" s="1" t="s">
        <v>1377</v>
      </c>
      <c r="C676">
        <v>91</v>
      </c>
      <c r="D676">
        <v>18749674</v>
      </c>
      <c r="E676">
        <v>1</v>
      </c>
      <c r="F676">
        <v>30363</v>
      </c>
      <c r="G676" s="1" t="s">
        <v>1</v>
      </c>
    </row>
    <row r="677" spans="1:7" x14ac:dyDescent="0.3">
      <c r="A677" s="1" t="s">
        <v>1634</v>
      </c>
      <c r="B677" s="1" t="s">
        <v>1635</v>
      </c>
      <c r="G677" s="1" t="s">
        <v>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0437-BE6D-4E26-98A1-20CABFEA0C9F}">
  <dimension ref="A1:I760"/>
  <sheetViews>
    <sheetView topLeftCell="B124" zoomScale="85" zoomScaleNormal="85" workbookViewId="0">
      <selection activeCell="G2" sqref="G2:G760"/>
    </sheetView>
  </sheetViews>
  <sheetFormatPr baseColWidth="10" defaultRowHeight="14.4" x14ac:dyDescent="0.3"/>
  <cols>
    <col min="1" max="1" width="81.21875" bestFit="1" customWidth="1"/>
    <col min="2" max="2" width="49.21875" bestFit="1" customWidth="1"/>
    <col min="3" max="6" width="11.21875" bestFit="1" customWidth="1"/>
    <col min="7" max="7" width="11.77734375" bestFit="1" customWidth="1"/>
  </cols>
  <sheetData>
    <row r="1" spans="1:9" x14ac:dyDescent="0.3">
      <c r="A1" t="s">
        <v>1634</v>
      </c>
      <c r="B1" t="s">
        <v>1635</v>
      </c>
      <c r="C1" t="s">
        <v>1636</v>
      </c>
      <c r="D1" t="s">
        <v>1665</v>
      </c>
      <c r="E1" t="s">
        <v>1639</v>
      </c>
      <c r="F1" t="s">
        <v>1640</v>
      </c>
      <c r="G1" t="s">
        <v>1641</v>
      </c>
      <c r="H1" t="s">
        <v>1637</v>
      </c>
      <c r="I1" t="s">
        <v>1638</v>
      </c>
    </row>
    <row r="2" spans="1:9" x14ac:dyDescent="0.3">
      <c r="A2" s="1" t="s">
        <v>2</v>
      </c>
      <c r="B2" s="1" t="s">
        <v>3</v>
      </c>
      <c r="C2">
        <v>39</v>
      </c>
      <c r="D2">
        <v>8451316</v>
      </c>
      <c r="E2">
        <v>0</v>
      </c>
      <c r="F2">
        <v>20955</v>
      </c>
      <c r="G2" s="1">
        <f>IF(ISNA(VLOOKUP(relationships__2[[#This Row],[path]],elements__3[],4,FALSE)),"",VLOOKUP(relationships__2[[#This Row],[path]],elements__3[],4,FALSE))</f>
        <v>27384881</v>
      </c>
      <c r="H2" s="1">
        <f>IF(ISNA(VLOOKUP(relationships__2[[#This Row],[path]],elements__3[],5,FALSE)), "", VLOOKUP(relationships__2[[#This Row],[path]],elements__3[],5,FALSE))</f>
        <v>1</v>
      </c>
      <c r="I2" s="1">
        <f>IF(ISNA(VLOOKUP(relationships__2[[#This Row],[path]],elements__3[],6,FALSE)),"",VLOOKUP(relationships__2[[#This Row],[path]],elements__3[],6,FALSE))</f>
        <v>144119</v>
      </c>
    </row>
    <row r="3" spans="1:9" x14ac:dyDescent="0.3">
      <c r="A3" s="1" t="s">
        <v>4</v>
      </c>
      <c r="B3" s="1" t="s">
        <v>5</v>
      </c>
      <c r="C3">
        <v>18</v>
      </c>
      <c r="D3">
        <v>8216533</v>
      </c>
      <c r="E3">
        <v>0</v>
      </c>
      <c r="F3">
        <v>14540</v>
      </c>
      <c r="G3" s="1">
        <f>IF(ISNA(VLOOKUP(relationships__2[[#This Row],[path]],elements__3[],4,FALSE)),"",VLOOKUP(relationships__2[[#This Row],[path]],elements__3[],4,FALSE))</f>
        <v>15309618</v>
      </c>
      <c r="H3" s="1">
        <f>IF(ISNA(VLOOKUP(relationships__2[[#This Row],[path]],elements__3[],5,FALSE)), "", VLOOKUP(relationships__2[[#This Row],[path]],elements__3[],5,FALSE))</f>
        <v>0</v>
      </c>
      <c r="I3" s="1">
        <f>IF(ISNA(VLOOKUP(relationships__2[[#This Row],[path]],elements__3[],6,FALSE)),"",VLOOKUP(relationships__2[[#This Row],[path]],elements__3[],6,FALSE))</f>
        <v>9836</v>
      </c>
    </row>
    <row r="4" spans="1:9" x14ac:dyDescent="0.3">
      <c r="A4" s="1" t="s">
        <v>6</v>
      </c>
      <c r="B4" s="1" t="s">
        <v>7</v>
      </c>
      <c r="C4">
        <v>22</v>
      </c>
      <c r="D4">
        <v>3510192</v>
      </c>
      <c r="E4">
        <v>0</v>
      </c>
      <c r="F4">
        <v>8981</v>
      </c>
      <c r="G4" s="1">
        <f>IF(ISNA(VLOOKUP(relationships__2[[#This Row],[path]],elements__3[],4,FALSE)),"",VLOOKUP(relationships__2[[#This Row],[path]],elements__3[],4,FALSE))</f>
        <v>6692372</v>
      </c>
      <c r="H4" s="1">
        <f>IF(ISNA(VLOOKUP(relationships__2[[#This Row],[path]],elements__3[],5,FALSE)), "", VLOOKUP(relationships__2[[#This Row],[path]],elements__3[],5,FALSE))</f>
        <v>0</v>
      </c>
      <c r="I4" s="1">
        <f>IF(ISNA(VLOOKUP(relationships__2[[#This Row],[path]],elements__3[],6,FALSE)),"",VLOOKUP(relationships__2[[#This Row],[path]],elements__3[],6,FALSE))</f>
        <v>9409</v>
      </c>
    </row>
    <row r="5" spans="1:9" x14ac:dyDescent="0.3">
      <c r="A5" s="1" t="s">
        <v>8</v>
      </c>
      <c r="B5" s="1" t="s">
        <v>9</v>
      </c>
      <c r="C5">
        <v>13</v>
      </c>
      <c r="D5">
        <v>6359229</v>
      </c>
      <c r="E5">
        <v>0</v>
      </c>
      <c r="F5">
        <v>10692</v>
      </c>
      <c r="G5" s="1">
        <f>IF(ISNA(VLOOKUP(relationships__2[[#This Row],[path]],elements__3[],4,FALSE)),"",VLOOKUP(relationships__2[[#This Row],[path]],elements__3[],4,FALSE))</f>
        <v>15166782</v>
      </c>
      <c r="H5" s="1">
        <f>IF(ISNA(VLOOKUP(relationships__2[[#This Row],[path]],elements__3[],5,FALSE)), "", VLOOKUP(relationships__2[[#This Row],[path]],elements__3[],5,FALSE))</f>
        <v>0</v>
      </c>
      <c r="I5" s="1">
        <f>IF(ISNA(VLOOKUP(relationships__2[[#This Row],[path]],elements__3[],6,FALSE)),"",VLOOKUP(relationships__2[[#This Row],[path]],elements__3[],6,FALSE))</f>
        <v>6842</v>
      </c>
    </row>
    <row r="6" spans="1:9" x14ac:dyDescent="0.3">
      <c r="A6" s="1" t="s">
        <v>10</v>
      </c>
      <c r="B6" s="1" t="s">
        <v>11</v>
      </c>
      <c r="C6">
        <v>15</v>
      </c>
      <c r="D6">
        <v>3645758</v>
      </c>
      <c r="E6">
        <v>0</v>
      </c>
      <c r="F6">
        <v>11547</v>
      </c>
      <c r="G6" s="1">
        <f>IF(ISNA(VLOOKUP(relationships__2[[#This Row],[path]],elements__3[],4,FALSE)),"",VLOOKUP(relationships__2[[#This Row],[path]],elements__3[],4,FALSE))</f>
        <v>6782607</v>
      </c>
      <c r="H6" s="1">
        <f>IF(ISNA(VLOOKUP(relationships__2[[#This Row],[path]],elements__3[],5,FALSE)), "", VLOOKUP(relationships__2[[#This Row],[path]],elements__3[],5,FALSE))</f>
        <v>0</v>
      </c>
      <c r="I6" s="1">
        <f>IF(ISNA(VLOOKUP(relationships__2[[#This Row],[path]],elements__3[],6,FALSE)),"",VLOOKUP(relationships__2[[#This Row],[path]],elements__3[],6,FALSE))</f>
        <v>8126</v>
      </c>
    </row>
    <row r="7" spans="1:9" x14ac:dyDescent="0.3">
      <c r="A7" s="1" t="s">
        <v>12</v>
      </c>
      <c r="B7" s="1" t="s">
        <v>13</v>
      </c>
      <c r="C7">
        <v>24</v>
      </c>
      <c r="D7">
        <v>7469421</v>
      </c>
      <c r="E7">
        <v>0</v>
      </c>
      <c r="F7">
        <v>13257</v>
      </c>
      <c r="G7" s="1">
        <f>IF(ISNA(VLOOKUP(relationships__2[[#This Row],[path]],elements__3[],4,FALSE)),"",VLOOKUP(relationships__2[[#This Row],[path]],elements__3[],4,FALSE))</f>
        <v>13398428</v>
      </c>
      <c r="H7" s="1">
        <f>IF(ISNA(VLOOKUP(relationships__2[[#This Row],[path]],elements__3[],5,FALSE)), "", VLOOKUP(relationships__2[[#This Row],[path]],elements__3[],5,FALSE))</f>
        <v>0</v>
      </c>
      <c r="I7" s="1">
        <f>IF(ISNA(VLOOKUP(relationships__2[[#This Row],[path]],elements__3[],6,FALSE)),"",VLOOKUP(relationships__2[[#This Row],[path]],elements__3[],6,FALSE))</f>
        <v>12830</v>
      </c>
    </row>
    <row r="8" spans="1:9" x14ac:dyDescent="0.3">
      <c r="A8" s="1" t="s">
        <v>14</v>
      </c>
      <c r="B8" s="1" t="s">
        <v>15</v>
      </c>
      <c r="C8">
        <v>23</v>
      </c>
      <c r="D8">
        <v>6942549</v>
      </c>
      <c r="E8">
        <v>0</v>
      </c>
      <c r="F8">
        <v>10264</v>
      </c>
      <c r="G8" s="1">
        <f>IF(ISNA(VLOOKUP(relationships__2[[#This Row],[path]],elements__3[],4,FALSE)),"",VLOOKUP(relationships__2[[#This Row],[path]],elements__3[],4,FALSE))</f>
        <v>15252740</v>
      </c>
      <c r="H8" s="1">
        <f>IF(ISNA(VLOOKUP(relationships__2[[#This Row],[path]],elements__3[],5,FALSE)), "", VLOOKUP(relationships__2[[#This Row],[path]],elements__3[],5,FALSE))</f>
        <v>0</v>
      </c>
      <c r="I8" s="1">
        <f>IF(ISNA(VLOOKUP(relationships__2[[#This Row],[path]],elements__3[],6,FALSE)),"",VLOOKUP(relationships__2[[#This Row],[path]],elements__3[],6,FALSE))</f>
        <v>7270</v>
      </c>
    </row>
    <row r="9" spans="1:9" x14ac:dyDescent="0.3">
      <c r="A9" s="1" t="s">
        <v>16</v>
      </c>
      <c r="B9" s="1" t="s">
        <v>17</v>
      </c>
      <c r="C9">
        <v>21</v>
      </c>
      <c r="D9">
        <v>8455165</v>
      </c>
      <c r="E9">
        <v>0</v>
      </c>
      <c r="F9">
        <v>9409</v>
      </c>
      <c r="G9" s="1">
        <f>IF(ISNA(VLOOKUP(relationships__2[[#This Row],[path]],elements__3[],4,FALSE)),"",VLOOKUP(relationships__2[[#This Row],[path]],elements__3[],4,FALSE))</f>
        <v>14319597</v>
      </c>
      <c r="H9" s="1">
        <f>IF(ISNA(VLOOKUP(relationships__2[[#This Row],[path]],elements__3[],5,FALSE)), "", VLOOKUP(relationships__2[[#This Row],[path]],elements__3[],5,FALSE))</f>
        <v>0</v>
      </c>
      <c r="I9" s="1">
        <f>IF(ISNA(VLOOKUP(relationships__2[[#This Row],[path]],elements__3[],6,FALSE)),"",VLOOKUP(relationships__2[[#This Row],[path]],elements__3[],6,FALSE))</f>
        <v>7698</v>
      </c>
    </row>
    <row r="10" spans="1:9" x14ac:dyDescent="0.3">
      <c r="A10" s="1" t="s">
        <v>18</v>
      </c>
      <c r="B10" s="1" t="s">
        <v>19</v>
      </c>
      <c r="C10">
        <v>39</v>
      </c>
      <c r="D10">
        <v>9596576</v>
      </c>
      <c r="E10">
        <v>0</v>
      </c>
      <c r="F10">
        <v>12402</v>
      </c>
      <c r="G10" s="1">
        <f>IF(ISNA(VLOOKUP(relationships__2[[#This Row],[path]],elements__3[],4,FALSE)),"",VLOOKUP(relationships__2[[#This Row],[path]],elements__3[],4,FALSE))</f>
        <v>19250030</v>
      </c>
      <c r="H10" s="1">
        <f>IF(ISNA(VLOOKUP(relationships__2[[#This Row],[path]],elements__3[],5,FALSE)), "", VLOOKUP(relationships__2[[#This Row],[path]],elements__3[],5,FALSE))</f>
        <v>0</v>
      </c>
      <c r="I10" s="1">
        <f>IF(ISNA(VLOOKUP(relationships__2[[#This Row],[path]],elements__3[],6,FALSE)),"",VLOOKUP(relationships__2[[#This Row],[path]],elements__3[],6,FALSE))</f>
        <v>18817</v>
      </c>
    </row>
    <row r="11" spans="1:9" x14ac:dyDescent="0.3">
      <c r="A11" s="1" t="s">
        <v>20</v>
      </c>
      <c r="B11" s="1" t="s">
        <v>21</v>
      </c>
      <c r="C11">
        <v>26</v>
      </c>
      <c r="D11">
        <v>3624803</v>
      </c>
      <c r="E11">
        <v>0</v>
      </c>
      <c r="F11">
        <v>9836</v>
      </c>
      <c r="G11" s="1">
        <f>IF(ISNA(VLOOKUP(relationships__2[[#This Row],[path]],elements__3[],4,FALSE)),"",VLOOKUP(relationships__2[[#This Row],[path]],elements__3[],4,FALSE))</f>
        <v>7268851</v>
      </c>
      <c r="H11" s="1">
        <f>IF(ISNA(VLOOKUP(relationships__2[[#This Row],[path]],elements__3[],5,FALSE)), "", VLOOKUP(relationships__2[[#This Row],[path]],elements__3[],5,FALSE))</f>
        <v>0</v>
      </c>
      <c r="I11" s="1">
        <f>IF(ISNA(VLOOKUP(relationships__2[[#This Row],[path]],elements__3[],6,FALSE)),"",VLOOKUP(relationships__2[[#This Row],[path]],elements__3[],6,FALSE))</f>
        <v>6842</v>
      </c>
    </row>
    <row r="12" spans="1:9" x14ac:dyDescent="0.3">
      <c r="A12" s="1" t="s">
        <v>22</v>
      </c>
      <c r="B12" s="1" t="s">
        <v>23</v>
      </c>
      <c r="C12">
        <v>31</v>
      </c>
      <c r="D12">
        <v>8367068</v>
      </c>
      <c r="E12">
        <v>0</v>
      </c>
      <c r="F12">
        <v>13257</v>
      </c>
      <c r="G12" s="1">
        <f>IF(ISNA(VLOOKUP(relationships__2[[#This Row],[path]],elements__3[],4,FALSE)),"",VLOOKUP(relationships__2[[#This Row],[path]],elements__3[],4,FALSE))</f>
        <v>13359939</v>
      </c>
      <c r="H12" s="1">
        <f>IF(ISNA(VLOOKUP(relationships__2[[#This Row],[path]],elements__3[],5,FALSE)), "", VLOOKUP(relationships__2[[#This Row],[path]],elements__3[],5,FALSE))</f>
        <v>0</v>
      </c>
      <c r="I12" s="1">
        <f>IF(ISNA(VLOOKUP(relationships__2[[#This Row],[path]],elements__3[],6,FALSE)),"",VLOOKUP(relationships__2[[#This Row],[path]],elements__3[],6,FALSE))</f>
        <v>4704</v>
      </c>
    </row>
    <row r="13" spans="1:9" x14ac:dyDescent="0.3">
      <c r="A13" s="1" t="s">
        <v>24</v>
      </c>
      <c r="B13" s="1" t="s">
        <v>25</v>
      </c>
      <c r="C13">
        <v>8</v>
      </c>
      <c r="D13">
        <v>3053029</v>
      </c>
      <c r="E13">
        <v>0</v>
      </c>
      <c r="F13">
        <v>10264</v>
      </c>
      <c r="G13" s="1">
        <f>IF(ISNA(VLOOKUP(relationships__2[[#This Row],[path]],elements__3[],4,FALSE)),"",VLOOKUP(relationships__2[[#This Row],[path]],elements__3[],4,FALSE))</f>
        <v>7647753</v>
      </c>
      <c r="H13" s="1">
        <f>IF(ISNA(VLOOKUP(relationships__2[[#This Row],[path]],elements__3[],5,FALSE)), "", VLOOKUP(relationships__2[[#This Row],[path]],elements__3[],5,FALSE))</f>
        <v>0</v>
      </c>
      <c r="I13" s="1">
        <f>IF(ISNA(VLOOKUP(relationships__2[[#This Row],[path]],elements__3[],6,FALSE)),"",VLOOKUP(relationships__2[[#This Row],[path]],elements__3[],6,FALSE))</f>
        <v>5132</v>
      </c>
    </row>
    <row r="14" spans="1:9" x14ac:dyDescent="0.3">
      <c r="A14" s="1" t="s">
        <v>26</v>
      </c>
      <c r="B14" s="1" t="s">
        <v>27</v>
      </c>
      <c r="C14">
        <v>21</v>
      </c>
      <c r="D14">
        <v>9787311</v>
      </c>
      <c r="E14">
        <v>0</v>
      </c>
      <c r="F14">
        <v>11547</v>
      </c>
      <c r="G14" s="1">
        <f>IF(ISNA(VLOOKUP(relationships__2[[#This Row],[path]],elements__3[],4,FALSE)),"",VLOOKUP(relationships__2[[#This Row],[path]],elements__3[],4,FALSE))</f>
        <v>12054737</v>
      </c>
      <c r="H14" s="1">
        <f>IF(ISNA(VLOOKUP(relationships__2[[#This Row],[path]],elements__3[],5,FALSE)), "", VLOOKUP(relationships__2[[#This Row],[path]],elements__3[],5,FALSE))</f>
        <v>0</v>
      </c>
      <c r="I14" s="1">
        <f>IF(ISNA(VLOOKUP(relationships__2[[#This Row],[path]],elements__3[],6,FALSE)),"",VLOOKUP(relationships__2[[#This Row],[path]],elements__3[],6,FALSE))</f>
        <v>5559</v>
      </c>
    </row>
    <row r="15" spans="1:9" x14ac:dyDescent="0.3">
      <c r="A15" s="1" t="s">
        <v>28</v>
      </c>
      <c r="B15" s="1" t="s">
        <v>29</v>
      </c>
      <c r="C15">
        <v>8</v>
      </c>
      <c r="D15">
        <v>3250177</v>
      </c>
      <c r="E15">
        <v>0</v>
      </c>
      <c r="F15">
        <v>10264</v>
      </c>
      <c r="G15" s="1">
        <f>IF(ISNA(VLOOKUP(relationships__2[[#This Row],[path]],elements__3[],4,FALSE)),"",VLOOKUP(relationships__2[[#This Row],[path]],elements__3[],4,FALSE))</f>
        <v>3440484</v>
      </c>
      <c r="H15" s="1">
        <f>IF(ISNA(VLOOKUP(relationships__2[[#This Row],[path]],elements__3[],5,FALSE)), "", VLOOKUP(relationships__2[[#This Row],[path]],elements__3[],5,FALSE))</f>
        <v>0</v>
      </c>
      <c r="I15" s="1">
        <f>IF(ISNA(VLOOKUP(relationships__2[[#This Row],[path]],elements__3[],6,FALSE)),"",VLOOKUP(relationships__2[[#This Row],[path]],elements__3[],6,FALSE))</f>
        <v>5131</v>
      </c>
    </row>
    <row r="16" spans="1:9" x14ac:dyDescent="0.3">
      <c r="A16" s="1" t="s">
        <v>30</v>
      </c>
      <c r="B16" s="1" t="s">
        <v>31</v>
      </c>
      <c r="C16">
        <v>32</v>
      </c>
      <c r="D16">
        <v>3355380</v>
      </c>
      <c r="E16">
        <v>0</v>
      </c>
      <c r="F16">
        <v>9836</v>
      </c>
      <c r="G16" s="1">
        <f>IF(ISNA(VLOOKUP(relationships__2[[#This Row],[path]],elements__3[],4,FALSE)),"",VLOOKUP(relationships__2[[#This Row],[path]],elements__3[],4,FALSE))</f>
        <v>6440483</v>
      </c>
      <c r="H16" s="1">
        <f>IF(ISNA(VLOOKUP(relationships__2[[#This Row],[path]],elements__3[],5,FALSE)), "", VLOOKUP(relationships__2[[#This Row],[path]],elements__3[],5,FALSE))</f>
        <v>0</v>
      </c>
      <c r="I16" s="1">
        <f>IF(ISNA(VLOOKUP(relationships__2[[#This Row],[path]],elements__3[],6,FALSE)),"",VLOOKUP(relationships__2[[#This Row],[path]],elements__3[],6,FALSE))</f>
        <v>6842</v>
      </c>
    </row>
    <row r="17" spans="1:9" x14ac:dyDescent="0.3">
      <c r="A17" s="1" t="s">
        <v>32</v>
      </c>
      <c r="B17" s="1" t="s">
        <v>33</v>
      </c>
      <c r="C17">
        <v>36</v>
      </c>
      <c r="D17">
        <v>32346962</v>
      </c>
      <c r="E17">
        <v>0</v>
      </c>
      <c r="F17">
        <v>12402</v>
      </c>
      <c r="G17" s="1">
        <f>IF(ISNA(VLOOKUP(relationships__2[[#This Row],[path]],elements__3[],4,FALSE)),"",VLOOKUP(relationships__2[[#This Row],[path]],elements__3[],4,FALSE))</f>
        <v>41869125</v>
      </c>
      <c r="H17" s="1">
        <f>IF(ISNA(VLOOKUP(relationships__2[[#This Row],[path]],elements__3[],5,FALSE)), "", VLOOKUP(relationships__2[[#This Row],[path]],elements__3[],5,FALSE))</f>
        <v>0</v>
      </c>
      <c r="I17" s="1">
        <f>IF(ISNA(VLOOKUP(relationships__2[[#This Row],[path]],elements__3[],6,FALSE)),"",VLOOKUP(relationships__2[[#This Row],[path]],elements__3[],6,FALSE))</f>
        <v>6843</v>
      </c>
    </row>
    <row r="18" spans="1:9" x14ac:dyDescent="0.3">
      <c r="A18" s="1" t="s">
        <v>34</v>
      </c>
      <c r="B18" s="1" t="s">
        <v>35</v>
      </c>
      <c r="C18">
        <v>51</v>
      </c>
      <c r="D18">
        <v>6422094</v>
      </c>
      <c r="E18">
        <v>0</v>
      </c>
      <c r="F18">
        <v>19245</v>
      </c>
      <c r="G18" s="1">
        <f>IF(ISNA(VLOOKUP(relationships__2[[#This Row],[path]],elements__3[],4,FALSE)),"",VLOOKUP(relationships__2[[#This Row],[path]],elements__3[],4,FALSE))</f>
        <v>14130573</v>
      </c>
      <c r="H18" s="1">
        <f>IF(ISNA(VLOOKUP(relationships__2[[#This Row],[path]],elements__3[],5,FALSE)), "", VLOOKUP(relationships__2[[#This Row],[path]],elements__3[],5,FALSE))</f>
        <v>0</v>
      </c>
      <c r="I18" s="1">
        <f>IF(ISNA(VLOOKUP(relationships__2[[#This Row],[path]],elements__3[],6,FALSE)),"",VLOOKUP(relationships__2[[#This Row],[path]],elements__3[],6,FALSE))</f>
        <v>7270</v>
      </c>
    </row>
    <row r="19" spans="1:9" x14ac:dyDescent="0.3">
      <c r="A19" s="1" t="s">
        <v>36</v>
      </c>
      <c r="B19" s="1" t="s">
        <v>37</v>
      </c>
      <c r="C19">
        <v>37</v>
      </c>
      <c r="D19">
        <v>4474126</v>
      </c>
      <c r="E19">
        <v>0</v>
      </c>
      <c r="F19">
        <v>18389</v>
      </c>
      <c r="G19" s="1" t="str">
        <f>IF(ISNA(VLOOKUP(relationships__2[[#This Row],[path]],elements__3[],4,FALSE)),"",VLOOKUP(relationships__2[[#This Row],[path]],elements__3[],4,FALSE))</f>
        <v/>
      </c>
      <c r="H19" s="1" t="str">
        <f>IF(ISNA(VLOOKUP(relationships__2[[#This Row],[path]],elements__3[],5,FALSE)), "", VLOOKUP(relationships__2[[#This Row],[path]],elements__3[],5,FALSE))</f>
        <v/>
      </c>
      <c r="I19" s="1" t="str">
        <f>IF(ISNA(VLOOKUP(relationships__2[[#This Row],[path]],elements__3[],6,FALSE)),"",VLOOKUP(relationships__2[[#This Row],[path]],elements__3[],6,FALSE))</f>
        <v/>
      </c>
    </row>
    <row r="20" spans="1:9" x14ac:dyDescent="0.3">
      <c r="A20" s="1" t="s">
        <v>38</v>
      </c>
      <c r="B20" s="1" t="s">
        <v>39</v>
      </c>
      <c r="C20">
        <v>23</v>
      </c>
      <c r="D20">
        <v>4702494</v>
      </c>
      <c r="E20">
        <v>0</v>
      </c>
      <c r="F20">
        <v>15396</v>
      </c>
      <c r="G20" s="1" t="str">
        <f>IF(ISNA(VLOOKUP(relationships__2[[#This Row],[path]],elements__3[],4,FALSE)),"",VLOOKUP(relationships__2[[#This Row],[path]],elements__3[],4,FALSE))</f>
        <v/>
      </c>
      <c r="H20" s="1" t="str">
        <f>IF(ISNA(VLOOKUP(relationships__2[[#This Row],[path]],elements__3[],5,FALSE)), "", VLOOKUP(relationships__2[[#This Row],[path]],elements__3[],5,FALSE))</f>
        <v/>
      </c>
      <c r="I20" s="1" t="str">
        <f>IF(ISNA(VLOOKUP(relationships__2[[#This Row],[path]],elements__3[],6,FALSE)),"",VLOOKUP(relationships__2[[#This Row],[path]],elements__3[],6,FALSE))</f>
        <v/>
      </c>
    </row>
    <row r="21" spans="1:9" x14ac:dyDescent="0.3">
      <c r="A21" s="1" t="s">
        <v>40</v>
      </c>
      <c r="B21" s="1" t="s">
        <v>41</v>
      </c>
      <c r="C21">
        <v>36</v>
      </c>
      <c r="D21">
        <v>3989165</v>
      </c>
      <c r="E21">
        <v>0</v>
      </c>
      <c r="F21">
        <v>19244</v>
      </c>
      <c r="G21" s="1" t="str">
        <f>IF(ISNA(VLOOKUP(relationships__2[[#This Row],[path]],elements__3[],4,FALSE)),"",VLOOKUP(relationships__2[[#This Row],[path]],elements__3[],4,FALSE))</f>
        <v/>
      </c>
      <c r="H21" s="1" t="str">
        <f>IF(ISNA(VLOOKUP(relationships__2[[#This Row],[path]],elements__3[],5,FALSE)), "", VLOOKUP(relationships__2[[#This Row],[path]],elements__3[],5,FALSE))</f>
        <v/>
      </c>
      <c r="I21" s="1" t="str">
        <f>IF(ISNA(VLOOKUP(relationships__2[[#This Row],[path]],elements__3[],6,FALSE)),"",VLOOKUP(relationships__2[[#This Row],[path]],elements__3[],6,FALSE))</f>
        <v/>
      </c>
    </row>
    <row r="22" spans="1:9" x14ac:dyDescent="0.3">
      <c r="A22" s="1" t="s">
        <v>42</v>
      </c>
      <c r="B22" s="1" t="s">
        <v>43</v>
      </c>
      <c r="C22">
        <v>51</v>
      </c>
      <c r="D22">
        <v>11332000</v>
      </c>
      <c r="E22">
        <v>0</v>
      </c>
      <c r="F22">
        <v>21383</v>
      </c>
      <c r="G22" s="1" t="str">
        <f>IF(ISNA(VLOOKUP(relationships__2[[#This Row],[path]],elements__3[],4,FALSE)),"",VLOOKUP(relationships__2[[#This Row],[path]],elements__3[],4,FALSE))</f>
        <v/>
      </c>
      <c r="H22" s="1" t="str">
        <f>IF(ISNA(VLOOKUP(relationships__2[[#This Row],[path]],elements__3[],5,FALSE)), "", VLOOKUP(relationships__2[[#This Row],[path]],elements__3[],5,FALSE))</f>
        <v/>
      </c>
      <c r="I22" s="1" t="str">
        <f>IF(ISNA(VLOOKUP(relationships__2[[#This Row],[path]],elements__3[],6,FALSE)),"",VLOOKUP(relationships__2[[#This Row],[path]],elements__3[],6,FALSE))</f>
        <v/>
      </c>
    </row>
    <row r="23" spans="1:9" x14ac:dyDescent="0.3">
      <c r="A23" s="1" t="s">
        <v>44</v>
      </c>
      <c r="B23" s="1" t="s">
        <v>45</v>
      </c>
      <c r="C23">
        <v>25</v>
      </c>
      <c r="D23">
        <v>3701781</v>
      </c>
      <c r="E23">
        <v>0</v>
      </c>
      <c r="F23">
        <v>36350</v>
      </c>
      <c r="G23" s="1" t="str">
        <f>IF(ISNA(VLOOKUP(relationships__2[[#This Row],[path]],elements__3[],4,FALSE)),"",VLOOKUP(relationships__2[[#This Row],[path]],elements__3[],4,FALSE))</f>
        <v/>
      </c>
      <c r="H23" s="1" t="str">
        <f>IF(ISNA(VLOOKUP(relationships__2[[#This Row],[path]],elements__3[],5,FALSE)), "", VLOOKUP(relationships__2[[#This Row],[path]],elements__3[],5,FALSE))</f>
        <v/>
      </c>
      <c r="I23" s="1" t="str">
        <f>IF(ISNA(VLOOKUP(relationships__2[[#This Row],[path]],elements__3[],6,FALSE)),"",VLOOKUP(relationships__2[[#This Row],[path]],elements__3[],6,FALSE))</f>
        <v/>
      </c>
    </row>
    <row r="24" spans="1:9" x14ac:dyDescent="0.3">
      <c r="A24" s="1" t="s">
        <v>46</v>
      </c>
      <c r="B24" s="1" t="s">
        <v>47</v>
      </c>
      <c r="C24">
        <v>40</v>
      </c>
      <c r="D24">
        <v>4231645</v>
      </c>
      <c r="E24">
        <v>0</v>
      </c>
      <c r="F24">
        <v>17106</v>
      </c>
      <c r="G24" s="1" t="str">
        <f>IF(ISNA(VLOOKUP(relationships__2[[#This Row],[path]],elements__3[],4,FALSE)),"",VLOOKUP(relationships__2[[#This Row],[path]],elements__3[],4,FALSE))</f>
        <v/>
      </c>
      <c r="H24" s="1" t="str">
        <f>IF(ISNA(VLOOKUP(relationships__2[[#This Row],[path]],elements__3[],5,FALSE)), "", VLOOKUP(relationships__2[[#This Row],[path]],elements__3[],5,FALSE))</f>
        <v/>
      </c>
      <c r="I24" s="1" t="str">
        <f>IF(ISNA(VLOOKUP(relationships__2[[#This Row],[path]],elements__3[],6,FALSE)),"",VLOOKUP(relationships__2[[#This Row],[path]],elements__3[],6,FALSE))</f>
        <v/>
      </c>
    </row>
    <row r="25" spans="1:9" x14ac:dyDescent="0.3">
      <c r="A25" s="1" t="s">
        <v>48</v>
      </c>
      <c r="B25" s="1" t="s">
        <v>49</v>
      </c>
      <c r="C25">
        <v>20</v>
      </c>
      <c r="D25">
        <v>9722735</v>
      </c>
      <c r="E25">
        <v>0</v>
      </c>
      <c r="F25">
        <v>13685</v>
      </c>
      <c r="G25" s="1">
        <f>IF(ISNA(VLOOKUP(relationships__2[[#This Row],[path]],elements__3[],4,FALSE)),"",VLOOKUP(relationships__2[[#This Row],[path]],elements__3[],4,FALSE))</f>
        <v>12280538</v>
      </c>
      <c r="H25" s="1">
        <f>IF(ISNA(VLOOKUP(relationships__2[[#This Row],[path]],elements__3[],5,FALSE)), "", VLOOKUP(relationships__2[[#This Row],[path]],elements__3[],5,FALSE))</f>
        <v>0</v>
      </c>
      <c r="I25" s="1">
        <f>IF(ISNA(VLOOKUP(relationships__2[[#This Row],[path]],elements__3[],6,FALSE)),"",VLOOKUP(relationships__2[[#This Row],[path]],elements__3[],6,FALSE))</f>
        <v>5132</v>
      </c>
    </row>
    <row r="26" spans="1:9" x14ac:dyDescent="0.3">
      <c r="A26" s="1" t="s">
        <v>50</v>
      </c>
      <c r="B26" s="1" t="s">
        <v>51</v>
      </c>
      <c r="C26">
        <v>10</v>
      </c>
      <c r="D26">
        <v>4804275</v>
      </c>
      <c r="E26">
        <v>0</v>
      </c>
      <c r="F26">
        <v>11546</v>
      </c>
      <c r="G26" s="1" t="str">
        <f>IF(ISNA(VLOOKUP(relationships__2[[#This Row],[path]],elements__3[],4,FALSE)),"",VLOOKUP(relationships__2[[#This Row],[path]],elements__3[],4,FALSE))</f>
        <v/>
      </c>
      <c r="H26" s="1" t="str">
        <f>IF(ISNA(VLOOKUP(relationships__2[[#This Row],[path]],elements__3[],5,FALSE)), "", VLOOKUP(relationships__2[[#This Row],[path]],elements__3[],5,FALSE))</f>
        <v/>
      </c>
      <c r="I26" s="1" t="str">
        <f>IF(ISNA(VLOOKUP(relationships__2[[#This Row],[path]],elements__3[],6,FALSE)),"",VLOOKUP(relationships__2[[#This Row],[path]],elements__3[],6,FALSE))</f>
        <v/>
      </c>
    </row>
    <row r="27" spans="1:9" x14ac:dyDescent="0.3">
      <c r="A27" s="1" t="s">
        <v>52</v>
      </c>
      <c r="B27" s="1" t="s">
        <v>53</v>
      </c>
      <c r="C27">
        <v>11</v>
      </c>
      <c r="D27">
        <v>3690662</v>
      </c>
      <c r="E27">
        <v>0</v>
      </c>
      <c r="F27">
        <v>14540</v>
      </c>
      <c r="G27" s="1" t="str">
        <f>IF(ISNA(VLOOKUP(relationships__2[[#This Row],[path]],elements__3[],4,FALSE)),"",VLOOKUP(relationships__2[[#This Row],[path]],elements__3[],4,FALSE))</f>
        <v/>
      </c>
      <c r="H27" s="1" t="str">
        <f>IF(ISNA(VLOOKUP(relationships__2[[#This Row],[path]],elements__3[],5,FALSE)), "", VLOOKUP(relationships__2[[#This Row],[path]],elements__3[],5,FALSE))</f>
        <v/>
      </c>
      <c r="I27" s="1" t="str">
        <f>IF(ISNA(VLOOKUP(relationships__2[[#This Row],[path]],elements__3[],6,FALSE)),"",VLOOKUP(relationships__2[[#This Row],[path]],elements__3[],6,FALSE))</f>
        <v/>
      </c>
    </row>
    <row r="28" spans="1:9" x14ac:dyDescent="0.3">
      <c r="A28" s="1" t="s">
        <v>54</v>
      </c>
      <c r="B28" s="1" t="s">
        <v>55</v>
      </c>
      <c r="C28">
        <v>10</v>
      </c>
      <c r="D28">
        <v>8377759</v>
      </c>
      <c r="E28">
        <v>0</v>
      </c>
      <c r="F28">
        <v>11547</v>
      </c>
      <c r="G28" s="1" t="str">
        <f>IF(ISNA(VLOOKUP(relationships__2[[#This Row],[path]],elements__3[],4,FALSE)),"",VLOOKUP(relationships__2[[#This Row],[path]],elements__3[],4,FALSE))</f>
        <v/>
      </c>
      <c r="H28" s="1" t="str">
        <f>IF(ISNA(VLOOKUP(relationships__2[[#This Row],[path]],elements__3[],5,FALSE)), "", VLOOKUP(relationships__2[[#This Row],[path]],elements__3[],5,FALSE))</f>
        <v/>
      </c>
      <c r="I28" s="1" t="str">
        <f>IF(ISNA(VLOOKUP(relationships__2[[#This Row],[path]],elements__3[],6,FALSE)),"",VLOOKUP(relationships__2[[#This Row],[path]],elements__3[],6,FALSE))</f>
        <v/>
      </c>
    </row>
    <row r="29" spans="1:9" x14ac:dyDescent="0.3">
      <c r="A29" s="1" t="s">
        <v>56</v>
      </c>
      <c r="B29" s="1" t="s">
        <v>57</v>
      </c>
      <c r="C29">
        <v>10</v>
      </c>
      <c r="D29">
        <v>7046897</v>
      </c>
      <c r="E29">
        <v>0</v>
      </c>
      <c r="F29">
        <v>11547</v>
      </c>
      <c r="G29" s="1" t="str">
        <f>IF(ISNA(VLOOKUP(relationships__2[[#This Row],[path]],elements__3[],4,FALSE)),"",VLOOKUP(relationships__2[[#This Row],[path]],elements__3[],4,FALSE))</f>
        <v/>
      </c>
      <c r="H29" s="1" t="str">
        <f>IF(ISNA(VLOOKUP(relationships__2[[#This Row],[path]],elements__3[],5,FALSE)), "", VLOOKUP(relationships__2[[#This Row],[path]],elements__3[],5,FALSE))</f>
        <v/>
      </c>
      <c r="I29" s="1" t="str">
        <f>IF(ISNA(VLOOKUP(relationships__2[[#This Row],[path]],elements__3[],6,FALSE)),"",VLOOKUP(relationships__2[[#This Row],[path]],elements__3[],6,FALSE))</f>
        <v/>
      </c>
    </row>
    <row r="30" spans="1:9" x14ac:dyDescent="0.3">
      <c r="A30" s="1" t="s">
        <v>58</v>
      </c>
      <c r="B30" s="1" t="s">
        <v>59</v>
      </c>
      <c r="C30">
        <v>11</v>
      </c>
      <c r="D30">
        <v>7706342</v>
      </c>
      <c r="E30">
        <v>0</v>
      </c>
      <c r="F30">
        <v>14968</v>
      </c>
      <c r="G30" s="1" t="str">
        <f>IF(ISNA(VLOOKUP(relationships__2[[#This Row],[path]],elements__3[],4,FALSE)),"",VLOOKUP(relationships__2[[#This Row],[path]],elements__3[],4,FALSE))</f>
        <v/>
      </c>
      <c r="H30" s="1" t="str">
        <f>IF(ISNA(VLOOKUP(relationships__2[[#This Row],[path]],elements__3[],5,FALSE)), "", VLOOKUP(relationships__2[[#This Row],[path]],elements__3[],5,FALSE))</f>
        <v/>
      </c>
      <c r="I30" s="1" t="str">
        <f>IF(ISNA(VLOOKUP(relationships__2[[#This Row],[path]],elements__3[],6,FALSE)),"",VLOOKUP(relationships__2[[#This Row],[path]],elements__3[],6,FALSE))</f>
        <v/>
      </c>
    </row>
    <row r="31" spans="1:9" x14ac:dyDescent="0.3">
      <c r="A31" s="1" t="s">
        <v>60</v>
      </c>
      <c r="B31" s="1" t="s">
        <v>61</v>
      </c>
      <c r="C31">
        <v>9</v>
      </c>
      <c r="D31">
        <v>3283962</v>
      </c>
      <c r="E31">
        <v>0</v>
      </c>
      <c r="F31">
        <v>10691</v>
      </c>
      <c r="G31" s="1">
        <f>IF(ISNA(VLOOKUP(relationships__2[[#This Row],[path]],elements__3[],4,FALSE)),"",VLOOKUP(relationships__2[[#This Row],[path]],elements__3[],4,FALSE))</f>
        <v>6478972</v>
      </c>
      <c r="H31" s="1">
        <f>IF(ISNA(VLOOKUP(relationships__2[[#This Row],[path]],elements__3[],5,FALSE)), "", VLOOKUP(relationships__2[[#This Row],[path]],elements__3[],5,FALSE))</f>
        <v>0</v>
      </c>
      <c r="I31" s="1">
        <f>IF(ISNA(VLOOKUP(relationships__2[[#This Row],[path]],elements__3[],6,FALSE)),"",VLOOKUP(relationships__2[[#This Row],[path]],elements__3[],6,FALSE))</f>
        <v>7270</v>
      </c>
    </row>
    <row r="32" spans="1:9" x14ac:dyDescent="0.3">
      <c r="A32" s="1" t="s">
        <v>62</v>
      </c>
      <c r="B32" s="1" t="s">
        <v>63</v>
      </c>
      <c r="C32">
        <v>11</v>
      </c>
      <c r="D32">
        <v>9794152</v>
      </c>
      <c r="E32">
        <v>0</v>
      </c>
      <c r="F32">
        <v>9836</v>
      </c>
      <c r="G32" s="1">
        <f>IF(ISNA(VLOOKUP(relationships__2[[#This Row],[path]],elements__3[],4,FALSE)),"",VLOOKUP(relationships__2[[#This Row],[path]],elements__3[],4,FALSE))</f>
        <v>10637488</v>
      </c>
      <c r="H32" s="1">
        <f>IF(ISNA(VLOOKUP(relationships__2[[#This Row],[path]],elements__3[],5,FALSE)), "", VLOOKUP(relationships__2[[#This Row],[path]],elements__3[],5,FALSE))</f>
        <v>0</v>
      </c>
      <c r="I32" s="1">
        <f>IF(ISNA(VLOOKUP(relationships__2[[#This Row],[path]],elements__3[],6,FALSE)),"",VLOOKUP(relationships__2[[#This Row],[path]],elements__3[],6,FALSE))</f>
        <v>19673</v>
      </c>
    </row>
    <row r="33" spans="1:9" x14ac:dyDescent="0.3">
      <c r="A33" s="1" t="s">
        <v>64</v>
      </c>
      <c r="B33" s="1" t="s">
        <v>65</v>
      </c>
      <c r="C33">
        <v>9</v>
      </c>
      <c r="D33">
        <v>7449321</v>
      </c>
      <c r="E33">
        <v>0</v>
      </c>
      <c r="F33">
        <v>10691</v>
      </c>
      <c r="G33" s="1">
        <f>IF(ISNA(VLOOKUP(relationships__2[[#This Row],[path]],elements__3[],4,FALSE)),"",VLOOKUP(relationships__2[[#This Row],[path]],elements__3[],4,FALSE))</f>
        <v>8658301</v>
      </c>
      <c r="H33" s="1">
        <f>IF(ISNA(VLOOKUP(relationships__2[[#This Row],[path]],elements__3[],5,FALSE)), "", VLOOKUP(relationships__2[[#This Row],[path]],elements__3[],5,FALSE))</f>
        <v>0</v>
      </c>
      <c r="I33" s="1">
        <f>IF(ISNA(VLOOKUP(relationships__2[[#This Row],[path]],elements__3[],6,FALSE)),"",VLOOKUP(relationships__2[[#This Row],[path]],elements__3[],6,FALSE))</f>
        <v>5560</v>
      </c>
    </row>
    <row r="34" spans="1:9" x14ac:dyDescent="0.3">
      <c r="A34" s="1" t="s">
        <v>66</v>
      </c>
      <c r="B34" s="1" t="s">
        <v>67</v>
      </c>
      <c r="C34">
        <v>11</v>
      </c>
      <c r="D34">
        <v>17333708</v>
      </c>
      <c r="E34">
        <v>0</v>
      </c>
      <c r="F34">
        <v>31219</v>
      </c>
      <c r="G34" s="1">
        <f>IF(ISNA(VLOOKUP(relationships__2[[#This Row],[path]],elements__3[],4,FALSE)),"",VLOOKUP(relationships__2[[#This Row],[path]],elements__3[],4,FALSE))</f>
        <v>8287524</v>
      </c>
      <c r="H34" s="1">
        <f>IF(ISNA(VLOOKUP(relationships__2[[#This Row],[path]],elements__3[],5,FALSE)), "", VLOOKUP(relationships__2[[#This Row],[path]],elements__3[],5,FALSE))</f>
        <v>0</v>
      </c>
      <c r="I34" s="1">
        <f>IF(ISNA(VLOOKUP(relationships__2[[#This Row],[path]],elements__3[],6,FALSE)),"",VLOOKUP(relationships__2[[#This Row],[path]],elements__3[],6,FALSE))</f>
        <v>6843</v>
      </c>
    </row>
    <row r="35" spans="1:9" x14ac:dyDescent="0.3">
      <c r="A35" s="1" t="s">
        <v>68</v>
      </c>
      <c r="B35" s="1" t="s">
        <v>69</v>
      </c>
      <c r="C35">
        <v>10</v>
      </c>
      <c r="D35">
        <v>7788023</v>
      </c>
      <c r="E35">
        <v>0</v>
      </c>
      <c r="F35">
        <v>10264</v>
      </c>
      <c r="G35" s="1">
        <f>IF(ISNA(VLOOKUP(relationships__2[[#This Row],[path]],elements__3[],4,FALSE)),"",VLOOKUP(relationships__2[[#This Row],[path]],elements__3[],4,FALSE))</f>
        <v>10543404</v>
      </c>
      <c r="H35" s="1">
        <f>IF(ISNA(VLOOKUP(relationships__2[[#This Row],[path]],elements__3[],5,FALSE)), "", VLOOKUP(relationships__2[[#This Row],[path]],elements__3[],5,FALSE))</f>
        <v>0</v>
      </c>
      <c r="I35" s="1">
        <f>IF(ISNA(VLOOKUP(relationships__2[[#This Row],[path]],elements__3[],6,FALSE)),"",VLOOKUP(relationships__2[[#This Row],[path]],elements__3[],6,FALSE))</f>
        <v>5131</v>
      </c>
    </row>
    <row r="36" spans="1:9" x14ac:dyDescent="0.3">
      <c r="A36" s="1" t="s">
        <v>70</v>
      </c>
      <c r="B36" s="1" t="s">
        <v>71</v>
      </c>
      <c r="C36">
        <v>12</v>
      </c>
      <c r="D36">
        <v>4850035</v>
      </c>
      <c r="E36">
        <v>0</v>
      </c>
      <c r="F36">
        <v>10264</v>
      </c>
      <c r="G36" s="1" t="str">
        <f>IF(ISNA(VLOOKUP(relationships__2[[#This Row],[path]],elements__3[],4,FALSE)),"",VLOOKUP(relationships__2[[#This Row],[path]],elements__3[],4,FALSE))</f>
        <v/>
      </c>
      <c r="H36" s="1" t="str">
        <f>IF(ISNA(VLOOKUP(relationships__2[[#This Row],[path]],elements__3[],5,FALSE)), "", VLOOKUP(relationships__2[[#This Row],[path]],elements__3[],5,FALSE))</f>
        <v/>
      </c>
      <c r="I36" s="1" t="str">
        <f>IF(ISNA(VLOOKUP(relationships__2[[#This Row],[path]],elements__3[],6,FALSE)),"",VLOOKUP(relationships__2[[#This Row],[path]],elements__3[],6,FALSE))</f>
        <v/>
      </c>
    </row>
    <row r="37" spans="1:9" x14ac:dyDescent="0.3">
      <c r="A37" s="1" t="s">
        <v>72</v>
      </c>
      <c r="B37" s="1" t="s">
        <v>73</v>
      </c>
      <c r="C37">
        <v>29</v>
      </c>
      <c r="D37">
        <v>12096646</v>
      </c>
      <c r="E37">
        <v>0</v>
      </c>
      <c r="F37">
        <v>18389</v>
      </c>
      <c r="G37" s="1">
        <f>IF(ISNA(VLOOKUP(relationships__2[[#This Row],[path]],elements__3[],4,FALSE)),"",VLOOKUP(relationships__2[[#This Row],[path]],elements__3[],4,FALSE))</f>
        <v>12981464</v>
      </c>
      <c r="H37" s="1">
        <f>IF(ISNA(VLOOKUP(relationships__2[[#This Row],[path]],elements__3[],5,FALSE)), "", VLOOKUP(relationships__2[[#This Row],[path]],elements__3[],5,FALSE))</f>
        <v>0</v>
      </c>
      <c r="I37" s="1">
        <f>IF(ISNA(VLOOKUP(relationships__2[[#This Row],[path]],elements__3[],6,FALSE)),"",VLOOKUP(relationships__2[[#This Row],[path]],elements__3[],6,FALSE))</f>
        <v>5559</v>
      </c>
    </row>
    <row r="38" spans="1:9" x14ac:dyDescent="0.3">
      <c r="A38" s="1" t="s">
        <v>74</v>
      </c>
      <c r="B38" s="1" t="s">
        <v>75</v>
      </c>
      <c r="C38">
        <v>14</v>
      </c>
      <c r="D38">
        <v>5744260</v>
      </c>
      <c r="E38">
        <v>0</v>
      </c>
      <c r="F38">
        <v>25660</v>
      </c>
      <c r="G38" s="1">
        <f>IF(ISNA(VLOOKUP(relationships__2[[#This Row],[path]],elements__3[],4,FALSE)),"",VLOOKUP(relationships__2[[#This Row],[path]],elements__3[],4,FALSE))</f>
        <v>8583889</v>
      </c>
      <c r="H38" s="1">
        <f>IF(ISNA(VLOOKUP(relationships__2[[#This Row],[path]],elements__3[],5,FALSE)), "", VLOOKUP(relationships__2[[#This Row],[path]],elements__3[],5,FALSE))</f>
        <v>0</v>
      </c>
      <c r="I38" s="1">
        <f>IF(ISNA(VLOOKUP(relationships__2[[#This Row],[path]],elements__3[],6,FALSE)),"",VLOOKUP(relationships__2[[#This Row],[path]],elements__3[],6,FALSE))</f>
        <v>5560</v>
      </c>
    </row>
    <row r="39" spans="1:9" x14ac:dyDescent="0.3">
      <c r="A39" s="1" t="s">
        <v>76</v>
      </c>
      <c r="B39" s="1" t="s">
        <v>77</v>
      </c>
      <c r="C39">
        <v>38</v>
      </c>
      <c r="D39">
        <v>5153241</v>
      </c>
      <c r="E39">
        <v>0</v>
      </c>
      <c r="F39">
        <v>21383</v>
      </c>
      <c r="G39" s="1">
        <f>IF(ISNA(VLOOKUP(relationships__2[[#This Row],[path]],elements__3[],4,FALSE)),"",VLOOKUP(relationships__2[[#This Row],[path]],elements__3[],4,FALSE))</f>
        <v>5494510</v>
      </c>
      <c r="H39" s="1">
        <f>IF(ISNA(VLOOKUP(relationships__2[[#This Row],[path]],elements__3[],5,FALSE)), "", VLOOKUP(relationships__2[[#This Row],[path]],elements__3[],5,FALSE))</f>
        <v>0</v>
      </c>
      <c r="I39" s="1">
        <f>IF(ISNA(VLOOKUP(relationships__2[[#This Row],[path]],elements__3[],6,FALSE)),"",VLOOKUP(relationships__2[[#This Row],[path]],elements__3[],6,FALSE))</f>
        <v>6843</v>
      </c>
    </row>
    <row r="40" spans="1:9" x14ac:dyDescent="0.3">
      <c r="A40" s="1" t="s">
        <v>78</v>
      </c>
      <c r="B40" s="1" t="s">
        <v>79</v>
      </c>
      <c r="C40">
        <v>51</v>
      </c>
      <c r="D40">
        <v>11464145</v>
      </c>
      <c r="E40">
        <v>0</v>
      </c>
      <c r="F40">
        <v>36350</v>
      </c>
      <c r="G40" s="1">
        <f>IF(ISNA(VLOOKUP(relationships__2[[#This Row],[path]],elements__3[],4,FALSE)),"",VLOOKUP(relationships__2[[#This Row],[path]],elements__3[],4,FALSE))</f>
        <v>15846752</v>
      </c>
      <c r="H40" s="1">
        <f>IF(ISNA(VLOOKUP(relationships__2[[#This Row],[path]],elements__3[],5,FALSE)), "", VLOOKUP(relationships__2[[#This Row],[path]],elements__3[],5,FALSE))</f>
        <v>0</v>
      </c>
      <c r="I40" s="1">
        <f>IF(ISNA(VLOOKUP(relationships__2[[#This Row],[path]],elements__3[],6,FALSE)),"",VLOOKUP(relationships__2[[#This Row],[path]],elements__3[],6,FALSE))</f>
        <v>4704</v>
      </c>
    </row>
    <row r="41" spans="1:9" x14ac:dyDescent="0.3">
      <c r="A41" s="1" t="s">
        <v>80</v>
      </c>
      <c r="B41" s="1" t="s">
        <v>81</v>
      </c>
      <c r="C41">
        <v>23</v>
      </c>
      <c r="D41">
        <v>12134708</v>
      </c>
      <c r="E41">
        <v>1</v>
      </c>
      <c r="F41">
        <v>85531</v>
      </c>
      <c r="G41" s="1">
        <f>IF(ISNA(VLOOKUP(relationships__2[[#This Row],[path]],elements__3[],4,FALSE)),"",VLOOKUP(relationships__2[[#This Row],[path]],elements__3[],4,FALSE))</f>
        <v>10667424</v>
      </c>
      <c r="H41" s="1">
        <f>IF(ISNA(VLOOKUP(relationships__2[[#This Row],[path]],elements__3[],5,FALSE)), "", VLOOKUP(relationships__2[[#This Row],[path]],elements__3[],5,FALSE))</f>
        <v>1</v>
      </c>
      <c r="I41" s="1">
        <f>IF(ISNA(VLOOKUP(relationships__2[[#This Row],[path]],elements__3[],6,FALSE)),"",VLOOKUP(relationships__2[[#This Row],[path]],elements__3[],6,FALSE))</f>
        <v>65004</v>
      </c>
    </row>
    <row r="42" spans="1:9" x14ac:dyDescent="0.3">
      <c r="A42" s="1" t="s">
        <v>82</v>
      </c>
      <c r="B42" s="1" t="s">
        <v>83</v>
      </c>
      <c r="C42">
        <v>29</v>
      </c>
      <c r="D42">
        <v>15846324</v>
      </c>
      <c r="E42">
        <v>1</v>
      </c>
      <c r="F42">
        <v>98789</v>
      </c>
      <c r="G42" s="1">
        <f>IF(ISNA(VLOOKUP(relationships__2[[#This Row],[path]],elements__3[],4,FALSE)),"",VLOOKUP(relationships__2[[#This Row],[path]],elements__3[],4,FALSE))</f>
        <v>13876974</v>
      </c>
      <c r="H42" s="1">
        <f>IF(ISNA(VLOOKUP(relationships__2[[#This Row],[path]],elements__3[],5,FALSE)), "", VLOOKUP(relationships__2[[#This Row],[path]],elements__3[],5,FALSE))</f>
        <v>1</v>
      </c>
      <c r="I42" s="1">
        <f>IF(ISNA(VLOOKUP(relationships__2[[#This Row],[path]],elements__3[],6,FALSE)),"",VLOOKUP(relationships__2[[#This Row],[path]],elements__3[],6,FALSE))</f>
        <v>41483</v>
      </c>
    </row>
    <row r="43" spans="1:9" x14ac:dyDescent="0.3">
      <c r="A43" s="1" t="s">
        <v>84</v>
      </c>
      <c r="B43" s="1" t="s">
        <v>85</v>
      </c>
      <c r="C43">
        <v>25</v>
      </c>
      <c r="D43">
        <v>10344117</v>
      </c>
      <c r="E43">
        <v>3</v>
      </c>
      <c r="F43">
        <v>111617</v>
      </c>
      <c r="G43" s="1">
        <f>IF(ISNA(VLOOKUP(relationships__2[[#This Row],[path]],elements__3[],4,FALSE)),"",VLOOKUP(relationships__2[[#This Row],[path]],elements__3[],4,FALSE))</f>
        <v>9505485</v>
      </c>
      <c r="H43" s="1">
        <f>IF(ISNA(VLOOKUP(relationships__2[[#This Row],[path]],elements__3[],5,FALSE)), "", VLOOKUP(relationships__2[[#This Row],[path]],elements__3[],5,FALSE))</f>
        <v>1</v>
      </c>
      <c r="I43" s="1">
        <f>IF(ISNA(VLOOKUP(relationships__2[[#This Row],[path]],elements__3[],6,FALSE)),"",VLOOKUP(relationships__2[[#This Row],[path]],elements__3[],6,FALSE))</f>
        <v>63293</v>
      </c>
    </row>
    <row r="44" spans="1:9" x14ac:dyDescent="0.3">
      <c r="A44" s="1" t="s">
        <v>86</v>
      </c>
      <c r="B44" s="1" t="s">
        <v>87</v>
      </c>
      <c r="C44">
        <v>40</v>
      </c>
      <c r="D44">
        <v>8836205</v>
      </c>
      <c r="E44">
        <v>3</v>
      </c>
      <c r="F44">
        <v>85531</v>
      </c>
      <c r="G44" s="1">
        <f>IF(ISNA(VLOOKUP(relationships__2[[#This Row],[path]],elements__3[],4,FALSE)),"",VLOOKUP(relationships__2[[#This Row],[path]],elements__3[],4,FALSE))</f>
        <v>10168351</v>
      </c>
      <c r="H44" s="1">
        <f>IF(ISNA(VLOOKUP(relationships__2[[#This Row],[path]],elements__3[],5,FALSE)), "", VLOOKUP(relationships__2[[#This Row],[path]],elements__3[],5,FALSE))</f>
        <v>1</v>
      </c>
      <c r="I44" s="1">
        <f>IF(ISNA(VLOOKUP(relationships__2[[#This Row],[path]],elements__3[],6,FALSE)),"",VLOOKUP(relationships__2[[#This Row],[path]],elements__3[],6,FALSE))</f>
        <v>27370</v>
      </c>
    </row>
    <row r="45" spans="1:9" x14ac:dyDescent="0.3">
      <c r="A45" s="1" t="s">
        <v>88</v>
      </c>
      <c r="B45" s="1" t="s">
        <v>89</v>
      </c>
      <c r="C45">
        <v>26</v>
      </c>
      <c r="D45">
        <v>3155666</v>
      </c>
      <c r="E45">
        <v>0</v>
      </c>
      <c r="F45">
        <v>14113</v>
      </c>
      <c r="G45" s="1">
        <f>IF(ISNA(VLOOKUP(relationships__2[[#This Row],[path]],elements__3[],4,FALSE)),"",VLOOKUP(relationships__2[[#This Row],[path]],elements__3[],4,FALSE))</f>
        <v>3540982</v>
      </c>
      <c r="H45" s="1">
        <f>IF(ISNA(VLOOKUP(relationships__2[[#This Row],[path]],elements__3[],5,FALSE)), "", VLOOKUP(relationships__2[[#This Row],[path]],elements__3[],5,FALSE))</f>
        <v>1</v>
      </c>
      <c r="I45" s="1">
        <f>IF(ISNA(VLOOKUP(relationships__2[[#This Row],[path]],elements__3[],6,FALSE)),"",VLOOKUP(relationships__2[[#This Row],[path]],elements__3[],6,FALSE))</f>
        <v>34212</v>
      </c>
    </row>
    <row r="46" spans="1:9" x14ac:dyDescent="0.3">
      <c r="A46" s="1" t="s">
        <v>90</v>
      </c>
      <c r="B46" s="1" t="s">
        <v>91</v>
      </c>
      <c r="C46">
        <v>79</v>
      </c>
      <c r="D46">
        <v>6957089</v>
      </c>
      <c r="E46">
        <v>0</v>
      </c>
      <c r="F46">
        <v>38061</v>
      </c>
      <c r="G46" s="1">
        <f>IF(ISNA(VLOOKUP(relationships__2[[#This Row],[path]],elements__3[],4,FALSE)),"",VLOOKUP(relationships__2[[#This Row],[path]],elements__3[],4,FALSE))</f>
        <v>6221524</v>
      </c>
      <c r="H46" s="1">
        <f>IF(ISNA(VLOOKUP(relationships__2[[#This Row],[path]],elements__3[],5,FALSE)), "", VLOOKUP(relationships__2[[#This Row],[path]],elements__3[],5,FALSE))</f>
        <v>1</v>
      </c>
      <c r="I46" s="1">
        <f>IF(ISNA(VLOOKUP(relationships__2[[#This Row],[path]],elements__3[],6,FALSE)),"",VLOOKUP(relationships__2[[#This Row],[path]],elements__3[],6,FALSE))</f>
        <v>75695</v>
      </c>
    </row>
    <row r="47" spans="1:9" x14ac:dyDescent="0.3">
      <c r="A47" s="1" t="s">
        <v>92</v>
      </c>
      <c r="B47" s="1" t="s">
        <v>93</v>
      </c>
      <c r="C47">
        <v>43</v>
      </c>
      <c r="D47">
        <v>4805558</v>
      </c>
      <c r="E47">
        <v>0</v>
      </c>
      <c r="F47">
        <v>18389</v>
      </c>
      <c r="G47" s="1">
        <f>IF(ISNA(VLOOKUP(relationships__2[[#This Row],[path]],elements__3[],4,FALSE)),"",VLOOKUP(relationships__2[[#This Row],[path]],elements__3[],4,FALSE))</f>
        <v>6156520</v>
      </c>
      <c r="H47" s="1">
        <f>IF(ISNA(VLOOKUP(relationships__2[[#This Row],[path]],elements__3[],5,FALSE)), "", VLOOKUP(relationships__2[[#This Row],[path]],elements__3[],5,FALSE))</f>
        <v>0</v>
      </c>
      <c r="I47" s="1">
        <f>IF(ISNA(VLOOKUP(relationships__2[[#This Row],[path]],elements__3[],6,FALSE)),"",VLOOKUP(relationships__2[[#This Row],[path]],elements__3[],6,FALSE))</f>
        <v>6843</v>
      </c>
    </row>
    <row r="48" spans="1:9" x14ac:dyDescent="0.3">
      <c r="A48" s="1" t="s">
        <v>94</v>
      </c>
      <c r="B48" s="1" t="s">
        <v>33</v>
      </c>
      <c r="C48">
        <v>36</v>
      </c>
      <c r="D48">
        <v>3565787</v>
      </c>
      <c r="E48">
        <v>0</v>
      </c>
      <c r="F48">
        <v>11975</v>
      </c>
      <c r="G48" s="1">
        <f>IF(ISNA(VLOOKUP(relationships__2[[#This Row],[path]],elements__3[],4,FALSE)),"",VLOOKUP(relationships__2[[#This Row],[path]],elements__3[],4,FALSE))</f>
        <v>3889949</v>
      </c>
      <c r="H48" s="1">
        <f>IF(ISNA(VLOOKUP(relationships__2[[#This Row],[path]],elements__3[],5,FALSE)), "", VLOOKUP(relationships__2[[#This Row],[path]],elements__3[],5,FALSE))</f>
        <v>0</v>
      </c>
      <c r="I48" s="1">
        <f>IF(ISNA(VLOOKUP(relationships__2[[#This Row],[path]],elements__3[],6,FALSE)),"",VLOOKUP(relationships__2[[#This Row],[path]],elements__3[],6,FALSE))</f>
        <v>6843</v>
      </c>
    </row>
    <row r="49" spans="1:9" x14ac:dyDescent="0.3">
      <c r="A49" s="1" t="s">
        <v>95</v>
      </c>
      <c r="B49" s="1" t="s">
        <v>96</v>
      </c>
      <c r="C49">
        <v>26</v>
      </c>
      <c r="D49">
        <v>3403706</v>
      </c>
      <c r="E49">
        <v>1</v>
      </c>
      <c r="F49">
        <v>58589</v>
      </c>
      <c r="G49" s="1">
        <f>IF(ISNA(VLOOKUP(relationships__2[[#This Row],[path]],elements__3[],4,FALSE)),"",VLOOKUP(relationships__2[[#This Row],[path]],elements__3[],4,FALSE))</f>
        <v>6014111</v>
      </c>
      <c r="H49" s="1">
        <f>IF(ISNA(VLOOKUP(relationships__2[[#This Row],[path]],elements__3[],5,FALSE)), "", VLOOKUP(relationships__2[[#This Row],[path]],elements__3[],5,FALSE))</f>
        <v>1</v>
      </c>
      <c r="I49" s="1">
        <f>IF(ISNA(VLOOKUP(relationships__2[[#This Row],[path]],elements__3[],6,FALSE)),"",VLOOKUP(relationships__2[[#This Row],[path]],elements__3[],6,FALSE))</f>
        <v>44904</v>
      </c>
    </row>
    <row r="50" spans="1:9" x14ac:dyDescent="0.3">
      <c r="A50" s="1" t="s">
        <v>97</v>
      </c>
      <c r="B50" s="1" t="s">
        <v>98</v>
      </c>
      <c r="C50">
        <v>31</v>
      </c>
      <c r="D50">
        <v>10916746</v>
      </c>
      <c r="E50">
        <v>0</v>
      </c>
      <c r="F50">
        <v>22666</v>
      </c>
      <c r="G50" s="1">
        <f>IF(ISNA(VLOOKUP(relationships__2[[#This Row],[path]],elements__3[],4,FALSE)),"",VLOOKUP(relationships__2[[#This Row],[path]],elements__3[],4,FALSE))</f>
        <v>4632358</v>
      </c>
      <c r="H50" s="1">
        <f>IF(ISNA(VLOOKUP(relationships__2[[#This Row],[path]],elements__3[],5,FALSE)), "", VLOOKUP(relationships__2[[#This Row],[path]],elements__3[],5,FALSE))</f>
        <v>0</v>
      </c>
      <c r="I50" s="1">
        <f>IF(ISNA(VLOOKUP(relationships__2[[#This Row],[path]],elements__3[],6,FALSE)),"",VLOOKUP(relationships__2[[#This Row],[path]],elements__3[],6,FALSE))</f>
        <v>5987</v>
      </c>
    </row>
    <row r="51" spans="1:9" x14ac:dyDescent="0.3">
      <c r="A51" s="1" t="s">
        <v>99</v>
      </c>
      <c r="B51" s="1" t="s">
        <v>100</v>
      </c>
      <c r="C51">
        <v>24</v>
      </c>
      <c r="D51">
        <v>10402278</v>
      </c>
      <c r="E51">
        <v>0</v>
      </c>
      <c r="F51">
        <v>13258</v>
      </c>
      <c r="G51" s="1">
        <f>IF(ISNA(VLOOKUP(relationships__2[[#This Row],[path]],elements__3[],4,FALSE)),"",VLOOKUP(relationships__2[[#This Row],[path]],elements__3[],4,FALSE))</f>
        <v>11661722</v>
      </c>
      <c r="H51" s="1">
        <f>IF(ISNA(VLOOKUP(relationships__2[[#This Row],[path]],elements__3[],5,FALSE)), "", VLOOKUP(relationships__2[[#This Row],[path]],elements__3[],5,FALSE))</f>
        <v>0</v>
      </c>
      <c r="I51" s="1">
        <f>IF(ISNA(VLOOKUP(relationships__2[[#This Row],[path]],elements__3[],6,FALSE)),"",VLOOKUP(relationships__2[[#This Row],[path]],elements__3[],6,FALSE))</f>
        <v>6842</v>
      </c>
    </row>
    <row r="52" spans="1:9" x14ac:dyDescent="0.3">
      <c r="A52" s="1" t="s">
        <v>101</v>
      </c>
      <c r="B52" s="1" t="s">
        <v>102</v>
      </c>
      <c r="C52">
        <v>33</v>
      </c>
      <c r="D52">
        <v>11602705</v>
      </c>
      <c r="E52">
        <v>1</v>
      </c>
      <c r="F52">
        <v>62865</v>
      </c>
      <c r="G52" s="1">
        <f>IF(ISNA(VLOOKUP(relationships__2[[#This Row],[path]],elements__3[],4,FALSE)),"",VLOOKUP(relationships__2[[#This Row],[path]],elements__3[],4,FALSE))</f>
        <v>17593723</v>
      </c>
      <c r="H52" s="1">
        <f>IF(ISNA(VLOOKUP(relationships__2[[#This Row],[path]],elements__3[],5,FALSE)), "", VLOOKUP(relationships__2[[#This Row],[path]],elements__3[],5,FALSE))</f>
        <v>1</v>
      </c>
      <c r="I52" s="1">
        <f>IF(ISNA(VLOOKUP(relationships__2[[#This Row],[path]],elements__3[],6,FALSE)),"",VLOOKUP(relationships__2[[#This Row],[path]],elements__3[],6,FALSE))</f>
        <v>36778</v>
      </c>
    </row>
    <row r="53" spans="1:9" x14ac:dyDescent="0.3">
      <c r="A53" s="1" t="s">
        <v>103</v>
      </c>
      <c r="B53" s="1" t="s">
        <v>104</v>
      </c>
      <c r="C53">
        <v>22</v>
      </c>
      <c r="D53">
        <v>11200709</v>
      </c>
      <c r="E53">
        <v>1</v>
      </c>
      <c r="F53">
        <v>74839</v>
      </c>
      <c r="G53" s="1">
        <f>IF(ISNA(VLOOKUP(relationships__2[[#This Row],[path]],elements__3[],4,FALSE)),"",VLOOKUP(relationships__2[[#This Row],[path]],elements__3[],4,FALSE))</f>
        <v>10661009</v>
      </c>
      <c r="H53" s="1">
        <f>IF(ISNA(VLOOKUP(relationships__2[[#This Row],[path]],elements__3[],5,FALSE)), "", VLOOKUP(relationships__2[[#This Row],[path]],elements__3[],5,FALSE))</f>
        <v>1</v>
      </c>
      <c r="I53" s="1">
        <f>IF(ISNA(VLOOKUP(relationships__2[[#This Row],[path]],elements__3[],6,FALSE)),"",VLOOKUP(relationships__2[[#This Row],[path]],elements__3[],6,FALSE))</f>
        <v>72274</v>
      </c>
    </row>
    <row r="54" spans="1:9" x14ac:dyDescent="0.3">
      <c r="A54" s="1" t="s">
        <v>105</v>
      </c>
      <c r="B54" s="1" t="s">
        <v>106</v>
      </c>
      <c r="C54">
        <v>28</v>
      </c>
      <c r="D54">
        <v>4560939</v>
      </c>
      <c r="E54">
        <v>0</v>
      </c>
      <c r="F54">
        <v>11547</v>
      </c>
      <c r="G54" s="1">
        <f>IF(ISNA(VLOOKUP(relationships__2[[#This Row],[path]],elements__3[],4,FALSE)),"",VLOOKUP(relationships__2[[#This Row],[path]],elements__3[],4,FALSE))</f>
        <v>4515608</v>
      </c>
      <c r="H54" s="1">
        <f>IF(ISNA(VLOOKUP(relationships__2[[#This Row],[path]],elements__3[],5,FALSE)), "", VLOOKUP(relationships__2[[#This Row],[path]],elements__3[],5,FALSE))</f>
        <v>0</v>
      </c>
      <c r="I54" s="1">
        <f>IF(ISNA(VLOOKUP(relationships__2[[#This Row],[path]],elements__3[],6,FALSE)),"",VLOOKUP(relationships__2[[#This Row],[path]],elements__3[],6,FALSE))</f>
        <v>5988</v>
      </c>
    </row>
    <row r="55" spans="1:9" x14ac:dyDescent="0.3">
      <c r="A55" s="1" t="s">
        <v>107</v>
      </c>
      <c r="B55" s="1" t="s">
        <v>108</v>
      </c>
      <c r="C55">
        <v>28</v>
      </c>
      <c r="D55">
        <v>3048324</v>
      </c>
      <c r="E55">
        <v>0</v>
      </c>
      <c r="F55">
        <v>9836</v>
      </c>
      <c r="G55" s="1">
        <f>IF(ISNA(VLOOKUP(relationships__2[[#This Row],[path]],elements__3[],4,FALSE)),"",VLOOKUP(relationships__2[[#This Row],[path]],elements__3[],4,FALSE))</f>
        <v>4709764</v>
      </c>
      <c r="H55" s="1">
        <f>IF(ISNA(VLOOKUP(relationships__2[[#This Row],[path]],elements__3[],5,FALSE)), "", VLOOKUP(relationships__2[[#This Row],[path]],elements__3[],5,FALSE))</f>
        <v>0</v>
      </c>
      <c r="I55" s="1">
        <f>IF(ISNA(VLOOKUP(relationships__2[[#This Row],[path]],elements__3[],6,FALSE)),"",VLOOKUP(relationships__2[[#This Row],[path]],elements__3[],6,FALSE))</f>
        <v>13257</v>
      </c>
    </row>
    <row r="56" spans="1:9" x14ac:dyDescent="0.3">
      <c r="A56" s="1" t="s">
        <v>109</v>
      </c>
      <c r="B56" s="1" t="s">
        <v>110</v>
      </c>
      <c r="C56">
        <v>28</v>
      </c>
      <c r="D56">
        <v>9146683</v>
      </c>
      <c r="E56">
        <v>0</v>
      </c>
      <c r="F56">
        <v>12829</v>
      </c>
      <c r="G56" s="1">
        <f>IF(ISNA(VLOOKUP(relationships__2[[#This Row],[path]],elements__3[],4,FALSE)),"",VLOOKUP(relationships__2[[#This Row],[path]],elements__3[],4,FALSE))</f>
        <v>10873981</v>
      </c>
      <c r="H56" s="1">
        <f>IF(ISNA(VLOOKUP(relationships__2[[#This Row],[path]],elements__3[],5,FALSE)), "", VLOOKUP(relationships__2[[#This Row],[path]],elements__3[],5,FALSE))</f>
        <v>0</v>
      </c>
      <c r="I56" s="1">
        <f>IF(ISNA(VLOOKUP(relationships__2[[#This Row],[path]],elements__3[],6,FALSE)),"",VLOOKUP(relationships__2[[#This Row],[path]],elements__3[],6,FALSE))</f>
        <v>5132</v>
      </c>
    </row>
    <row r="57" spans="1:9" x14ac:dyDescent="0.3">
      <c r="A57" s="1" t="s">
        <v>111</v>
      </c>
      <c r="B57" s="1" t="s">
        <v>112</v>
      </c>
      <c r="C57">
        <v>28</v>
      </c>
      <c r="D57">
        <v>3281396</v>
      </c>
      <c r="E57">
        <v>0</v>
      </c>
      <c r="F57">
        <v>11547</v>
      </c>
      <c r="G57" s="1">
        <f>IF(ISNA(VLOOKUP(relationships__2[[#This Row],[path]],elements__3[],4,FALSE)),"",VLOOKUP(relationships__2[[#This Row],[path]],elements__3[],4,FALSE))</f>
        <v>4742265</v>
      </c>
      <c r="H57" s="1">
        <f>IF(ISNA(VLOOKUP(relationships__2[[#This Row],[path]],elements__3[],5,FALSE)), "", VLOOKUP(relationships__2[[#This Row],[path]],elements__3[],5,FALSE))</f>
        <v>0</v>
      </c>
      <c r="I57" s="1">
        <f>IF(ISNA(VLOOKUP(relationships__2[[#This Row],[path]],elements__3[],6,FALSE)),"",VLOOKUP(relationships__2[[#This Row],[path]],elements__3[],6,FALSE))</f>
        <v>7698</v>
      </c>
    </row>
    <row r="58" spans="1:9" x14ac:dyDescent="0.3">
      <c r="A58" s="1" t="s">
        <v>113</v>
      </c>
      <c r="B58" s="1" t="s">
        <v>114</v>
      </c>
      <c r="C58">
        <v>28</v>
      </c>
      <c r="D58">
        <v>9972485</v>
      </c>
      <c r="E58">
        <v>0</v>
      </c>
      <c r="F58">
        <v>14540</v>
      </c>
      <c r="G58" s="1">
        <f>IF(ISNA(VLOOKUP(relationships__2[[#This Row],[path]],elements__3[],4,FALSE)),"",VLOOKUP(relationships__2[[#This Row],[path]],elements__3[],4,FALSE))</f>
        <v>11118599</v>
      </c>
      <c r="H58" s="1">
        <f>IF(ISNA(VLOOKUP(relationships__2[[#This Row],[path]],elements__3[],5,FALSE)), "", VLOOKUP(relationships__2[[#This Row],[path]],elements__3[],5,FALSE))</f>
        <v>0</v>
      </c>
      <c r="I58" s="1">
        <f>IF(ISNA(VLOOKUP(relationships__2[[#This Row],[path]],elements__3[],6,FALSE)),"",VLOOKUP(relationships__2[[#This Row],[path]],elements__3[],6,FALSE))</f>
        <v>7698</v>
      </c>
    </row>
    <row r="59" spans="1:9" x14ac:dyDescent="0.3">
      <c r="A59" s="1" t="s">
        <v>115</v>
      </c>
      <c r="B59" s="1" t="s">
        <v>116</v>
      </c>
      <c r="C59">
        <v>28</v>
      </c>
      <c r="D59">
        <v>3056450</v>
      </c>
      <c r="E59">
        <v>0</v>
      </c>
      <c r="F59">
        <v>11119</v>
      </c>
      <c r="G59" s="1">
        <f>IF(ISNA(VLOOKUP(relationships__2[[#This Row],[path]],elements__3[],4,FALSE)),"",VLOOKUP(relationships__2[[#This Row],[path]],elements__3[],4,FALSE))</f>
        <v>5353385</v>
      </c>
      <c r="H59" s="1">
        <f>IF(ISNA(VLOOKUP(relationships__2[[#This Row],[path]],elements__3[],5,FALSE)), "", VLOOKUP(relationships__2[[#This Row],[path]],elements__3[],5,FALSE))</f>
        <v>0</v>
      </c>
      <c r="I59" s="1">
        <f>IF(ISNA(VLOOKUP(relationships__2[[#This Row],[path]],elements__3[],6,FALSE)),"",VLOOKUP(relationships__2[[#This Row],[path]],elements__3[],6,FALSE))</f>
        <v>7270</v>
      </c>
    </row>
    <row r="60" spans="1:9" x14ac:dyDescent="0.3">
      <c r="A60" s="1" t="s">
        <v>117</v>
      </c>
      <c r="B60" s="1" t="s">
        <v>118</v>
      </c>
      <c r="C60">
        <v>28</v>
      </c>
      <c r="D60">
        <v>3634639</v>
      </c>
      <c r="E60">
        <v>0</v>
      </c>
      <c r="F60">
        <v>10691</v>
      </c>
      <c r="G60" s="1">
        <f>IF(ISNA(VLOOKUP(relationships__2[[#This Row],[path]],elements__3[],4,FALSE)),"",VLOOKUP(relationships__2[[#This Row],[path]],elements__3[],4,FALSE))</f>
        <v>3697504</v>
      </c>
      <c r="H60" s="1">
        <f>IF(ISNA(VLOOKUP(relationships__2[[#This Row],[path]],elements__3[],5,FALSE)), "", VLOOKUP(relationships__2[[#This Row],[path]],elements__3[],5,FALSE))</f>
        <v>0</v>
      </c>
      <c r="I60" s="1">
        <f>IF(ISNA(VLOOKUP(relationships__2[[#This Row],[path]],elements__3[],6,FALSE)),"",VLOOKUP(relationships__2[[#This Row],[path]],elements__3[],6,FALSE))</f>
        <v>5987</v>
      </c>
    </row>
    <row r="61" spans="1:9" x14ac:dyDescent="0.3">
      <c r="A61" s="1" t="s">
        <v>119</v>
      </c>
      <c r="B61" s="1" t="s">
        <v>120</v>
      </c>
      <c r="C61">
        <v>28</v>
      </c>
      <c r="D61">
        <v>9058158</v>
      </c>
      <c r="E61">
        <v>0</v>
      </c>
      <c r="F61">
        <v>14540</v>
      </c>
      <c r="G61" s="1">
        <f>IF(ISNA(VLOOKUP(relationships__2[[#This Row],[path]],elements__3[],4,FALSE)),"",VLOOKUP(relationships__2[[#This Row],[path]],elements__3[],4,FALSE))</f>
        <v>10757659</v>
      </c>
      <c r="H61" s="1">
        <f>IF(ISNA(VLOOKUP(relationships__2[[#This Row],[path]],elements__3[],5,FALSE)), "", VLOOKUP(relationships__2[[#This Row],[path]],elements__3[],5,FALSE))</f>
        <v>0</v>
      </c>
      <c r="I61" s="1">
        <f>IF(ISNA(VLOOKUP(relationships__2[[#This Row],[path]],elements__3[],6,FALSE)),"",VLOOKUP(relationships__2[[#This Row],[path]],elements__3[],6,FALSE))</f>
        <v>6415</v>
      </c>
    </row>
    <row r="62" spans="1:9" x14ac:dyDescent="0.3">
      <c r="A62" s="1" t="s">
        <v>121</v>
      </c>
      <c r="B62" s="1" t="s">
        <v>122</v>
      </c>
      <c r="C62">
        <v>28</v>
      </c>
      <c r="D62">
        <v>3437490</v>
      </c>
      <c r="E62">
        <v>0</v>
      </c>
      <c r="F62">
        <v>12829</v>
      </c>
      <c r="G62" s="1">
        <f>IF(ISNA(VLOOKUP(relationships__2[[#This Row],[path]],elements__3[],4,FALSE)),"",VLOOKUP(relationships__2[[#This Row],[path]],elements__3[],4,FALSE))</f>
        <v>4517747</v>
      </c>
      <c r="H62" s="1">
        <f>IF(ISNA(VLOOKUP(relationships__2[[#This Row],[path]],elements__3[],5,FALSE)), "", VLOOKUP(relationships__2[[#This Row],[path]],elements__3[],5,FALSE))</f>
        <v>0</v>
      </c>
      <c r="I62" s="1">
        <f>IF(ISNA(VLOOKUP(relationships__2[[#This Row],[path]],elements__3[],6,FALSE)),"",VLOOKUP(relationships__2[[#This Row],[path]],elements__3[],6,FALSE))</f>
        <v>5559</v>
      </c>
    </row>
    <row r="63" spans="1:9" x14ac:dyDescent="0.3">
      <c r="A63" s="1" t="s">
        <v>123</v>
      </c>
      <c r="B63" s="1" t="s">
        <v>124</v>
      </c>
      <c r="C63">
        <v>28</v>
      </c>
      <c r="D63">
        <v>3295936</v>
      </c>
      <c r="E63">
        <v>0</v>
      </c>
      <c r="F63">
        <v>10263</v>
      </c>
      <c r="G63" s="1">
        <f>IF(ISNA(VLOOKUP(relationships__2[[#This Row],[path]],elements__3[],4,FALSE)),"",VLOOKUP(relationships__2[[#This Row],[path]],elements__3[],4,FALSE))</f>
        <v>4404418</v>
      </c>
      <c r="H63" s="1">
        <f>IF(ISNA(VLOOKUP(relationships__2[[#This Row],[path]],elements__3[],5,FALSE)), "", VLOOKUP(relationships__2[[#This Row],[path]],elements__3[],5,FALSE))</f>
        <v>0</v>
      </c>
      <c r="I63" s="1">
        <f>IF(ISNA(VLOOKUP(relationships__2[[#This Row],[path]],elements__3[],6,FALSE)),"",VLOOKUP(relationships__2[[#This Row],[path]],elements__3[],6,FALSE))</f>
        <v>6415</v>
      </c>
    </row>
    <row r="64" spans="1:9" x14ac:dyDescent="0.3">
      <c r="A64" s="1" t="s">
        <v>125</v>
      </c>
      <c r="B64" s="1" t="s">
        <v>126</v>
      </c>
      <c r="C64">
        <v>28</v>
      </c>
      <c r="D64">
        <v>8751530</v>
      </c>
      <c r="E64">
        <v>0</v>
      </c>
      <c r="F64">
        <v>13258</v>
      </c>
      <c r="G64" s="1">
        <f>IF(ISNA(VLOOKUP(relationships__2[[#This Row],[path]],elements__3[],4,FALSE)),"",VLOOKUP(relationships__2[[#This Row],[path]],elements__3[],4,FALSE))</f>
        <v>3724447</v>
      </c>
      <c r="H64" s="1">
        <f>IF(ISNA(VLOOKUP(relationships__2[[#This Row],[path]],elements__3[],5,FALSE)), "", VLOOKUP(relationships__2[[#This Row],[path]],elements__3[],5,FALSE))</f>
        <v>0</v>
      </c>
      <c r="I64" s="1">
        <f>IF(ISNA(VLOOKUP(relationships__2[[#This Row],[path]],elements__3[],6,FALSE)),"",VLOOKUP(relationships__2[[#This Row],[path]],elements__3[],6,FALSE))</f>
        <v>4276</v>
      </c>
    </row>
    <row r="65" spans="1:9" x14ac:dyDescent="0.3">
      <c r="A65" s="1" t="s">
        <v>127</v>
      </c>
      <c r="B65" s="1" t="s">
        <v>128</v>
      </c>
      <c r="C65">
        <v>28</v>
      </c>
      <c r="D65">
        <v>2973057</v>
      </c>
      <c r="E65">
        <v>0</v>
      </c>
      <c r="F65">
        <v>12830</v>
      </c>
      <c r="G65" s="1">
        <f>IF(ISNA(VLOOKUP(relationships__2[[#This Row],[path]],elements__3[],4,FALSE)),"",VLOOKUP(relationships__2[[#This Row],[path]],elements__3[],4,FALSE))</f>
        <v>4813256</v>
      </c>
      <c r="H65" s="1">
        <f>IF(ISNA(VLOOKUP(relationships__2[[#This Row],[path]],elements__3[],5,FALSE)), "", VLOOKUP(relationships__2[[#This Row],[path]],elements__3[],5,FALSE))</f>
        <v>0</v>
      </c>
      <c r="I65" s="1">
        <f>IF(ISNA(VLOOKUP(relationships__2[[#This Row],[path]],elements__3[],6,FALSE)),"",VLOOKUP(relationships__2[[#This Row],[path]],elements__3[],6,FALSE))</f>
        <v>6842</v>
      </c>
    </row>
    <row r="66" spans="1:9" x14ac:dyDescent="0.3">
      <c r="A66" s="1" t="s">
        <v>129</v>
      </c>
      <c r="B66" s="1" t="s">
        <v>130</v>
      </c>
      <c r="C66">
        <v>28</v>
      </c>
      <c r="D66">
        <v>4378331</v>
      </c>
      <c r="E66">
        <v>0</v>
      </c>
      <c r="F66">
        <v>10264</v>
      </c>
      <c r="G66" s="1">
        <f>IF(ISNA(VLOOKUP(relationships__2[[#This Row],[path]],elements__3[],4,FALSE)),"",VLOOKUP(relationships__2[[#This Row],[path]],elements__3[],4,FALSE))</f>
        <v>4853883</v>
      </c>
      <c r="H66" s="1">
        <f>IF(ISNA(VLOOKUP(relationships__2[[#This Row],[path]],elements__3[],5,FALSE)), "", VLOOKUP(relationships__2[[#This Row],[path]],elements__3[],5,FALSE))</f>
        <v>0</v>
      </c>
      <c r="I66" s="1">
        <f>IF(ISNA(VLOOKUP(relationships__2[[#This Row],[path]],elements__3[],6,FALSE)),"",VLOOKUP(relationships__2[[#This Row],[path]],elements__3[],6,FALSE))</f>
        <v>21811</v>
      </c>
    </row>
    <row r="67" spans="1:9" x14ac:dyDescent="0.3">
      <c r="A67" s="1" t="s">
        <v>131</v>
      </c>
      <c r="B67" s="1" t="s">
        <v>132</v>
      </c>
      <c r="C67">
        <v>28</v>
      </c>
      <c r="D67">
        <v>3510619</v>
      </c>
      <c r="E67">
        <v>0</v>
      </c>
      <c r="F67">
        <v>91946</v>
      </c>
      <c r="G67" s="1">
        <f>IF(ISNA(VLOOKUP(relationships__2[[#This Row],[path]],elements__3[],4,FALSE)),"",VLOOKUP(relationships__2[[#This Row],[path]],elements__3[],4,FALSE))</f>
        <v>4027654</v>
      </c>
      <c r="H67" s="1">
        <f>IF(ISNA(VLOOKUP(relationships__2[[#This Row],[path]],elements__3[],5,FALSE)), "", VLOOKUP(relationships__2[[#This Row],[path]],elements__3[],5,FALSE))</f>
        <v>0</v>
      </c>
      <c r="I67" s="1">
        <f>IF(ISNA(VLOOKUP(relationships__2[[#This Row],[path]],elements__3[],6,FALSE)),"",VLOOKUP(relationships__2[[#This Row],[path]],elements__3[],6,FALSE))</f>
        <v>5559</v>
      </c>
    </row>
    <row r="68" spans="1:9" x14ac:dyDescent="0.3">
      <c r="A68" s="1" t="s">
        <v>133</v>
      </c>
      <c r="B68" s="1" t="s">
        <v>134</v>
      </c>
      <c r="C68">
        <v>28</v>
      </c>
      <c r="D68">
        <v>3392587</v>
      </c>
      <c r="E68">
        <v>0</v>
      </c>
      <c r="F68">
        <v>6842</v>
      </c>
      <c r="G68" s="1">
        <f>IF(ISNA(VLOOKUP(relationships__2[[#This Row],[path]],elements__3[],4,FALSE)),"",VLOOKUP(relationships__2[[#This Row],[path]],elements__3[],4,FALSE))</f>
        <v>10380895</v>
      </c>
      <c r="H68" s="1">
        <f>IF(ISNA(VLOOKUP(relationships__2[[#This Row],[path]],elements__3[],5,FALSE)), "", VLOOKUP(relationships__2[[#This Row],[path]],elements__3[],5,FALSE))</f>
        <v>0</v>
      </c>
      <c r="I68" s="1">
        <f>IF(ISNA(VLOOKUP(relationships__2[[#This Row],[path]],elements__3[],6,FALSE)),"",VLOOKUP(relationships__2[[#This Row],[path]],elements__3[],6,FALSE))</f>
        <v>5560</v>
      </c>
    </row>
    <row r="69" spans="1:9" x14ac:dyDescent="0.3">
      <c r="A69" s="1" t="s">
        <v>135</v>
      </c>
      <c r="B69" s="1" t="s">
        <v>136</v>
      </c>
      <c r="C69">
        <v>28</v>
      </c>
      <c r="D69">
        <v>3435779</v>
      </c>
      <c r="E69">
        <v>0</v>
      </c>
      <c r="F69">
        <v>7270</v>
      </c>
      <c r="G69" s="1">
        <f>IF(ISNA(VLOOKUP(relationships__2[[#This Row],[path]],elements__3[],4,FALSE)),"",VLOOKUP(relationships__2[[#This Row],[path]],elements__3[],4,FALSE))</f>
        <v>6832642</v>
      </c>
      <c r="H69" s="1">
        <f>IF(ISNA(VLOOKUP(relationships__2[[#This Row],[path]],elements__3[],5,FALSE)), "", VLOOKUP(relationships__2[[#This Row],[path]],elements__3[],5,FALSE))</f>
        <v>0</v>
      </c>
      <c r="I69" s="1">
        <f>IF(ISNA(VLOOKUP(relationships__2[[#This Row],[path]],elements__3[],6,FALSE)),"",VLOOKUP(relationships__2[[#This Row],[path]],elements__3[],6,FALSE))</f>
        <v>5987</v>
      </c>
    </row>
    <row r="70" spans="1:9" x14ac:dyDescent="0.3">
      <c r="A70" s="1" t="s">
        <v>137</v>
      </c>
      <c r="B70" s="1" t="s">
        <v>138</v>
      </c>
      <c r="C70">
        <v>28</v>
      </c>
      <c r="D70">
        <v>3561938</v>
      </c>
      <c r="E70">
        <v>0</v>
      </c>
      <c r="F70">
        <v>6842</v>
      </c>
      <c r="G70" s="1">
        <f>IF(ISNA(VLOOKUP(relationships__2[[#This Row],[path]],elements__3[],4,FALSE)),"",VLOOKUP(relationships__2[[#This Row],[path]],elements__3[],4,FALSE))</f>
        <v>4029364</v>
      </c>
      <c r="H70" s="1">
        <f>IF(ISNA(VLOOKUP(relationships__2[[#This Row],[path]],elements__3[],5,FALSE)), "", VLOOKUP(relationships__2[[#This Row],[path]],elements__3[],5,FALSE))</f>
        <v>0</v>
      </c>
      <c r="I70" s="1">
        <f>IF(ISNA(VLOOKUP(relationships__2[[#This Row],[path]],elements__3[],6,FALSE)),"",VLOOKUP(relationships__2[[#This Row],[path]],elements__3[],6,FALSE))</f>
        <v>6414</v>
      </c>
    </row>
    <row r="71" spans="1:9" x14ac:dyDescent="0.3">
      <c r="A71" s="1" t="s">
        <v>139</v>
      </c>
      <c r="B71" s="1" t="s">
        <v>140</v>
      </c>
      <c r="C71">
        <v>28</v>
      </c>
      <c r="D71">
        <v>21655161</v>
      </c>
      <c r="E71">
        <v>0</v>
      </c>
      <c r="F71">
        <v>8980</v>
      </c>
      <c r="G71" s="1">
        <f>IF(ISNA(VLOOKUP(relationships__2[[#This Row],[path]],elements__3[],4,FALSE)),"",VLOOKUP(relationships__2[[#This Row],[path]],elements__3[],4,FALSE))</f>
        <v>5449179</v>
      </c>
      <c r="H71" s="1">
        <f>IF(ISNA(VLOOKUP(relationships__2[[#This Row],[path]],elements__3[],5,FALSE)), "", VLOOKUP(relationships__2[[#This Row],[path]],elements__3[],5,FALSE))</f>
        <v>0</v>
      </c>
      <c r="I71" s="1">
        <f>IF(ISNA(VLOOKUP(relationships__2[[#This Row],[path]],elements__3[],6,FALSE)),"",VLOOKUP(relationships__2[[#This Row],[path]],elements__3[],6,FALSE))</f>
        <v>7270</v>
      </c>
    </row>
    <row r="72" spans="1:9" x14ac:dyDescent="0.3">
      <c r="A72" s="1" t="s">
        <v>141</v>
      </c>
      <c r="B72" s="1" t="s">
        <v>142</v>
      </c>
      <c r="C72">
        <v>28</v>
      </c>
      <c r="D72">
        <v>10690945</v>
      </c>
      <c r="E72">
        <v>0</v>
      </c>
      <c r="F72">
        <v>6843</v>
      </c>
      <c r="G72" s="1">
        <f>IF(ISNA(VLOOKUP(relationships__2[[#This Row],[path]],elements__3[],4,FALSE)),"",VLOOKUP(relationships__2[[#This Row],[path]],elements__3[],4,FALSE))</f>
        <v>22067420</v>
      </c>
      <c r="H72" s="1">
        <f>IF(ISNA(VLOOKUP(relationships__2[[#This Row],[path]],elements__3[],5,FALSE)), "", VLOOKUP(relationships__2[[#This Row],[path]],elements__3[],5,FALSE))</f>
        <v>0</v>
      </c>
      <c r="I72" s="1">
        <f>IF(ISNA(VLOOKUP(relationships__2[[#This Row],[path]],elements__3[],6,FALSE)),"",VLOOKUP(relationships__2[[#This Row],[path]],elements__3[],6,FALSE))</f>
        <v>8980</v>
      </c>
    </row>
    <row r="73" spans="1:9" x14ac:dyDescent="0.3">
      <c r="A73" s="1" t="s">
        <v>143</v>
      </c>
      <c r="B73" s="1" t="s">
        <v>144</v>
      </c>
      <c r="C73">
        <v>28</v>
      </c>
      <c r="D73">
        <v>14571058</v>
      </c>
      <c r="E73">
        <v>0</v>
      </c>
      <c r="F73">
        <v>11974</v>
      </c>
      <c r="G73" s="1">
        <f>IF(ISNA(VLOOKUP(relationships__2[[#This Row],[path]],elements__3[],4,FALSE)),"",VLOOKUP(relationships__2[[#This Row],[path]],elements__3[],4,FALSE))</f>
        <v>16755947</v>
      </c>
      <c r="H73" s="1">
        <f>IF(ISNA(VLOOKUP(relationships__2[[#This Row],[path]],elements__3[],5,FALSE)), "", VLOOKUP(relationships__2[[#This Row],[path]],elements__3[],5,FALSE))</f>
        <v>0</v>
      </c>
      <c r="I73" s="1">
        <f>IF(ISNA(VLOOKUP(relationships__2[[#This Row],[path]],elements__3[],6,FALSE)),"",VLOOKUP(relationships__2[[#This Row],[path]],elements__3[],6,FALSE))</f>
        <v>5987</v>
      </c>
    </row>
    <row r="74" spans="1:9" x14ac:dyDescent="0.3">
      <c r="A74" s="1" t="s">
        <v>145</v>
      </c>
      <c r="B74" s="1" t="s">
        <v>146</v>
      </c>
      <c r="C74">
        <v>28</v>
      </c>
      <c r="D74">
        <v>13422376</v>
      </c>
      <c r="E74">
        <v>0</v>
      </c>
      <c r="F74">
        <v>20955</v>
      </c>
      <c r="G74" s="1">
        <f>IF(ISNA(VLOOKUP(relationships__2[[#This Row],[path]],elements__3[],4,FALSE)),"",VLOOKUP(relationships__2[[#This Row],[path]],elements__3[],4,FALSE))</f>
        <v>25335987</v>
      </c>
      <c r="H74" s="1">
        <f>IF(ISNA(VLOOKUP(relationships__2[[#This Row],[path]],elements__3[],5,FALSE)), "", VLOOKUP(relationships__2[[#This Row],[path]],elements__3[],5,FALSE))</f>
        <v>0</v>
      </c>
      <c r="I74" s="1">
        <f>IF(ISNA(VLOOKUP(relationships__2[[#This Row],[path]],elements__3[],6,FALSE)),"",VLOOKUP(relationships__2[[#This Row],[path]],elements__3[],6,FALSE))</f>
        <v>23521</v>
      </c>
    </row>
    <row r="75" spans="1:9" x14ac:dyDescent="0.3">
      <c r="A75" s="1" t="s">
        <v>147</v>
      </c>
      <c r="B75" s="1" t="s">
        <v>148</v>
      </c>
      <c r="C75">
        <v>28</v>
      </c>
      <c r="D75">
        <v>23352096</v>
      </c>
      <c r="E75">
        <v>0</v>
      </c>
      <c r="F75">
        <v>16678</v>
      </c>
      <c r="G75" s="1">
        <f>IF(ISNA(VLOOKUP(relationships__2[[#This Row],[path]],elements__3[],4,FALSE)),"",VLOOKUP(relationships__2[[#This Row],[path]],elements__3[],4,FALSE))</f>
        <v>19286381</v>
      </c>
      <c r="H75" s="1">
        <f>IF(ISNA(VLOOKUP(relationships__2[[#This Row],[path]],elements__3[],5,FALSE)), "", VLOOKUP(relationships__2[[#This Row],[path]],elements__3[],5,FALSE))</f>
        <v>0</v>
      </c>
      <c r="I75" s="1">
        <f>IF(ISNA(VLOOKUP(relationships__2[[#This Row],[path]],elements__3[],6,FALSE)),"",VLOOKUP(relationships__2[[#This Row],[path]],elements__3[],6,FALSE))</f>
        <v>8553</v>
      </c>
    </row>
    <row r="76" spans="1:9" x14ac:dyDescent="0.3">
      <c r="A76" s="1" t="s">
        <v>149</v>
      </c>
      <c r="B76" s="1" t="s">
        <v>150</v>
      </c>
      <c r="C76">
        <v>28</v>
      </c>
      <c r="D76">
        <v>3254881</v>
      </c>
      <c r="E76">
        <v>0</v>
      </c>
      <c r="F76">
        <v>7698</v>
      </c>
      <c r="G76" s="1">
        <f>IF(ISNA(VLOOKUP(relationships__2[[#This Row],[path]],elements__3[],4,FALSE)),"",VLOOKUP(relationships__2[[#This Row],[path]],elements__3[],4,FALSE))</f>
        <v>10761508</v>
      </c>
      <c r="H76" s="1">
        <f>IF(ISNA(VLOOKUP(relationships__2[[#This Row],[path]],elements__3[],5,FALSE)), "", VLOOKUP(relationships__2[[#This Row],[path]],elements__3[],5,FALSE))</f>
        <v>0</v>
      </c>
      <c r="I76" s="1">
        <f>IF(ISNA(VLOOKUP(relationships__2[[#This Row],[path]],elements__3[],6,FALSE)),"",VLOOKUP(relationships__2[[#This Row],[path]],elements__3[],6,FALSE))</f>
        <v>20099</v>
      </c>
    </row>
    <row r="77" spans="1:9" x14ac:dyDescent="0.3">
      <c r="A77" s="1" t="s">
        <v>151</v>
      </c>
      <c r="B77" s="1" t="s">
        <v>152</v>
      </c>
      <c r="C77">
        <v>28</v>
      </c>
      <c r="D77">
        <v>8778045</v>
      </c>
      <c r="E77">
        <v>0</v>
      </c>
      <c r="F77">
        <v>6843</v>
      </c>
      <c r="G77" s="1">
        <f>IF(ISNA(VLOOKUP(relationships__2[[#This Row],[path]],elements__3[],4,FALSE)),"",VLOOKUP(relationships__2[[#This Row],[path]],elements__3[],4,FALSE))</f>
        <v>7929149</v>
      </c>
      <c r="H77" s="1">
        <f>IF(ISNA(VLOOKUP(relationships__2[[#This Row],[path]],elements__3[],5,FALSE)), "", VLOOKUP(relationships__2[[#This Row],[path]],elements__3[],5,FALSE))</f>
        <v>0</v>
      </c>
      <c r="I77" s="1">
        <f>IF(ISNA(VLOOKUP(relationships__2[[#This Row],[path]],elements__3[],6,FALSE)),"",VLOOKUP(relationships__2[[#This Row],[path]],elements__3[],6,FALSE))</f>
        <v>11546</v>
      </c>
    </row>
    <row r="78" spans="1:9" x14ac:dyDescent="0.3">
      <c r="A78" s="1" t="s">
        <v>153</v>
      </c>
      <c r="B78" s="1" t="s">
        <v>154</v>
      </c>
      <c r="C78">
        <v>28</v>
      </c>
      <c r="D78">
        <v>3608979</v>
      </c>
      <c r="E78">
        <v>0</v>
      </c>
      <c r="F78">
        <v>7698</v>
      </c>
      <c r="G78" s="1">
        <f>IF(ISNA(VLOOKUP(relationships__2[[#This Row],[path]],elements__3[],4,FALSE)),"",VLOOKUP(relationships__2[[#This Row],[path]],elements__3[],4,FALSE))</f>
        <v>6815108</v>
      </c>
      <c r="H78" s="1">
        <f>IF(ISNA(VLOOKUP(relationships__2[[#This Row],[path]],elements__3[],5,FALSE)), "", VLOOKUP(relationships__2[[#This Row],[path]],elements__3[],5,FALSE))</f>
        <v>0</v>
      </c>
      <c r="I78" s="1">
        <f>IF(ISNA(VLOOKUP(relationships__2[[#This Row],[path]],elements__3[],6,FALSE)),"",VLOOKUP(relationships__2[[#This Row],[path]],elements__3[],6,FALSE))</f>
        <v>7270</v>
      </c>
    </row>
    <row r="79" spans="1:9" x14ac:dyDescent="0.3">
      <c r="A79" s="1" t="s">
        <v>155</v>
      </c>
      <c r="B79" s="1" t="s">
        <v>156</v>
      </c>
      <c r="C79">
        <v>28</v>
      </c>
      <c r="D79">
        <v>3329721</v>
      </c>
      <c r="E79">
        <v>0</v>
      </c>
      <c r="F79">
        <v>7698</v>
      </c>
      <c r="G79" s="1">
        <f>IF(ISNA(VLOOKUP(relationships__2[[#This Row],[path]],elements__3[],4,FALSE)),"",VLOOKUP(relationships__2[[#This Row],[path]],elements__3[],4,FALSE))</f>
        <v>3649606</v>
      </c>
      <c r="H79" s="1">
        <f>IF(ISNA(VLOOKUP(relationships__2[[#This Row],[path]],elements__3[],5,FALSE)), "", VLOOKUP(relationships__2[[#This Row],[path]],elements__3[],5,FALSE))</f>
        <v>0</v>
      </c>
      <c r="I79" s="1">
        <f>IF(ISNA(VLOOKUP(relationships__2[[#This Row],[path]],elements__3[],6,FALSE)),"",VLOOKUP(relationships__2[[#This Row],[path]],elements__3[],6,FALSE))</f>
        <v>5559</v>
      </c>
    </row>
    <row r="80" spans="1:9" x14ac:dyDescent="0.3">
      <c r="A80" s="1" t="s">
        <v>157</v>
      </c>
      <c r="B80" s="1" t="s">
        <v>158</v>
      </c>
      <c r="C80">
        <v>28</v>
      </c>
      <c r="D80">
        <v>3120170</v>
      </c>
      <c r="E80">
        <v>0</v>
      </c>
      <c r="F80">
        <v>7270</v>
      </c>
      <c r="G80" s="1">
        <f>IF(ISNA(VLOOKUP(relationships__2[[#This Row],[path]],elements__3[],4,FALSE)),"",VLOOKUP(relationships__2[[#This Row],[path]],elements__3[],4,FALSE))</f>
        <v>3597433</v>
      </c>
      <c r="H80" s="1">
        <f>IF(ISNA(VLOOKUP(relationships__2[[#This Row],[path]],elements__3[],5,FALSE)), "", VLOOKUP(relationships__2[[#This Row],[path]],elements__3[],5,FALSE))</f>
        <v>0</v>
      </c>
      <c r="I80" s="1">
        <f>IF(ISNA(VLOOKUP(relationships__2[[#This Row],[path]],elements__3[],6,FALSE)),"",VLOOKUP(relationships__2[[#This Row],[path]],elements__3[],6,FALSE))</f>
        <v>5987</v>
      </c>
    </row>
    <row r="81" spans="1:9" x14ac:dyDescent="0.3">
      <c r="A81" s="1" t="s">
        <v>159</v>
      </c>
      <c r="B81" s="1" t="s">
        <v>160</v>
      </c>
      <c r="C81">
        <v>28</v>
      </c>
      <c r="D81">
        <v>3539699</v>
      </c>
      <c r="E81">
        <v>0</v>
      </c>
      <c r="F81">
        <v>6842</v>
      </c>
      <c r="G81" s="1">
        <f>IF(ISNA(VLOOKUP(relationships__2[[#This Row],[path]],elements__3[],4,FALSE)),"",VLOOKUP(relationships__2[[#This Row],[path]],elements__3[],4,FALSE))</f>
        <v>3902351</v>
      </c>
      <c r="H81" s="1">
        <f>IF(ISNA(VLOOKUP(relationships__2[[#This Row],[path]],elements__3[],5,FALSE)), "", VLOOKUP(relationships__2[[#This Row],[path]],elements__3[],5,FALSE))</f>
        <v>0</v>
      </c>
      <c r="I81" s="1">
        <f>IF(ISNA(VLOOKUP(relationships__2[[#This Row],[path]],elements__3[],6,FALSE)),"",VLOOKUP(relationships__2[[#This Row],[path]],elements__3[],6,FALSE))</f>
        <v>4704</v>
      </c>
    </row>
    <row r="82" spans="1:9" x14ac:dyDescent="0.3">
      <c r="A82" s="1" t="s">
        <v>161</v>
      </c>
      <c r="B82" s="1" t="s">
        <v>162</v>
      </c>
      <c r="C82">
        <v>28</v>
      </c>
      <c r="D82">
        <v>12331001</v>
      </c>
      <c r="E82">
        <v>0</v>
      </c>
      <c r="F82">
        <v>9408</v>
      </c>
      <c r="G82" s="1">
        <f>IF(ISNA(VLOOKUP(relationships__2[[#This Row],[path]],elements__3[],4,FALSE)),"",VLOOKUP(relationships__2[[#This Row],[path]],elements__3[],4,FALSE))</f>
        <v>13922733</v>
      </c>
      <c r="H82" s="1">
        <f>IF(ISNA(VLOOKUP(relationships__2[[#This Row],[path]],elements__3[],5,FALSE)), "", VLOOKUP(relationships__2[[#This Row],[path]],elements__3[],5,FALSE))</f>
        <v>0</v>
      </c>
      <c r="I82" s="1">
        <f>IF(ISNA(VLOOKUP(relationships__2[[#This Row],[path]],elements__3[],6,FALSE)),"",VLOOKUP(relationships__2[[#This Row],[path]],elements__3[],6,FALSE))</f>
        <v>5560</v>
      </c>
    </row>
    <row r="83" spans="1:9" x14ac:dyDescent="0.3">
      <c r="A83" s="1" t="s">
        <v>163</v>
      </c>
      <c r="B83" s="1" t="s">
        <v>164</v>
      </c>
      <c r="C83">
        <v>28</v>
      </c>
      <c r="D83">
        <v>10025941</v>
      </c>
      <c r="E83">
        <v>0</v>
      </c>
      <c r="F83">
        <v>12829</v>
      </c>
      <c r="G83" s="1">
        <f>IF(ISNA(VLOOKUP(relationships__2[[#This Row],[path]],elements__3[],4,FALSE)),"",VLOOKUP(relationships__2[[#This Row],[path]],elements__3[],4,FALSE))</f>
        <v>9184744</v>
      </c>
      <c r="H83" s="1">
        <f>IF(ISNA(VLOOKUP(relationships__2[[#This Row],[path]],elements__3[],5,FALSE)), "", VLOOKUP(relationships__2[[#This Row],[path]],elements__3[],5,FALSE))</f>
        <v>0</v>
      </c>
      <c r="I83" s="1">
        <f>IF(ISNA(VLOOKUP(relationships__2[[#This Row],[path]],elements__3[],6,FALSE)),"",VLOOKUP(relationships__2[[#This Row],[path]],elements__3[],6,FALSE))</f>
        <v>6843</v>
      </c>
    </row>
    <row r="84" spans="1:9" x14ac:dyDescent="0.3">
      <c r="A84" s="1" t="s">
        <v>165</v>
      </c>
      <c r="B84" s="1" t="s">
        <v>166</v>
      </c>
      <c r="C84">
        <v>28</v>
      </c>
      <c r="D84">
        <v>3289522</v>
      </c>
      <c r="E84">
        <v>0</v>
      </c>
      <c r="F84">
        <v>6843</v>
      </c>
      <c r="G84" s="1">
        <f>IF(ISNA(VLOOKUP(relationships__2[[#This Row],[path]],elements__3[],4,FALSE)),"",VLOOKUP(relationships__2[[#This Row],[path]],elements__3[],4,FALSE))</f>
        <v>3814682</v>
      </c>
      <c r="H84" s="1">
        <f>IF(ISNA(VLOOKUP(relationships__2[[#This Row],[path]],elements__3[],5,FALSE)), "", VLOOKUP(relationships__2[[#This Row],[path]],elements__3[],5,FALSE))</f>
        <v>0</v>
      </c>
      <c r="I84" s="1">
        <f>IF(ISNA(VLOOKUP(relationships__2[[#This Row],[path]],elements__3[],6,FALSE)),"",VLOOKUP(relationships__2[[#This Row],[path]],elements__3[],6,FALSE))</f>
        <v>5559</v>
      </c>
    </row>
    <row r="85" spans="1:9" x14ac:dyDescent="0.3">
      <c r="A85" s="1" t="s">
        <v>167</v>
      </c>
      <c r="B85" s="1" t="s">
        <v>168</v>
      </c>
      <c r="C85">
        <v>54</v>
      </c>
      <c r="D85">
        <v>4028509</v>
      </c>
      <c r="E85">
        <v>0</v>
      </c>
      <c r="F85">
        <v>13685</v>
      </c>
      <c r="G85" s="1">
        <f>IF(ISNA(VLOOKUP(relationships__2[[#This Row],[path]],elements__3[],4,FALSE)),"",VLOOKUP(relationships__2[[#This Row],[path]],elements__3[],4,FALSE))</f>
        <v>4308196</v>
      </c>
      <c r="H85" s="1">
        <f>IF(ISNA(VLOOKUP(relationships__2[[#This Row],[path]],elements__3[],5,FALSE)), "", VLOOKUP(relationships__2[[#This Row],[path]],elements__3[],5,FALSE))</f>
        <v>0</v>
      </c>
      <c r="I85" s="1">
        <f>IF(ISNA(VLOOKUP(relationships__2[[#This Row],[path]],elements__3[],6,FALSE)),"",VLOOKUP(relationships__2[[#This Row],[path]],elements__3[],6,FALSE))</f>
        <v>5559</v>
      </c>
    </row>
    <row r="86" spans="1:9" x14ac:dyDescent="0.3">
      <c r="A86" s="1" t="s">
        <v>169</v>
      </c>
      <c r="B86" s="1" t="s">
        <v>170</v>
      </c>
      <c r="C86">
        <v>16</v>
      </c>
      <c r="D86">
        <v>8089521</v>
      </c>
      <c r="E86">
        <v>0</v>
      </c>
      <c r="F86">
        <v>5132</v>
      </c>
      <c r="G86" s="1">
        <f>IF(ISNA(VLOOKUP(relationships__2[[#This Row],[path]],elements__3[],4,FALSE)),"",VLOOKUP(relationships__2[[#This Row],[path]],elements__3[],4,FALSE))</f>
        <v>7938130</v>
      </c>
      <c r="H86" s="1">
        <f>IF(ISNA(VLOOKUP(relationships__2[[#This Row],[path]],elements__3[],5,FALSE)), "", VLOOKUP(relationships__2[[#This Row],[path]],elements__3[],5,FALSE))</f>
        <v>0</v>
      </c>
      <c r="I86" s="1">
        <f>IF(ISNA(VLOOKUP(relationships__2[[#This Row],[path]],elements__3[],6,FALSE)),"",VLOOKUP(relationships__2[[#This Row],[path]],elements__3[],6,FALSE))</f>
        <v>5559</v>
      </c>
    </row>
    <row r="87" spans="1:9" x14ac:dyDescent="0.3">
      <c r="A87" s="1" t="s">
        <v>171</v>
      </c>
      <c r="B87" s="1" t="s">
        <v>172</v>
      </c>
      <c r="C87">
        <v>2280</v>
      </c>
      <c r="D87">
        <v>126383143</v>
      </c>
      <c r="E87">
        <v>0</v>
      </c>
      <c r="F87">
        <v>101354</v>
      </c>
      <c r="G87" s="1">
        <f>IF(ISNA(VLOOKUP(relationships__2[[#This Row],[path]],elements__3[],4,FALSE)),"",VLOOKUP(relationships__2[[#This Row],[path]],elements__3[],4,FALSE))</f>
        <v>234880475</v>
      </c>
      <c r="H87" s="1">
        <f>IF(ISNA(VLOOKUP(relationships__2[[#This Row],[path]],elements__3[],5,FALSE)), "", VLOOKUP(relationships__2[[#This Row],[path]],elements__3[],5,FALSE))</f>
        <v>0</v>
      </c>
      <c r="I87" s="1">
        <f>IF(ISNA(VLOOKUP(relationships__2[[#This Row],[path]],elements__3[],6,FALSE)),"",VLOOKUP(relationships__2[[#This Row],[path]],elements__3[],6,FALSE))</f>
        <v>8553</v>
      </c>
    </row>
    <row r="88" spans="1:9" x14ac:dyDescent="0.3">
      <c r="A88" s="1" t="s">
        <v>173</v>
      </c>
      <c r="B88" s="1" t="s">
        <v>174</v>
      </c>
      <c r="C88">
        <v>201</v>
      </c>
      <c r="D88">
        <v>16351813</v>
      </c>
      <c r="E88">
        <v>1</v>
      </c>
      <c r="F88">
        <v>206557</v>
      </c>
      <c r="G88" s="1">
        <f>IF(ISNA(VLOOKUP(relationships__2[[#This Row],[path]],elements__3[],4,FALSE)),"",VLOOKUP(relationships__2[[#This Row],[path]],elements__3[],4,FALSE))</f>
        <v>50467555</v>
      </c>
      <c r="H88" s="1">
        <f>IF(ISNA(VLOOKUP(relationships__2[[#This Row],[path]],elements__3[],5,FALSE)), "", VLOOKUP(relationships__2[[#This Row],[path]],elements__3[],5,FALSE))</f>
        <v>1</v>
      </c>
      <c r="I88" s="1">
        <f>IF(ISNA(VLOOKUP(relationships__2[[#This Row],[path]],elements__3[],6,FALSE)),"",VLOOKUP(relationships__2[[#This Row],[path]],elements__3[],6,FALSE))</f>
        <v>42766</v>
      </c>
    </row>
    <row r="89" spans="1:9" x14ac:dyDescent="0.3">
      <c r="A89" s="1" t="s">
        <v>175</v>
      </c>
      <c r="B89" s="1" t="s">
        <v>176</v>
      </c>
      <c r="C89">
        <v>10</v>
      </c>
      <c r="D89">
        <v>3374197</v>
      </c>
      <c r="E89">
        <v>0</v>
      </c>
      <c r="F89">
        <v>5988</v>
      </c>
      <c r="G89" s="1">
        <f>IF(ISNA(VLOOKUP(relationships__2[[#This Row],[path]],elements__3[],4,FALSE)),"",VLOOKUP(relationships__2[[#This Row],[path]],elements__3[],4,FALSE))</f>
        <v>5061723</v>
      </c>
      <c r="H89" s="1">
        <f>IF(ISNA(VLOOKUP(relationships__2[[#This Row],[path]],elements__3[],5,FALSE)), "", VLOOKUP(relationships__2[[#This Row],[path]],elements__3[],5,FALSE))</f>
        <v>0</v>
      </c>
      <c r="I89" s="1">
        <f>IF(ISNA(VLOOKUP(relationships__2[[#This Row],[path]],elements__3[],6,FALSE)),"",VLOOKUP(relationships__2[[#This Row],[path]],elements__3[],6,FALSE))</f>
        <v>5988</v>
      </c>
    </row>
    <row r="90" spans="1:9" x14ac:dyDescent="0.3">
      <c r="A90" s="1" t="s">
        <v>177</v>
      </c>
      <c r="B90" s="1" t="s">
        <v>178</v>
      </c>
      <c r="C90">
        <v>26</v>
      </c>
      <c r="D90">
        <v>5838345</v>
      </c>
      <c r="E90">
        <v>0</v>
      </c>
      <c r="F90">
        <v>15823</v>
      </c>
      <c r="G90" s="1">
        <f>IF(ISNA(VLOOKUP(relationships__2[[#This Row],[path]],elements__3[],4,FALSE)),"",VLOOKUP(relationships__2[[#This Row],[path]],elements__3[],4,FALSE))</f>
        <v>12225371</v>
      </c>
      <c r="H90" s="1">
        <f>IF(ISNA(VLOOKUP(relationships__2[[#This Row],[path]],elements__3[],5,FALSE)), "", VLOOKUP(relationships__2[[#This Row],[path]],elements__3[],5,FALSE))</f>
        <v>1</v>
      </c>
      <c r="I90" s="1">
        <f>IF(ISNA(VLOOKUP(relationships__2[[#This Row],[path]],elements__3[],6,FALSE)),"",VLOOKUP(relationships__2[[#This Row],[path]],elements__3[],6,FALSE))</f>
        <v>53029</v>
      </c>
    </row>
    <row r="91" spans="1:9" x14ac:dyDescent="0.3">
      <c r="A91" s="1" t="s">
        <v>179</v>
      </c>
      <c r="B91" s="1" t="s">
        <v>33</v>
      </c>
      <c r="C91">
        <v>36</v>
      </c>
      <c r="D91">
        <v>31820518</v>
      </c>
      <c r="E91">
        <v>0</v>
      </c>
      <c r="F91">
        <v>9408</v>
      </c>
      <c r="G91" s="1">
        <f>IF(ISNA(VLOOKUP(relationships__2[[#This Row],[path]],elements__3[],4,FALSE)),"",VLOOKUP(relationships__2[[#This Row],[path]],elements__3[],4,FALSE))</f>
        <v>42794571</v>
      </c>
      <c r="H91" s="1">
        <f>IF(ISNA(VLOOKUP(relationships__2[[#This Row],[path]],elements__3[],5,FALSE)), "", VLOOKUP(relationships__2[[#This Row],[path]],elements__3[],5,FALSE))</f>
        <v>0</v>
      </c>
      <c r="I91" s="1">
        <f>IF(ISNA(VLOOKUP(relationships__2[[#This Row],[path]],elements__3[],6,FALSE)),"",VLOOKUP(relationships__2[[#This Row],[path]],elements__3[],6,FALSE))</f>
        <v>10264</v>
      </c>
    </row>
    <row r="92" spans="1:9" x14ac:dyDescent="0.3">
      <c r="A92" s="1" t="s">
        <v>180</v>
      </c>
      <c r="B92" s="1" t="s">
        <v>168</v>
      </c>
      <c r="C92">
        <v>33</v>
      </c>
      <c r="D92">
        <v>3534995</v>
      </c>
      <c r="E92">
        <v>0</v>
      </c>
      <c r="F92">
        <v>8553</v>
      </c>
      <c r="G92" s="1">
        <f>IF(ISNA(VLOOKUP(relationships__2[[#This Row],[path]],elements__3[],4,FALSE)),"",VLOOKUP(relationships__2[[#This Row],[path]],elements__3[],4,FALSE))</f>
        <v>9517460</v>
      </c>
      <c r="H92" s="1">
        <f>IF(ISNA(VLOOKUP(relationships__2[[#This Row],[path]],elements__3[],5,FALSE)), "", VLOOKUP(relationships__2[[#This Row],[path]],elements__3[],5,FALSE))</f>
        <v>0</v>
      </c>
      <c r="I92" s="1">
        <f>IF(ISNA(VLOOKUP(relationships__2[[#This Row],[path]],elements__3[],6,FALSE)),"",VLOOKUP(relationships__2[[#This Row],[path]],elements__3[],6,FALSE))</f>
        <v>10263</v>
      </c>
    </row>
    <row r="93" spans="1:9" x14ac:dyDescent="0.3">
      <c r="A93" s="1" t="s">
        <v>181</v>
      </c>
      <c r="B93" s="1" t="s">
        <v>182</v>
      </c>
      <c r="C93">
        <v>67</v>
      </c>
      <c r="D93">
        <v>15576902</v>
      </c>
      <c r="E93">
        <v>0</v>
      </c>
      <c r="F93">
        <v>14540</v>
      </c>
      <c r="G93" s="1" t="str">
        <f>IF(ISNA(VLOOKUP(relationships__2[[#This Row],[path]],elements__3[],4,FALSE)),"",VLOOKUP(relationships__2[[#This Row],[path]],elements__3[],4,FALSE))</f>
        <v/>
      </c>
      <c r="H93" s="1" t="str">
        <f>IF(ISNA(VLOOKUP(relationships__2[[#This Row],[path]],elements__3[],5,FALSE)), "", VLOOKUP(relationships__2[[#This Row],[path]],elements__3[],5,FALSE))</f>
        <v/>
      </c>
      <c r="I93" s="1" t="str">
        <f>IF(ISNA(VLOOKUP(relationships__2[[#This Row],[path]],elements__3[],6,FALSE)),"",VLOOKUP(relationships__2[[#This Row],[path]],elements__3[],6,FALSE))</f>
        <v/>
      </c>
    </row>
    <row r="94" spans="1:9" x14ac:dyDescent="0.3">
      <c r="A94" s="1" t="s">
        <v>183</v>
      </c>
      <c r="B94" s="1" t="s">
        <v>184</v>
      </c>
      <c r="C94">
        <v>53</v>
      </c>
      <c r="D94">
        <v>10404416</v>
      </c>
      <c r="E94">
        <v>0</v>
      </c>
      <c r="F94">
        <v>12402</v>
      </c>
      <c r="G94" s="1" t="str">
        <f>IF(ISNA(VLOOKUP(relationships__2[[#This Row],[path]],elements__3[],4,FALSE)),"",VLOOKUP(relationships__2[[#This Row],[path]],elements__3[],4,FALSE))</f>
        <v/>
      </c>
      <c r="H94" s="1" t="str">
        <f>IF(ISNA(VLOOKUP(relationships__2[[#This Row],[path]],elements__3[],5,FALSE)), "", VLOOKUP(relationships__2[[#This Row],[path]],elements__3[],5,FALSE))</f>
        <v/>
      </c>
      <c r="I94" s="1" t="str">
        <f>IF(ISNA(VLOOKUP(relationships__2[[#This Row],[path]],elements__3[],6,FALSE)),"",VLOOKUP(relationships__2[[#This Row],[path]],elements__3[],6,FALSE))</f>
        <v/>
      </c>
    </row>
    <row r="95" spans="1:9" x14ac:dyDescent="0.3">
      <c r="A95" s="1" t="s">
        <v>185</v>
      </c>
      <c r="B95" s="1" t="s">
        <v>186</v>
      </c>
      <c r="C95">
        <v>57</v>
      </c>
      <c r="D95">
        <v>4898787</v>
      </c>
      <c r="E95">
        <v>5</v>
      </c>
      <c r="F95">
        <v>124020</v>
      </c>
      <c r="G95" s="1">
        <f>IF(ISNA(VLOOKUP(relationships__2[[#This Row],[path]],elements__3[],4,FALSE)),"",VLOOKUP(relationships__2[[#This Row],[path]],elements__3[],4,FALSE))</f>
        <v>6369920</v>
      </c>
      <c r="H95" s="1">
        <f>IF(ISNA(VLOOKUP(relationships__2[[#This Row],[path]],elements__3[],5,FALSE)), "", VLOOKUP(relationships__2[[#This Row],[path]],elements__3[],5,FALSE))</f>
        <v>1</v>
      </c>
      <c r="I95" s="1">
        <f>IF(ISNA(VLOOKUP(relationships__2[[#This Row],[path]],elements__3[],6,FALSE)),"",VLOOKUP(relationships__2[[#This Row],[path]],elements__3[],6,FALSE))</f>
        <v>70563</v>
      </c>
    </row>
    <row r="96" spans="1:9" x14ac:dyDescent="0.3">
      <c r="A96" s="1" t="s">
        <v>187</v>
      </c>
      <c r="B96" s="1" t="s">
        <v>188</v>
      </c>
      <c r="C96">
        <v>9</v>
      </c>
      <c r="D96">
        <v>7176476</v>
      </c>
      <c r="E96">
        <v>0</v>
      </c>
      <c r="F96">
        <v>9409</v>
      </c>
      <c r="G96" s="1" t="str">
        <f>IF(ISNA(VLOOKUP(relationships__2[[#This Row],[path]],elements__3[],4,FALSE)),"",VLOOKUP(relationships__2[[#This Row],[path]],elements__3[],4,FALSE))</f>
        <v/>
      </c>
      <c r="H96" s="1" t="str">
        <f>IF(ISNA(VLOOKUP(relationships__2[[#This Row],[path]],elements__3[],5,FALSE)), "", VLOOKUP(relationships__2[[#This Row],[path]],elements__3[],5,FALSE))</f>
        <v/>
      </c>
      <c r="I96" s="1" t="str">
        <f>IF(ISNA(VLOOKUP(relationships__2[[#This Row],[path]],elements__3[],6,FALSE)),"",VLOOKUP(relationships__2[[#This Row],[path]],elements__3[],6,FALSE))</f>
        <v/>
      </c>
    </row>
    <row r="97" spans="1:9" x14ac:dyDescent="0.3">
      <c r="A97" s="1" t="s">
        <v>189</v>
      </c>
      <c r="B97" s="1" t="s">
        <v>190</v>
      </c>
      <c r="C97">
        <v>10</v>
      </c>
      <c r="D97">
        <v>3271988</v>
      </c>
      <c r="E97">
        <v>0</v>
      </c>
      <c r="F97">
        <v>8554</v>
      </c>
      <c r="G97" s="1" t="str">
        <f>IF(ISNA(VLOOKUP(relationships__2[[#This Row],[path]],elements__3[],4,FALSE)),"",VLOOKUP(relationships__2[[#This Row],[path]],elements__3[],4,FALSE))</f>
        <v/>
      </c>
      <c r="H97" s="1" t="str">
        <f>IF(ISNA(VLOOKUP(relationships__2[[#This Row],[path]],elements__3[],5,FALSE)), "", VLOOKUP(relationships__2[[#This Row],[path]],elements__3[],5,FALSE))</f>
        <v/>
      </c>
      <c r="I97" s="1" t="str">
        <f>IF(ISNA(VLOOKUP(relationships__2[[#This Row],[path]],elements__3[],6,FALSE)),"",VLOOKUP(relationships__2[[#This Row],[path]],elements__3[],6,FALSE))</f>
        <v/>
      </c>
    </row>
    <row r="98" spans="1:9" x14ac:dyDescent="0.3">
      <c r="A98" s="1" t="s">
        <v>191</v>
      </c>
      <c r="B98" s="1" t="s">
        <v>192</v>
      </c>
      <c r="C98">
        <v>10</v>
      </c>
      <c r="D98">
        <v>3558089</v>
      </c>
      <c r="E98">
        <v>2</v>
      </c>
      <c r="F98">
        <v>58161</v>
      </c>
      <c r="G98" s="1">
        <f>IF(ISNA(VLOOKUP(relationships__2[[#This Row],[path]],elements__3[],4,FALSE)),"",VLOOKUP(relationships__2[[#This Row],[path]],elements__3[],4,FALSE))</f>
        <v>6046185</v>
      </c>
      <c r="H98" s="1">
        <f>IF(ISNA(VLOOKUP(relationships__2[[#This Row],[path]],elements__3[],5,FALSE)), "", VLOOKUP(relationships__2[[#This Row],[path]],elements__3[],5,FALSE))</f>
        <v>1</v>
      </c>
      <c r="I98" s="1">
        <f>IF(ISNA(VLOOKUP(relationships__2[[#This Row],[path]],elements__3[],6,FALSE)),"",VLOOKUP(relationships__2[[#This Row],[path]],elements__3[],6,FALSE))</f>
        <v>94512</v>
      </c>
    </row>
    <row r="99" spans="1:9" x14ac:dyDescent="0.3">
      <c r="A99" s="1" t="s">
        <v>193</v>
      </c>
      <c r="B99" s="1" t="s">
        <v>194</v>
      </c>
      <c r="C99">
        <v>11</v>
      </c>
      <c r="D99">
        <v>12383603</v>
      </c>
      <c r="E99">
        <v>1</v>
      </c>
      <c r="F99">
        <v>61582</v>
      </c>
      <c r="G99" s="1">
        <f>IF(ISNA(VLOOKUP(relationships__2[[#This Row],[path]],elements__3[],4,FALSE)),"",VLOOKUP(relationships__2[[#This Row],[path]],elements__3[],4,FALSE))</f>
        <v>8499213</v>
      </c>
      <c r="H99" s="1">
        <f>IF(ISNA(VLOOKUP(relationships__2[[#This Row],[path]],elements__3[],5,FALSE)), "", VLOOKUP(relationships__2[[#This Row],[path]],elements__3[],5,FALSE))</f>
        <v>1</v>
      </c>
      <c r="I99" s="1">
        <f>IF(ISNA(VLOOKUP(relationships__2[[#This Row],[path]],elements__3[],6,FALSE)),"",VLOOKUP(relationships__2[[#This Row],[path]],elements__3[],6,FALSE))</f>
        <v>31219</v>
      </c>
    </row>
    <row r="100" spans="1:9" x14ac:dyDescent="0.3">
      <c r="A100" s="1" t="s">
        <v>195</v>
      </c>
      <c r="B100" s="1" t="s">
        <v>196</v>
      </c>
      <c r="C100">
        <v>9</v>
      </c>
      <c r="D100">
        <v>6553384</v>
      </c>
      <c r="E100">
        <v>1</v>
      </c>
      <c r="F100">
        <v>44048</v>
      </c>
      <c r="G100" s="1">
        <f>IF(ISNA(VLOOKUP(relationships__2[[#This Row],[path]],elements__3[],4,FALSE)),"",VLOOKUP(relationships__2[[#This Row],[path]],elements__3[],4,FALSE))</f>
        <v>10377474</v>
      </c>
      <c r="H100" s="1">
        <f>IF(ISNA(VLOOKUP(relationships__2[[#This Row],[path]],elements__3[],5,FALSE)), "", VLOOKUP(relationships__2[[#This Row],[path]],elements__3[],5,FALSE))</f>
        <v>1</v>
      </c>
      <c r="I100" s="1">
        <f>IF(ISNA(VLOOKUP(relationships__2[[#This Row],[path]],elements__3[],6,FALSE)),"",VLOOKUP(relationships__2[[#This Row],[path]],elements__3[],6,FALSE))</f>
        <v>37634</v>
      </c>
    </row>
    <row r="101" spans="1:9" x14ac:dyDescent="0.3">
      <c r="A101" s="1" t="s">
        <v>197</v>
      </c>
      <c r="B101" s="1" t="s">
        <v>198</v>
      </c>
      <c r="C101">
        <v>28</v>
      </c>
      <c r="D101">
        <v>3534568</v>
      </c>
      <c r="E101">
        <v>0</v>
      </c>
      <c r="F101">
        <v>10264</v>
      </c>
      <c r="G101" s="1">
        <f>IF(ISNA(VLOOKUP(relationships__2[[#This Row],[path]],elements__3[],4,FALSE)),"",VLOOKUP(relationships__2[[#This Row],[path]],elements__3[],4,FALSE))</f>
        <v>4911189</v>
      </c>
      <c r="H101" s="1">
        <f>IF(ISNA(VLOOKUP(relationships__2[[#This Row],[path]],elements__3[],5,FALSE)), "", VLOOKUP(relationships__2[[#This Row],[path]],elements__3[],5,FALSE))</f>
        <v>0</v>
      </c>
      <c r="I101" s="1">
        <f>IF(ISNA(VLOOKUP(relationships__2[[#This Row],[path]],elements__3[],6,FALSE)),"",VLOOKUP(relationships__2[[#This Row],[path]],elements__3[],6,FALSE))</f>
        <v>9408</v>
      </c>
    </row>
    <row r="102" spans="1:9" x14ac:dyDescent="0.3">
      <c r="A102" s="1" t="s">
        <v>199</v>
      </c>
      <c r="B102" s="1" t="s">
        <v>200</v>
      </c>
      <c r="C102">
        <v>17</v>
      </c>
      <c r="D102">
        <v>8968351</v>
      </c>
      <c r="E102">
        <v>0</v>
      </c>
      <c r="F102">
        <v>7698</v>
      </c>
      <c r="G102" s="1">
        <f>IF(ISNA(VLOOKUP(relationships__2[[#This Row],[path]],elements__3[],4,FALSE)),"",VLOOKUP(relationships__2[[#This Row],[path]],elements__3[],4,FALSE))</f>
        <v>14003560</v>
      </c>
      <c r="H102" s="1">
        <f>IF(ISNA(VLOOKUP(relationships__2[[#This Row],[path]],elements__3[],5,FALSE)), "", VLOOKUP(relationships__2[[#This Row],[path]],elements__3[],5,FALSE))</f>
        <v>0</v>
      </c>
      <c r="I102" s="1">
        <f>IF(ISNA(VLOOKUP(relationships__2[[#This Row],[path]],elements__3[],6,FALSE)),"",VLOOKUP(relationships__2[[#This Row],[path]],elements__3[],6,FALSE))</f>
        <v>5559</v>
      </c>
    </row>
    <row r="103" spans="1:9" x14ac:dyDescent="0.3">
      <c r="A103" s="1" t="s">
        <v>201</v>
      </c>
      <c r="B103" s="1" t="s">
        <v>202</v>
      </c>
      <c r="C103">
        <v>15</v>
      </c>
      <c r="D103">
        <v>3076122</v>
      </c>
      <c r="E103">
        <v>0</v>
      </c>
      <c r="F103">
        <v>7698</v>
      </c>
      <c r="G103" s="1">
        <f>IF(ISNA(VLOOKUP(relationships__2[[#This Row],[path]],elements__3[],4,FALSE)),"",VLOOKUP(relationships__2[[#This Row],[path]],elements__3[],4,FALSE))</f>
        <v>6868993</v>
      </c>
      <c r="H103" s="1">
        <f>IF(ISNA(VLOOKUP(relationships__2[[#This Row],[path]],elements__3[],5,FALSE)), "", VLOOKUP(relationships__2[[#This Row],[path]],elements__3[],5,FALSE))</f>
        <v>0</v>
      </c>
      <c r="I103" s="1">
        <f>IF(ISNA(VLOOKUP(relationships__2[[#This Row],[path]],elements__3[],6,FALSE)),"",VLOOKUP(relationships__2[[#This Row],[path]],elements__3[],6,FALSE))</f>
        <v>6415</v>
      </c>
    </row>
    <row r="104" spans="1:9" x14ac:dyDescent="0.3">
      <c r="A104" s="1" t="s">
        <v>203</v>
      </c>
      <c r="B104" s="1" t="s">
        <v>204</v>
      </c>
      <c r="C104">
        <v>11</v>
      </c>
      <c r="D104">
        <v>6915608</v>
      </c>
      <c r="E104">
        <v>0</v>
      </c>
      <c r="F104">
        <v>8981</v>
      </c>
      <c r="G104" s="1" t="str">
        <f>IF(ISNA(VLOOKUP(relationships__2[[#This Row],[path]],elements__3[],4,FALSE)),"",VLOOKUP(relationships__2[[#This Row],[path]],elements__3[],4,FALSE))</f>
        <v/>
      </c>
      <c r="H104" s="1" t="str">
        <f>IF(ISNA(VLOOKUP(relationships__2[[#This Row],[path]],elements__3[],5,FALSE)), "", VLOOKUP(relationships__2[[#This Row],[path]],elements__3[],5,FALSE))</f>
        <v/>
      </c>
      <c r="I104" s="1" t="str">
        <f>IF(ISNA(VLOOKUP(relationships__2[[#This Row],[path]],elements__3[],6,FALSE)),"",VLOOKUP(relationships__2[[#This Row],[path]],elements__3[],6,FALSE))</f>
        <v/>
      </c>
    </row>
    <row r="105" spans="1:9" x14ac:dyDescent="0.3">
      <c r="A105" s="1" t="s">
        <v>205</v>
      </c>
      <c r="B105" s="1" t="s">
        <v>206</v>
      </c>
      <c r="C105">
        <v>10</v>
      </c>
      <c r="D105">
        <v>2845188</v>
      </c>
      <c r="E105">
        <v>0</v>
      </c>
      <c r="F105">
        <v>8553</v>
      </c>
      <c r="G105" s="1" t="str">
        <f>IF(ISNA(VLOOKUP(relationships__2[[#This Row],[path]],elements__3[],4,FALSE)),"",VLOOKUP(relationships__2[[#This Row],[path]],elements__3[],4,FALSE))</f>
        <v/>
      </c>
      <c r="H105" s="1" t="str">
        <f>IF(ISNA(VLOOKUP(relationships__2[[#This Row],[path]],elements__3[],5,FALSE)), "", VLOOKUP(relationships__2[[#This Row],[path]],elements__3[],5,FALSE))</f>
        <v/>
      </c>
      <c r="I105" s="1" t="str">
        <f>IF(ISNA(VLOOKUP(relationships__2[[#This Row],[path]],elements__3[],6,FALSE)),"",VLOOKUP(relationships__2[[#This Row],[path]],elements__3[],6,FALSE))</f>
        <v/>
      </c>
    </row>
    <row r="106" spans="1:9" x14ac:dyDescent="0.3">
      <c r="A106" s="1" t="s">
        <v>207</v>
      </c>
      <c r="B106" s="1" t="s">
        <v>208</v>
      </c>
      <c r="C106">
        <v>13</v>
      </c>
      <c r="D106">
        <v>3440056</v>
      </c>
      <c r="E106">
        <v>0</v>
      </c>
      <c r="F106">
        <v>9836</v>
      </c>
      <c r="G106" s="1">
        <f>IF(ISNA(VLOOKUP(relationships__2[[#This Row],[path]],elements__3[],4,FALSE)),"",VLOOKUP(relationships__2[[#This Row],[path]],elements__3[],4,FALSE))</f>
        <v>4439486</v>
      </c>
      <c r="H106" s="1">
        <f>IF(ISNA(VLOOKUP(relationships__2[[#This Row],[path]],elements__3[],5,FALSE)), "", VLOOKUP(relationships__2[[#This Row],[path]],elements__3[],5,FALSE))</f>
        <v>0</v>
      </c>
      <c r="I106" s="1">
        <f>IF(ISNA(VLOOKUP(relationships__2[[#This Row],[path]],elements__3[],6,FALSE)),"",VLOOKUP(relationships__2[[#This Row],[path]],elements__3[],6,FALSE))</f>
        <v>7270</v>
      </c>
    </row>
    <row r="107" spans="1:9" x14ac:dyDescent="0.3">
      <c r="A107" s="1" t="s">
        <v>209</v>
      </c>
      <c r="B107" s="1" t="s">
        <v>210</v>
      </c>
      <c r="C107">
        <v>66</v>
      </c>
      <c r="D107">
        <v>6645329</v>
      </c>
      <c r="E107">
        <v>0</v>
      </c>
      <c r="F107">
        <v>26515</v>
      </c>
      <c r="G107" s="1">
        <f>IF(ISNA(VLOOKUP(relationships__2[[#This Row],[path]],elements__3[],4,FALSE)),"",VLOOKUP(relationships__2[[#This Row],[path]],elements__3[],4,FALSE))</f>
        <v>5270846</v>
      </c>
      <c r="H107" s="1">
        <f>IF(ISNA(VLOOKUP(relationships__2[[#This Row],[path]],elements__3[],5,FALSE)), "", VLOOKUP(relationships__2[[#This Row],[path]],elements__3[],5,FALSE))</f>
        <v>0</v>
      </c>
      <c r="I107" s="1">
        <f>IF(ISNA(VLOOKUP(relationships__2[[#This Row],[path]],elements__3[],6,FALSE)),"",VLOOKUP(relationships__2[[#This Row],[path]],elements__3[],6,FALSE))</f>
        <v>7697</v>
      </c>
    </row>
    <row r="108" spans="1:9" x14ac:dyDescent="0.3">
      <c r="A108" s="1" t="s">
        <v>211</v>
      </c>
      <c r="B108" s="1" t="s">
        <v>212</v>
      </c>
      <c r="C108">
        <v>27</v>
      </c>
      <c r="D108">
        <v>9260439</v>
      </c>
      <c r="E108">
        <v>0</v>
      </c>
      <c r="F108">
        <v>9836</v>
      </c>
      <c r="G108" s="1">
        <f>IF(ISNA(VLOOKUP(relationships__2[[#This Row],[path]],elements__3[],4,FALSE)),"",VLOOKUP(relationships__2[[#This Row],[path]],elements__3[],4,FALSE))</f>
        <v>13076404</v>
      </c>
      <c r="H108" s="1">
        <f>IF(ISNA(VLOOKUP(relationships__2[[#This Row],[path]],elements__3[],5,FALSE)), "", VLOOKUP(relationships__2[[#This Row],[path]],elements__3[],5,FALSE))</f>
        <v>0</v>
      </c>
      <c r="I108" s="1">
        <f>IF(ISNA(VLOOKUP(relationships__2[[#This Row],[path]],elements__3[],6,FALSE)),"",VLOOKUP(relationships__2[[#This Row],[path]],elements__3[],6,FALSE))</f>
        <v>5987</v>
      </c>
    </row>
    <row r="109" spans="1:9" x14ac:dyDescent="0.3">
      <c r="A109" s="1" t="s">
        <v>213</v>
      </c>
      <c r="B109" s="1" t="s">
        <v>214</v>
      </c>
      <c r="C109">
        <v>101</v>
      </c>
      <c r="D109">
        <v>5329008</v>
      </c>
      <c r="E109">
        <v>0</v>
      </c>
      <c r="F109">
        <v>26515</v>
      </c>
      <c r="G109" s="1">
        <f>IF(ISNA(VLOOKUP(relationships__2[[#This Row],[path]],elements__3[],4,FALSE)),"",VLOOKUP(relationships__2[[#This Row],[path]],elements__3[],4,FALSE))</f>
        <v>10240196</v>
      </c>
      <c r="H109" s="1">
        <f>IF(ISNA(VLOOKUP(relationships__2[[#This Row],[path]],elements__3[],5,FALSE)), "", VLOOKUP(relationships__2[[#This Row],[path]],elements__3[],5,FALSE))</f>
        <v>0</v>
      </c>
      <c r="I109" s="1">
        <f>IF(ISNA(VLOOKUP(relationships__2[[#This Row],[path]],elements__3[],6,FALSE)),"",VLOOKUP(relationships__2[[#This Row],[path]],elements__3[],6,FALSE))</f>
        <v>6415</v>
      </c>
    </row>
    <row r="110" spans="1:9" x14ac:dyDescent="0.3">
      <c r="A110" s="1" t="s">
        <v>215</v>
      </c>
      <c r="B110" s="1" t="s">
        <v>216</v>
      </c>
      <c r="C110">
        <v>20</v>
      </c>
      <c r="D110">
        <v>4055451</v>
      </c>
      <c r="E110">
        <v>1</v>
      </c>
      <c r="F110">
        <v>54740</v>
      </c>
      <c r="G110" s="1">
        <f>IF(ISNA(VLOOKUP(relationships__2[[#This Row],[path]],elements__3[],4,FALSE)),"",VLOOKUP(relationships__2[[#This Row],[path]],elements__3[],4,FALSE))</f>
        <v>5515465</v>
      </c>
      <c r="H110" s="1">
        <f>IF(ISNA(VLOOKUP(relationships__2[[#This Row],[path]],elements__3[],5,FALSE)), "", VLOOKUP(relationships__2[[#This Row],[path]],elements__3[],5,FALSE))</f>
        <v>1</v>
      </c>
      <c r="I110" s="1">
        <f>IF(ISNA(VLOOKUP(relationships__2[[#This Row],[path]],elements__3[],6,FALSE)),"",VLOOKUP(relationships__2[[#This Row],[path]],elements__3[],6,FALSE))</f>
        <v>36779</v>
      </c>
    </row>
    <row r="111" spans="1:9" x14ac:dyDescent="0.3">
      <c r="A111" s="1" t="s">
        <v>217</v>
      </c>
      <c r="B111" s="1" t="s">
        <v>218</v>
      </c>
      <c r="C111">
        <v>15</v>
      </c>
      <c r="D111">
        <v>3161652</v>
      </c>
      <c r="E111">
        <v>0</v>
      </c>
      <c r="F111">
        <v>8553</v>
      </c>
      <c r="G111" s="1">
        <f>IF(ISNA(VLOOKUP(relationships__2[[#This Row],[path]],elements__3[],4,FALSE)),"",VLOOKUP(relationships__2[[#This Row],[path]],elements__3[],4,FALSE))</f>
        <v>7933426</v>
      </c>
      <c r="H111" s="1">
        <f>IF(ISNA(VLOOKUP(relationships__2[[#This Row],[path]],elements__3[],5,FALSE)), "", VLOOKUP(relationships__2[[#This Row],[path]],elements__3[],5,FALSE))</f>
        <v>0</v>
      </c>
      <c r="I111" s="1">
        <f>IF(ISNA(VLOOKUP(relationships__2[[#This Row],[path]],elements__3[],6,FALSE)),"",VLOOKUP(relationships__2[[#This Row],[path]],elements__3[],6,FALSE))</f>
        <v>6414</v>
      </c>
    </row>
    <row r="112" spans="1:9" x14ac:dyDescent="0.3">
      <c r="A112" s="1" t="s">
        <v>219</v>
      </c>
      <c r="B112" s="1" t="s">
        <v>220</v>
      </c>
      <c r="C112">
        <v>89</v>
      </c>
      <c r="D112">
        <v>12088521</v>
      </c>
      <c r="E112">
        <v>0</v>
      </c>
      <c r="F112">
        <v>17106</v>
      </c>
      <c r="G112" s="1">
        <f>IF(ISNA(VLOOKUP(relationships__2[[#This Row],[path]],elements__3[],4,FALSE)),"",VLOOKUP(relationships__2[[#This Row],[path]],elements__3[],4,FALSE))</f>
        <v>12987879</v>
      </c>
      <c r="H112" s="1">
        <f>IF(ISNA(VLOOKUP(relationships__2[[#This Row],[path]],elements__3[],5,FALSE)), "", VLOOKUP(relationships__2[[#This Row],[path]],elements__3[],5,FALSE))</f>
        <v>1</v>
      </c>
      <c r="I112" s="1">
        <f>IF(ISNA(VLOOKUP(relationships__2[[#This Row],[path]],elements__3[],6,FALSE)),"",VLOOKUP(relationships__2[[#This Row],[path]],elements__3[],6,FALSE))</f>
        <v>42766</v>
      </c>
    </row>
    <row r="113" spans="1:9" x14ac:dyDescent="0.3">
      <c r="A113" s="1" t="s">
        <v>221</v>
      </c>
      <c r="B113" s="1" t="s">
        <v>222</v>
      </c>
      <c r="C113">
        <v>19</v>
      </c>
      <c r="D113">
        <v>3093655</v>
      </c>
      <c r="E113">
        <v>0</v>
      </c>
      <c r="F113">
        <v>9408</v>
      </c>
      <c r="G113" s="1">
        <f>IF(ISNA(VLOOKUP(relationships__2[[#This Row],[path]],elements__3[],4,FALSE)),"",VLOOKUP(relationships__2[[#This Row],[path]],elements__3[],4,FALSE))</f>
        <v>4865857</v>
      </c>
      <c r="H113" s="1">
        <f>IF(ISNA(VLOOKUP(relationships__2[[#This Row],[path]],elements__3[],5,FALSE)), "", VLOOKUP(relationships__2[[#This Row],[path]],elements__3[],5,FALSE))</f>
        <v>0</v>
      </c>
      <c r="I113" s="1">
        <f>IF(ISNA(VLOOKUP(relationships__2[[#This Row],[path]],elements__3[],6,FALSE)),"",VLOOKUP(relationships__2[[#This Row],[path]],elements__3[],6,FALSE))</f>
        <v>6843</v>
      </c>
    </row>
    <row r="114" spans="1:9" x14ac:dyDescent="0.3">
      <c r="A114" s="1" t="s">
        <v>223</v>
      </c>
      <c r="B114" s="1" t="s">
        <v>224</v>
      </c>
      <c r="C114">
        <v>12</v>
      </c>
      <c r="D114">
        <v>3421239</v>
      </c>
      <c r="E114">
        <v>0</v>
      </c>
      <c r="F114">
        <v>7697</v>
      </c>
      <c r="G114" s="1">
        <f>IF(ISNA(VLOOKUP(relationships__2[[#This Row],[path]],elements__3[],4,FALSE)),"",VLOOKUP(relationships__2[[#This Row],[path]],elements__3[],4,FALSE))</f>
        <v>4190163</v>
      </c>
      <c r="H114" s="1">
        <f>IF(ISNA(VLOOKUP(relationships__2[[#This Row],[path]],elements__3[],5,FALSE)), "", VLOOKUP(relationships__2[[#This Row],[path]],elements__3[],5,FALSE))</f>
        <v>0</v>
      </c>
      <c r="I114" s="1">
        <f>IF(ISNA(VLOOKUP(relationships__2[[#This Row],[path]],elements__3[],6,FALSE)),"",VLOOKUP(relationships__2[[#This Row],[path]],elements__3[],6,FALSE))</f>
        <v>7270</v>
      </c>
    </row>
    <row r="115" spans="1:9" x14ac:dyDescent="0.3">
      <c r="A115" s="1" t="s">
        <v>225</v>
      </c>
      <c r="B115" s="1" t="s">
        <v>226</v>
      </c>
      <c r="C115">
        <v>43</v>
      </c>
      <c r="D115">
        <v>11911900</v>
      </c>
      <c r="E115">
        <v>0</v>
      </c>
      <c r="F115">
        <v>11547</v>
      </c>
      <c r="G115" s="1">
        <f>IF(ISNA(VLOOKUP(relationships__2[[#This Row],[path]],elements__3[],4,FALSE)),"",VLOOKUP(relationships__2[[#This Row],[path]],elements__3[],4,FALSE))</f>
        <v>21346822</v>
      </c>
      <c r="H115" s="1">
        <f>IF(ISNA(VLOOKUP(relationships__2[[#This Row],[path]],elements__3[],5,FALSE)), "", VLOOKUP(relationships__2[[#This Row],[path]],elements__3[],5,FALSE))</f>
        <v>0</v>
      </c>
      <c r="I115" s="1">
        <f>IF(ISNA(VLOOKUP(relationships__2[[#This Row],[path]],elements__3[],6,FALSE)),"",VLOOKUP(relationships__2[[#This Row],[path]],elements__3[],6,FALSE))</f>
        <v>9408</v>
      </c>
    </row>
    <row r="116" spans="1:9" x14ac:dyDescent="0.3">
      <c r="A116" s="1" t="s">
        <v>227</v>
      </c>
      <c r="B116" s="1" t="s">
        <v>228</v>
      </c>
      <c r="C116">
        <v>35</v>
      </c>
      <c r="D116">
        <v>3780469</v>
      </c>
      <c r="E116">
        <v>0</v>
      </c>
      <c r="F116">
        <v>20100</v>
      </c>
      <c r="G116" s="1">
        <f>IF(ISNA(VLOOKUP(relationships__2[[#This Row],[path]],elements__3[],4,FALSE)),"",VLOOKUP(relationships__2[[#This Row],[path]],elements__3[],4,FALSE))</f>
        <v>6320740</v>
      </c>
      <c r="H116" s="1">
        <f>IF(ISNA(VLOOKUP(relationships__2[[#This Row],[path]],elements__3[],5,FALSE)), "", VLOOKUP(relationships__2[[#This Row],[path]],elements__3[],5,FALSE))</f>
        <v>0</v>
      </c>
      <c r="I116" s="1">
        <f>IF(ISNA(VLOOKUP(relationships__2[[#This Row],[path]],elements__3[],6,FALSE)),"",VLOOKUP(relationships__2[[#This Row],[path]],elements__3[],6,FALSE))</f>
        <v>7270</v>
      </c>
    </row>
    <row r="117" spans="1:9" x14ac:dyDescent="0.3">
      <c r="A117" s="1" t="s">
        <v>229</v>
      </c>
      <c r="B117" s="1" t="s">
        <v>230</v>
      </c>
      <c r="C117">
        <v>88</v>
      </c>
      <c r="D117">
        <v>14912754</v>
      </c>
      <c r="E117">
        <v>0</v>
      </c>
      <c r="F117">
        <v>26514</v>
      </c>
      <c r="G117" s="1">
        <f>IF(ISNA(VLOOKUP(relationships__2[[#This Row],[path]],elements__3[],4,FALSE)),"",VLOOKUP(relationships__2[[#This Row],[path]],elements__3[],4,FALSE))</f>
        <v>28734988</v>
      </c>
      <c r="H117" s="1">
        <f>IF(ISNA(VLOOKUP(relationships__2[[#This Row],[path]],elements__3[],5,FALSE)), "", VLOOKUP(relationships__2[[#This Row],[path]],elements__3[],5,FALSE))</f>
        <v>0</v>
      </c>
      <c r="I117" s="1">
        <f>IF(ISNA(VLOOKUP(relationships__2[[#This Row],[path]],elements__3[],6,FALSE)),"",VLOOKUP(relationships__2[[#This Row],[path]],elements__3[],6,FALSE))</f>
        <v>5560</v>
      </c>
    </row>
    <row r="118" spans="1:9" x14ac:dyDescent="0.3">
      <c r="A118" s="1" t="s">
        <v>231</v>
      </c>
      <c r="B118" s="1" t="s">
        <v>33</v>
      </c>
      <c r="C118">
        <v>36</v>
      </c>
      <c r="D118">
        <v>13289376</v>
      </c>
      <c r="E118">
        <v>0</v>
      </c>
      <c r="F118">
        <v>10691</v>
      </c>
      <c r="G118" s="1">
        <f>IF(ISNA(VLOOKUP(relationships__2[[#This Row],[path]],elements__3[],4,FALSE)),"",VLOOKUP(relationships__2[[#This Row],[path]],elements__3[],4,FALSE))</f>
        <v>21014962</v>
      </c>
      <c r="H118" s="1">
        <f>IF(ISNA(VLOOKUP(relationships__2[[#This Row],[path]],elements__3[],5,FALSE)), "", VLOOKUP(relationships__2[[#This Row],[path]],elements__3[],5,FALSE))</f>
        <v>0</v>
      </c>
      <c r="I118" s="1">
        <f>IF(ISNA(VLOOKUP(relationships__2[[#This Row],[path]],elements__3[],6,FALSE)),"",VLOOKUP(relationships__2[[#This Row],[path]],elements__3[],6,FALSE))</f>
        <v>30364</v>
      </c>
    </row>
    <row r="119" spans="1:9" x14ac:dyDescent="0.3">
      <c r="A119" s="1" t="s">
        <v>232</v>
      </c>
      <c r="B119" s="1" t="s">
        <v>233</v>
      </c>
      <c r="C119">
        <v>14</v>
      </c>
      <c r="D119">
        <v>7336847</v>
      </c>
      <c r="E119">
        <v>0</v>
      </c>
      <c r="F119">
        <v>8126</v>
      </c>
      <c r="G119" s="1" t="str">
        <f>IF(ISNA(VLOOKUP(relationships__2[[#This Row],[path]],elements__3[],4,FALSE)),"",VLOOKUP(relationships__2[[#This Row],[path]],elements__3[],4,FALSE))</f>
        <v/>
      </c>
      <c r="H119" s="1" t="str">
        <f>IF(ISNA(VLOOKUP(relationships__2[[#This Row],[path]],elements__3[],5,FALSE)), "", VLOOKUP(relationships__2[[#This Row],[path]],elements__3[],5,FALSE))</f>
        <v/>
      </c>
      <c r="I119" s="1" t="str">
        <f>IF(ISNA(VLOOKUP(relationships__2[[#This Row],[path]],elements__3[],6,FALSE)),"",VLOOKUP(relationships__2[[#This Row],[path]],elements__3[],6,FALSE))</f>
        <v/>
      </c>
    </row>
    <row r="120" spans="1:9" x14ac:dyDescent="0.3">
      <c r="A120" s="1" t="s">
        <v>234</v>
      </c>
      <c r="B120" s="1" t="s">
        <v>235</v>
      </c>
      <c r="C120">
        <v>59</v>
      </c>
      <c r="D120">
        <v>4736278</v>
      </c>
      <c r="E120">
        <v>0</v>
      </c>
      <c r="F120">
        <v>11119</v>
      </c>
      <c r="G120" s="1" t="str">
        <f>IF(ISNA(VLOOKUP(relationships__2[[#This Row],[path]],elements__3[],4,FALSE)),"",VLOOKUP(relationships__2[[#This Row],[path]],elements__3[],4,FALSE))</f>
        <v/>
      </c>
      <c r="H120" s="1" t="str">
        <f>IF(ISNA(VLOOKUP(relationships__2[[#This Row],[path]],elements__3[],5,FALSE)), "", VLOOKUP(relationships__2[[#This Row],[path]],elements__3[],5,FALSE))</f>
        <v/>
      </c>
      <c r="I120" s="1" t="str">
        <f>IF(ISNA(VLOOKUP(relationships__2[[#This Row],[path]],elements__3[],6,FALSE)),"",VLOOKUP(relationships__2[[#This Row],[path]],elements__3[],6,FALSE))</f>
        <v/>
      </c>
    </row>
    <row r="121" spans="1:9" x14ac:dyDescent="0.3">
      <c r="A121" s="1" t="s">
        <v>236</v>
      </c>
      <c r="B121" s="1" t="s">
        <v>237</v>
      </c>
      <c r="C121">
        <v>28</v>
      </c>
      <c r="D121">
        <v>3516179</v>
      </c>
      <c r="E121">
        <v>0</v>
      </c>
      <c r="F121">
        <v>12830</v>
      </c>
      <c r="G121" s="1" t="str">
        <f>IF(ISNA(VLOOKUP(relationships__2[[#This Row],[path]],elements__3[],4,FALSE)),"",VLOOKUP(relationships__2[[#This Row],[path]],elements__3[],4,FALSE))</f>
        <v/>
      </c>
      <c r="H121" s="1" t="str">
        <f>IF(ISNA(VLOOKUP(relationships__2[[#This Row],[path]],elements__3[],5,FALSE)), "", VLOOKUP(relationships__2[[#This Row],[path]],elements__3[],5,FALSE))</f>
        <v/>
      </c>
      <c r="I121" s="1" t="str">
        <f>IF(ISNA(VLOOKUP(relationships__2[[#This Row],[path]],elements__3[],6,FALSE)),"",VLOOKUP(relationships__2[[#This Row],[path]],elements__3[],6,FALSE))</f>
        <v/>
      </c>
    </row>
    <row r="122" spans="1:9" x14ac:dyDescent="0.3">
      <c r="A122" s="1" t="s">
        <v>238</v>
      </c>
      <c r="B122" s="1" t="s">
        <v>239</v>
      </c>
      <c r="C122">
        <v>63</v>
      </c>
      <c r="D122">
        <v>11167780</v>
      </c>
      <c r="E122">
        <v>0</v>
      </c>
      <c r="F122">
        <v>10264</v>
      </c>
      <c r="G122" s="1" t="str">
        <f>IF(ISNA(VLOOKUP(relationships__2[[#This Row],[path]],elements__3[],4,FALSE)),"",VLOOKUP(relationships__2[[#This Row],[path]],elements__3[],4,FALSE))</f>
        <v/>
      </c>
      <c r="H122" s="1" t="str">
        <f>IF(ISNA(VLOOKUP(relationships__2[[#This Row],[path]],elements__3[],5,FALSE)), "", VLOOKUP(relationships__2[[#This Row],[path]],elements__3[],5,FALSE))</f>
        <v/>
      </c>
      <c r="I122" s="1" t="str">
        <f>IF(ISNA(VLOOKUP(relationships__2[[#This Row],[path]],elements__3[],6,FALSE)),"",VLOOKUP(relationships__2[[#This Row],[path]],elements__3[],6,FALSE))</f>
        <v/>
      </c>
    </row>
    <row r="123" spans="1:9" x14ac:dyDescent="0.3">
      <c r="A123" s="1" t="s">
        <v>240</v>
      </c>
      <c r="B123" s="1" t="s">
        <v>241</v>
      </c>
      <c r="C123">
        <v>25</v>
      </c>
      <c r="D123">
        <v>10646041</v>
      </c>
      <c r="E123">
        <v>0</v>
      </c>
      <c r="F123">
        <v>8981</v>
      </c>
      <c r="G123" s="1" t="str">
        <f>IF(ISNA(VLOOKUP(relationships__2[[#This Row],[path]],elements__3[],4,FALSE)),"",VLOOKUP(relationships__2[[#This Row],[path]],elements__3[],4,FALSE))</f>
        <v/>
      </c>
      <c r="H123" s="1" t="str">
        <f>IF(ISNA(VLOOKUP(relationships__2[[#This Row],[path]],elements__3[],5,FALSE)), "", VLOOKUP(relationships__2[[#This Row],[path]],elements__3[],5,FALSE))</f>
        <v/>
      </c>
      <c r="I123" s="1" t="str">
        <f>IF(ISNA(VLOOKUP(relationships__2[[#This Row],[path]],elements__3[],6,FALSE)),"",VLOOKUP(relationships__2[[#This Row],[path]],elements__3[],6,FALSE))</f>
        <v/>
      </c>
    </row>
    <row r="124" spans="1:9" x14ac:dyDescent="0.3">
      <c r="A124" s="1" t="s">
        <v>242</v>
      </c>
      <c r="B124" s="1" t="s">
        <v>243</v>
      </c>
      <c r="C124">
        <v>56</v>
      </c>
      <c r="D124">
        <v>9449891</v>
      </c>
      <c r="E124">
        <v>0</v>
      </c>
      <c r="F124">
        <v>7698</v>
      </c>
      <c r="G124" s="1" t="str">
        <f>IF(ISNA(VLOOKUP(relationships__2[[#This Row],[path]],elements__3[],4,FALSE)),"",VLOOKUP(relationships__2[[#This Row],[path]],elements__3[],4,FALSE))</f>
        <v/>
      </c>
      <c r="H124" s="1" t="str">
        <f>IF(ISNA(VLOOKUP(relationships__2[[#This Row],[path]],elements__3[],5,FALSE)), "", VLOOKUP(relationships__2[[#This Row],[path]],elements__3[],5,FALSE))</f>
        <v/>
      </c>
      <c r="I124" s="1" t="str">
        <f>IF(ISNA(VLOOKUP(relationships__2[[#This Row],[path]],elements__3[],6,FALSE)),"",VLOOKUP(relationships__2[[#This Row],[path]],elements__3[],6,FALSE))</f>
        <v/>
      </c>
    </row>
    <row r="125" spans="1:9" x14ac:dyDescent="0.3">
      <c r="A125" s="1" t="s">
        <v>244</v>
      </c>
      <c r="B125" s="1" t="s">
        <v>245</v>
      </c>
      <c r="C125">
        <v>36</v>
      </c>
      <c r="D125">
        <v>9440054</v>
      </c>
      <c r="E125">
        <v>0</v>
      </c>
      <c r="F125">
        <v>11975</v>
      </c>
      <c r="G125" s="1" t="str">
        <f>IF(ISNA(VLOOKUP(relationships__2[[#This Row],[path]],elements__3[],4,FALSE)),"",VLOOKUP(relationships__2[[#This Row],[path]],elements__3[],4,FALSE))</f>
        <v/>
      </c>
      <c r="H125" s="1" t="str">
        <f>IF(ISNA(VLOOKUP(relationships__2[[#This Row],[path]],elements__3[],5,FALSE)), "", VLOOKUP(relationships__2[[#This Row],[path]],elements__3[],5,FALSE))</f>
        <v/>
      </c>
      <c r="I125" s="1" t="str">
        <f>IF(ISNA(VLOOKUP(relationships__2[[#This Row],[path]],elements__3[],6,FALSE)),"",VLOOKUP(relationships__2[[#This Row],[path]],elements__3[],6,FALSE))</f>
        <v/>
      </c>
    </row>
    <row r="126" spans="1:9" x14ac:dyDescent="0.3">
      <c r="A126" s="1" t="s">
        <v>246</v>
      </c>
      <c r="B126" s="1" t="s">
        <v>247</v>
      </c>
      <c r="C126">
        <v>23</v>
      </c>
      <c r="D126">
        <v>9714181</v>
      </c>
      <c r="E126">
        <v>0</v>
      </c>
      <c r="F126">
        <v>7270</v>
      </c>
      <c r="G126" s="1" t="str">
        <f>IF(ISNA(VLOOKUP(relationships__2[[#This Row],[path]],elements__3[],4,FALSE)),"",VLOOKUP(relationships__2[[#This Row],[path]],elements__3[],4,FALSE))</f>
        <v/>
      </c>
      <c r="H126" s="1" t="str">
        <f>IF(ISNA(VLOOKUP(relationships__2[[#This Row],[path]],elements__3[],5,FALSE)), "", VLOOKUP(relationships__2[[#This Row],[path]],elements__3[],5,FALSE))</f>
        <v/>
      </c>
      <c r="I126" s="1" t="str">
        <f>IF(ISNA(VLOOKUP(relationships__2[[#This Row],[path]],elements__3[],6,FALSE)),"",VLOOKUP(relationships__2[[#This Row],[path]],elements__3[],6,FALSE))</f>
        <v/>
      </c>
    </row>
    <row r="127" spans="1:9" x14ac:dyDescent="0.3">
      <c r="A127" s="1" t="s">
        <v>248</v>
      </c>
      <c r="B127" s="1" t="s">
        <v>249</v>
      </c>
      <c r="C127">
        <v>44</v>
      </c>
      <c r="D127">
        <v>10622948</v>
      </c>
      <c r="E127">
        <v>3</v>
      </c>
      <c r="F127">
        <v>79971</v>
      </c>
      <c r="G127" s="1">
        <f>IF(ISNA(VLOOKUP(relationships__2[[#This Row],[path]],elements__3[],4,FALSE)),"",VLOOKUP(relationships__2[[#This Row],[path]],elements__3[],4,FALSE))</f>
        <v>14656161</v>
      </c>
      <c r="H127" s="1">
        <f>IF(ISNA(VLOOKUP(relationships__2[[#This Row],[path]],elements__3[],5,FALSE)), "", VLOOKUP(relationships__2[[#This Row],[path]],elements__3[],5,FALSE))</f>
        <v>1</v>
      </c>
      <c r="I127" s="1">
        <f>IF(ISNA(VLOOKUP(relationships__2[[#This Row],[path]],elements__3[],6,FALSE)),"",VLOOKUP(relationships__2[[#This Row],[path]],elements__3[],6,FALSE))</f>
        <v>35923</v>
      </c>
    </row>
    <row r="128" spans="1:9" x14ac:dyDescent="0.3">
      <c r="A128" s="1" t="s">
        <v>250</v>
      </c>
      <c r="B128" s="1" t="s">
        <v>251</v>
      </c>
      <c r="C128">
        <v>37</v>
      </c>
      <c r="D128">
        <v>3431075</v>
      </c>
      <c r="E128">
        <v>2</v>
      </c>
      <c r="F128">
        <v>56451</v>
      </c>
      <c r="G128" s="1">
        <f>IF(ISNA(VLOOKUP(relationships__2[[#This Row],[path]],elements__3[],4,FALSE)),"",VLOOKUP(relationships__2[[#This Row],[path]],elements__3[],4,FALSE))</f>
        <v>4881680</v>
      </c>
      <c r="H128" s="1">
        <f>IF(ISNA(VLOOKUP(relationships__2[[#This Row],[path]],elements__3[],5,FALSE)), "", VLOOKUP(relationships__2[[#This Row],[path]],elements__3[],5,FALSE))</f>
        <v>1</v>
      </c>
      <c r="I128" s="1">
        <f>IF(ISNA(VLOOKUP(relationships__2[[#This Row],[path]],elements__3[],6,FALSE)),"",VLOOKUP(relationships__2[[#This Row],[path]],elements__3[],6,FALSE))</f>
        <v>38916</v>
      </c>
    </row>
    <row r="129" spans="1:9" x14ac:dyDescent="0.3">
      <c r="A129" s="1" t="s">
        <v>252</v>
      </c>
      <c r="B129" s="1" t="s">
        <v>253</v>
      </c>
      <c r="C129">
        <v>41</v>
      </c>
      <c r="D129">
        <v>9793298</v>
      </c>
      <c r="E129">
        <v>0</v>
      </c>
      <c r="F129">
        <v>11119</v>
      </c>
      <c r="G129" s="1">
        <f>IF(ISNA(VLOOKUP(relationships__2[[#This Row],[path]],elements__3[],4,FALSE)),"",VLOOKUP(relationships__2[[#This Row],[path]],elements__3[],4,FALSE))</f>
        <v>19408690</v>
      </c>
      <c r="H129" s="1">
        <f>IF(ISNA(VLOOKUP(relationships__2[[#This Row],[path]],elements__3[],5,FALSE)), "", VLOOKUP(relationships__2[[#This Row],[path]],elements__3[],5,FALSE))</f>
        <v>0</v>
      </c>
      <c r="I129" s="1">
        <f>IF(ISNA(VLOOKUP(relationships__2[[#This Row],[path]],elements__3[],6,FALSE)),"",VLOOKUP(relationships__2[[#This Row],[path]],elements__3[],6,FALSE))</f>
        <v>5987</v>
      </c>
    </row>
    <row r="130" spans="1:9" x14ac:dyDescent="0.3">
      <c r="A130" s="1" t="s">
        <v>254</v>
      </c>
      <c r="B130" s="1" t="s">
        <v>255</v>
      </c>
      <c r="C130">
        <v>16</v>
      </c>
      <c r="D130">
        <v>12609405</v>
      </c>
      <c r="E130">
        <v>0</v>
      </c>
      <c r="F130">
        <v>11975</v>
      </c>
      <c r="G130" s="1">
        <f>IF(ISNA(VLOOKUP(relationships__2[[#This Row],[path]],elements__3[],4,FALSE)),"",VLOOKUP(relationships__2[[#This Row],[path]],elements__3[],4,FALSE))</f>
        <v>3718459</v>
      </c>
      <c r="H130" s="1">
        <f>IF(ISNA(VLOOKUP(relationships__2[[#This Row],[path]],elements__3[],5,FALSE)), "", VLOOKUP(relationships__2[[#This Row],[path]],elements__3[],5,FALSE))</f>
        <v>0</v>
      </c>
      <c r="I130" s="1">
        <f>IF(ISNA(VLOOKUP(relationships__2[[#This Row],[path]],elements__3[],6,FALSE)),"",VLOOKUP(relationships__2[[#This Row],[path]],elements__3[],6,FALSE))</f>
        <v>6843</v>
      </c>
    </row>
    <row r="131" spans="1:9" x14ac:dyDescent="0.3">
      <c r="A131" s="1" t="s">
        <v>256</v>
      </c>
      <c r="B131" s="1" t="s">
        <v>257</v>
      </c>
      <c r="C131">
        <v>32</v>
      </c>
      <c r="D131">
        <v>8954238</v>
      </c>
      <c r="E131">
        <v>0</v>
      </c>
      <c r="F131">
        <v>8981</v>
      </c>
      <c r="G131" s="1">
        <f>IF(ISNA(VLOOKUP(relationships__2[[#This Row],[path]],elements__3[],4,FALSE)),"",VLOOKUP(relationships__2[[#This Row],[path]],elements__3[],4,FALSE))</f>
        <v>13229504</v>
      </c>
      <c r="H131" s="1">
        <f>IF(ISNA(VLOOKUP(relationships__2[[#This Row],[path]],elements__3[],5,FALSE)), "", VLOOKUP(relationships__2[[#This Row],[path]],elements__3[],5,FALSE))</f>
        <v>0</v>
      </c>
      <c r="I131" s="1">
        <f>IF(ISNA(VLOOKUP(relationships__2[[#This Row],[path]],elements__3[],6,FALSE)),"",VLOOKUP(relationships__2[[#This Row],[path]],elements__3[],6,FALSE))</f>
        <v>5132</v>
      </c>
    </row>
    <row r="132" spans="1:9" x14ac:dyDescent="0.3">
      <c r="A132" s="1" t="s">
        <v>258</v>
      </c>
      <c r="B132" s="1" t="s">
        <v>259</v>
      </c>
      <c r="C132">
        <v>28</v>
      </c>
      <c r="D132">
        <v>3641481</v>
      </c>
      <c r="E132">
        <v>0</v>
      </c>
      <c r="F132">
        <v>10691</v>
      </c>
      <c r="G132" s="1">
        <f>IF(ISNA(VLOOKUP(relationships__2[[#This Row],[path]],elements__3[],4,FALSE)),"",VLOOKUP(relationships__2[[#This Row],[path]],elements__3[],4,FALSE))</f>
        <v>18125726</v>
      </c>
      <c r="H132" s="1">
        <f>IF(ISNA(VLOOKUP(relationships__2[[#This Row],[path]],elements__3[],5,FALSE)), "", VLOOKUP(relationships__2[[#This Row],[path]],elements__3[],5,FALSE))</f>
        <v>0</v>
      </c>
      <c r="I132" s="1">
        <f>IF(ISNA(VLOOKUP(relationships__2[[#This Row],[path]],elements__3[],6,FALSE)),"",VLOOKUP(relationships__2[[#This Row],[path]],elements__3[],6,FALSE))</f>
        <v>6415</v>
      </c>
    </row>
    <row r="133" spans="1:9" x14ac:dyDescent="0.3">
      <c r="A133" s="1" t="s">
        <v>260</v>
      </c>
      <c r="B133" s="1" t="s">
        <v>168</v>
      </c>
      <c r="C133">
        <v>30</v>
      </c>
      <c r="D133">
        <v>14473980</v>
      </c>
      <c r="E133">
        <v>0</v>
      </c>
      <c r="F133">
        <v>10263</v>
      </c>
      <c r="G133" s="1">
        <f>IF(ISNA(VLOOKUP(relationships__2[[#This Row],[path]],elements__3[],4,FALSE)),"",VLOOKUP(relationships__2[[#This Row],[path]],elements__3[],4,FALSE))</f>
        <v>12985314</v>
      </c>
      <c r="H133" s="1">
        <f>IF(ISNA(VLOOKUP(relationships__2[[#This Row],[path]],elements__3[],5,FALSE)), "", VLOOKUP(relationships__2[[#This Row],[path]],elements__3[],5,FALSE))</f>
        <v>0</v>
      </c>
      <c r="I133" s="1">
        <f>IF(ISNA(VLOOKUP(relationships__2[[#This Row],[path]],elements__3[],6,FALSE)),"",VLOOKUP(relationships__2[[#This Row],[path]],elements__3[],6,FALSE))</f>
        <v>6414</v>
      </c>
    </row>
    <row r="134" spans="1:9" x14ac:dyDescent="0.3">
      <c r="A134" s="1" t="s">
        <v>261</v>
      </c>
      <c r="B134" s="1" t="s">
        <v>262</v>
      </c>
      <c r="C134">
        <v>69</v>
      </c>
      <c r="D134">
        <v>15660723</v>
      </c>
      <c r="E134">
        <v>0</v>
      </c>
      <c r="F134">
        <v>12402</v>
      </c>
      <c r="G134" s="1" t="str">
        <f>IF(ISNA(VLOOKUP(relationships__2[[#This Row],[path]],elements__3[],4,FALSE)),"",VLOOKUP(relationships__2[[#This Row],[path]],elements__3[],4,FALSE))</f>
        <v/>
      </c>
      <c r="H134" s="1" t="str">
        <f>IF(ISNA(VLOOKUP(relationships__2[[#This Row],[path]],elements__3[],5,FALSE)), "", VLOOKUP(relationships__2[[#This Row],[path]],elements__3[],5,FALSE))</f>
        <v/>
      </c>
      <c r="I134" s="1" t="str">
        <f>IF(ISNA(VLOOKUP(relationships__2[[#This Row],[path]],elements__3[],6,FALSE)),"",VLOOKUP(relationships__2[[#This Row],[path]],elements__3[],6,FALSE))</f>
        <v/>
      </c>
    </row>
    <row r="135" spans="1:9" x14ac:dyDescent="0.3">
      <c r="A135" s="1" t="s">
        <v>263</v>
      </c>
      <c r="B135" s="1" t="s">
        <v>264</v>
      </c>
      <c r="C135">
        <v>51</v>
      </c>
      <c r="D135">
        <v>3763790</v>
      </c>
      <c r="E135">
        <v>0</v>
      </c>
      <c r="F135">
        <v>13685</v>
      </c>
      <c r="G135" s="1" t="str">
        <f>IF(ISNA(VLOOKUP(relationships__2[[#This Row],[path]],elements__3[],4,FALSE)),"",VLOOKUP(relationships__2[[#This Row],[path]],elements__3[],4,FALSE))</f>
        <v/>
      </c>
      <c r="H135" s="1" t="str">
        <f>IF(ISNA(VLOOKUP(relationships__2[[#This Row],[path]],elements__3[],5,FALSE)), "", VLOOKUP(relationships__2[[#This Row],[path]],elements__3[],5,FALSE))</f>
        <v/>
      </c>
      <c r="I135" s="1" t="str">
        <f>IF(ISNA(VLOOKUP(relationships__2[[#This Row],[path]],elements__3[],6,FALSE)),"",VLOOKUP(relationships__2[[#This Row],[path]],elements__3[],6,FALSE))</f>
        <v/>
      </c>
    </row>
    <row r="136" spans="1:9" x14ac:dyDescent="0.3">
      <c r="A136" s="1" t="s">
        <v>265</v>
      </c>
      <c r="B136" s="1" t="s">
        <v>266</v>
      </c>
      <c r="C136">
        <v>28</v>
      </c>
      <c r="D136">
        <v>10090090</v>
      </c>
      <c r="E136">
        <v>2</v>
      </c>
      <c r="F136">
        <v>56451</v>
      </c>
      <c r="G136" s="1">
        <f>IF(ISNA(VLOOKUP(relationships__2[[#This Row],[path]],elements__3[],4,FALSE)),"",VLOOKUP(relationships__2[[#This Row],[path]],elements__3[],4,FALSE))</f>
        <v>9623946</v>
      </c>
      <c r="H136" s="1">
        <f>IF(ISNA(VLOOKUP(relationships__2[[#This Row],[path]],elements__3[],5,FALSE)), "", VLOOKUP(relationships__2[[#This Row],[path]],elements__3[],5,FALSE))</f>
        <v>1</v>
      </c>
      <c r="I136" s="1">
        <f>IF(ISNA(VLOOKUP(relationships__2[[#This Row],[path]],elements__3[],6,FALSE)),"",VLOOKUP(relationships__2[[#This Row],[path]],elements__3[],6,FALSE))</f>
        <v>37633</v>
      </c>
    </row>
    <row r="137" spans="1:9" x14ac:dyDescent="0.3">
      <c r="A137" s="1" t="s">
        <v>267</v>
      </c>
      <c r="B137" s="1" t="s">
        <v>268</v>
      </c>
      <c r="C137">
        <v>11</v>
      </c>
      <c r="D137">
        <v>6966071</v>
      </c>
      <c r="E137">
        <v>0</v>
      </c>
      <c r="F137">
        <v>6843</v>
      </c>
      <c r="G137" s="1" t="str">
        <f>IF(ISNA(VLOOKUP(relationships__2[[#This Row],[path]],elements__3[],4,FALSE)),"",VLOOKUP(relationships__2[[#This Row],[path]],elements__3[],4,FALSE))</f>
        <v/>
      </c>
      <c r="H137" s="1" t="str">
        <f>IF(ISNA(VLOOKUP(relationships__2[[#This Row],[path]],elements__3[],5,FALSE)), "", VLOOKUP(relationships__2[[#This Row],[path]],elements__3[],5,FALSE))</f>
        <v/>
      </c>
      <c r="I137" s="1" t="str">
        <f>IF(ISNA(VLOOKUP(relationships__2[[#This Row],[path]],elements__3[],6,FALSE)),"",VLOOKUP(relationships__2[[#This Row],[path]],elements__3[],6,FALSE))</f>
        <v/>
      </c>
    </row>
    <row r="138" spans="1:9" x14ac:dyDescent="0.3">
      <c r="A138" s="1" t="s">
        <v>269</v>
      </c>
      <c r="B138" s="1" t="s">
        <v>270</v>
      </c>
      <c r="C138">
        <v>10</v>
      </c>
      <c r="D138">
        <v>7692229</v>
      </c>
      <c r="E138">
        <v>1</v>
      </c>
      <c r="F138">
        <v>65859</v>
      </c>
      <c r="G138" s="1">
        <f>IF(ISNA(VLOOKUP(relationships__2[[#This Row],[path]],elements__3[],4,FALSE)),"",VLOOKUP(relationships__2[[#This Row],[path]],elements__3[],4,FALSE))</f>
        <v>6698358</v>
      </c>
      <c r="H138" s="1">
        <f>IF(ISNA(VLOOKUP(relationships__2[[#This Row],[path]],elements__3[],5,FALSE)), "", VLOOKUP(relationships__2[[#This Row],[path]],elements__3[],5,FALSE))</f>
        <v>1</v>
      </c>
      <c r="I138" s="1">
        <f>IF(ISNA(VLOOKUP(relationships__2[[#This Row],[path]],elements__3[],6,FALSE)),"",VLOOKUP(relationships__2[[#This Row],[path]],elements__3[],6,FALSE))</f>
        <v>38489</v>
      </c>
    </row>
    <row r="139" spans="1:9" x14ac:dyDescent="0.3">
      <c r="A139" s="1" t="s">
        <v>271</v>
      </c>
      <c r="B139" s="1" t="s">
        <v>272</v>
      </c>
      <c r="C139">
        <v>11</v>
      </c>
      <c r="D139">
        <v>7205129</v>
      </c>
      <c r="E139">
        <v>0</v>
      </c>
      <c r="F139">
        <v>8126</v>
      </c>
      <c r="G139" s="1" t="str">
        <f>IF(ISNA(VLOOKUP(relationships__2[[#This Row],[path]],elements__3[],4,FALSE)),"",VLOOKUP(relationships__2[[#This Row],[path]],elements__3[],4,FALSE))</f>
        <v/>
      </c>
      <c r="H139" s="1" t="str">
        <f>IF(ISNA(VLOOKUP(relationships__2[[#This Row],[path]],elements__3[],5,FALSE)), "", VLOOKUP(relationships__2[[#This Row],[path]],elements__3[],5,FALSE))</f>
        <v/>
      </c>
      <c r="I139" s="1" t="str">
        <f>IF(ISNA(VLOOKUP(relationships__2[[#This Row],[path]],elements__3[],6,FALSE)),"",VLOOKUP(relationships__2[[#This Row],[path]],elements__3[],6,FALSE))</f>
        <v/>
      </c>
    </row>
    <row r="140" spans="1:9" x14ac:dyDescent="0.3">
      <c r="A140" s="1" t="s">
        <v>273</v>
      </c>
      <c r="B140" s="1" t="s">
        <v>274</v>
      </c>
      <c r="C140">
        <v>61</v>
      </c>
      <c r="D140">
        <v>6042336</v>
      </c>
      <c r="E140">
        <v>2</v>
      </c>
      <c r="F140">
        <v>103065</v>
      </c>
      <c r="G140" s="1">
        <f>IF(ISNA(VLOOKUP(relationships__2[[#This Row],[path]],elements__3[],4,FALSE)),"",VLOOKUP(relationships__2[[#This Row],[path]],elements__3[],4,FALSE))</f>
        <v>5127154</v>
      </c>
      <c r="H140" s="1">
        <f>IF(ISNA(VLOOKUP(relationships__2[[#This Row],[path]],elements__3[],5,FALSE)), "", VLOOKUP(relationships__2[[#This Row],[path]],elements__3[],5,FALSE))</f>
        <v>1</v>
      </c>
      <c r="I140" s="1">
        <f>IF(ISNA(VLOOKUP(relationships__2[[#This Row],[path]],elements__3[],6,FALSE)),"",VLOOKUP(relationships__2[[#This Row],[path]],elements__3[],6,FALSE))</f>
        <v>45759</v>
      </c>
    </row>
    <row r="141" spans="1:9" x14ac:dyDescent="0.3">
      <c r="A141" s="1" t="s">
        <v>275</v>
      </c>
      <c r="B141" s="1" t="s">
        <v>276</v>
      </c>
      <c r="C141">
        <v>39</v>
      </c>
      <c r="D141">
        <v>10634922</v>
      </c>
      <c r="E141">
        <v>1</v>
      </c>
      <c r="F141">
        <v>56450</v>
      </c>
      <c r="G141" s="1">
        <f>IF(ISNA(VLOOKUP(relationships__2[[#This Row],[path]],elements__3[],4,FALSE)),"",VLOOKUP(relationships__2[[#This Row],[path]],elements__3[],4,FALSE))</f>
        <v>18634635</v>
      </c>
      <c r="H141" s="1">
        <f>IF(ISNA(VLOOKUP(relationships__2[[#This Row],[path]],elements__3[],5,FALSE)), "", VLOOKUP(relationships__2[[#This Row],[path]],elements__3[],5,FALSE))</f>
        <v>1</v>
      </c>
      <c r="I141" s="1">
        <f>IF(ISNA(VLOOKUP(relationships__2[[#This Row],[path]],elements__3[],6,FALSE)),"",VLOOKUP(relationships__2[[#This Row],[path]],elements__3[],6,FALSE))</f>
        <v>36779</v>
      </c>
    </row>
    <row r="142" spans="1:9" x14ac:dyDescent="0.3">
      <c r="A142" s="1" t="s">
        <v>277</v>
      </c>
      <c r="B142" s="1" t="s">
        <v>33</v>
      </c>
      <c r="C142">
        <v>36</v>
      </c>
      <c r="D142">
        <v>6267283</v>
      </c>
      <c r="E142">
        <v>0</v>
      </c>
      <c r="F142">
        <v>8126</v>
      </c>
      <c r="G142" s="1">
        <f>IF(ISNA(VLOOKUP(relationships__2[[#This Row],[path]],elements__3[],4,FALSE)),"",VLOOKUP(relationships__2[[#This Row],[path]],elements__3[],4,FALSE))</f>
        <v>4982179</v>
      </c>
      <c r="H142" s="1">
        <f>IF(ISNA(VLOOKUP(relationships__2[[#This Row],[path]],elements__3[],5,FALSE)), "", VLOOKUP(relationships__2[[#This Row],[path]],elements__3[],5,FALSE))</f>
        <v>0</v>
      </c>
      <c r="I142" s="1">
        <f>IF(ISNA(VLOOKUP(relationships__2[[#This Row],[path]],elements__3[],6,FALSE)),"",VLOOKUP(relationships__2[[#This Row],[path]],elements__3[],6,FALSE))</f>
        <v>8125</v>
      </c>
    </row>
    <row r="143" spans="1:9" x14ac:dyDescent="0.3">
      <c r="A143" s="1" t="s">
        <v>278</v>
      </c>
      <c r="B143" s="1" t="s">
        <v>168</v>
      </c>
      <c r="C143">
        <v>21</v>
      </c>
      <c r="D143">
        <v>3206129</v>
      </c>
      <c r="E143">
        <v>0</v>
      </c>
      <c r="F143">
        <v>8981</v>
      </c>
      <c r="G143" s="1">
        <f>IF(ISNA(VLOOKUP(relationships__2[[#This Row],[path]],elements__3[],4,FALSE)),"",VLOOKUP(relationships__2[[#This Row],[path]],elements__3[],4,FALSE))</f>
        <v>9205271</v>
      </c>
      <c r="H143" s="1">
        <f>IF(ISNA(VLOOKUP(relationships__2[[#This Row],[path]],elements__3[],5,FALSE)), "", VLOOKUP(relationships__2[[#This Row],[path]],elements__3[],5,FALSE))</f>
        <v>0</v>
      </c>
      <c r="I143" s="1">
        <f>IF(ISNA(VLOOKUP(relationships__2[[#This Row],[path]],elements__3[],6,FALSE)),"",VLOOKUP(relationships__2[[#This Row],[path]],elements__3[],6,FALSE))</f>
        <v>4705</v>
      </c>
    </row>
    <row r="144" spans="1:9" x14ac:dyDescent="0.3">
      <c r="A144" s="1" t="s">
        <v>279</v>
      </c>
      <c r="B144" s="1" t="s">
        <v>280</v>
      </c>
      <c r="C144">
        <v>39</v>
      </c>
      <c r="D144">
        <v>11556946</v>
      </c>
      <c r="E144">
        <v>0</v>
      </c>
      <c r="F144">
        <v>5987</v>
      </c>
      <c r="G144" s="1">
        <f>IF(ISNA(VLOOKUP(relationships__2[[#This Row],[path]],elements__3[],4,FALSE)),"",VLOOKUP(relationships__2[[#This Row],[path]],elements__3[],4,FALSE))</f>
        <v>12347253</v>
      </c>
      <c r="H144" s="1">
        <f>IF(ISNA(VLOOKUP(relationships__2[[#This Row],[path]],elements__3[],5,FALSE)), "", VLOOKUP(relationships__2[[#This Row],[path]],elements__3[],5,FALSE))</f>
        <v>0</v>
      </c>
      <c r="I144" s="1">
        <f>IF(ISNA(VLOOKUP(relationships__2[[#This Row],[path]],elements__3[],6,FALSE)),"",VLOOKUP(relationships__2[[#This Row],[path]],elements__3[],6,FALSE))</f>
        <v>5987</v>
      </c>
    </row>
    <row r="145" spans="1:9" x14ac:dyDescent="0.3">
      <c r="A145" s="1" t="s">
        <v>281</v>
      </c>
      <c r="B145" s="1" t="s">
        <v>282</v>
      </c>
      <c r="C145">
        <v>10</v>
      </c>
      <c r="D145">
        <v>6336563</v>
      </c>
      <c r="E145">
        <v>0</v>
      </c>
      <c r="F145">
        <v>5560</v>
      </c>
      <c r="G145" s="1">
        <f>IF(ISNA(VLOOKUP(relationships__2[[#This Row],[path]],elements__3[],4,FALSE)),"",VLOOKUP(relationships__2[[#This Row],[path]],elements__3[],4,FALSE))</f>
        <v>6369065</v>
      </c>
      <c r="H145" s="1">
        <f>IF(ISNA(VLOOKUP(relationships__2[[#This Row],[path]],elements__3[],5,FALSE)), "", VLOOKUP(relationships__2[[#This Row],[path]],elements__3[],5,FALSE))</f>
        <v>0</v>
      </c>
      <c r="I145" s="1">
        <f>IF(ISNA(VLOOKUP(relationships__2[[#This Row],[path]],elements__3[],6,FALSE)),"",VLOOKUP(relationships__2[[#This Row],[path]],elements__3[],6,FALSE))</f>
        <v>5560</v>
      </c>
    </row>
    <row r="146" spans="1:9" x14ac:dyDescent="0.3">
      <c r="A146" s="1" t="s">
        <v>283</v>
      </c>
      <c r="B146" s="1" t="s">
        <v>284</v>
      </c>
      <c r="C146">
        <v>37</v>
      </c>
      <c r="D146">
        <v>8136562</v>
      </c>
      <c r="E146">
        <v>0</v>
      </c>
      <c r="F146">
        <v>13685</v>
      </c>
      <c r="G146" s="1">
        <f>IF(ISNA(VLOOKUP(relationships__2[[#This Row],[path]],elements__3[],4,FALSE)),"",VLOOKUP(relationships__2[[#This Row],[path]],elements__3[],4,FALSE))</f>
        <v>6436634</v>
      </c>
      <c r="H146" s="1">
        <f>IF(ISNA(VLOOKUP(relationships__2[[#This Row],[path]],elements__3[],5,FALSE)), "", VLOOKUP(relationships__2[[#This Row],[path]],elements__3[],5,FALSE))</f>
        <v>0</v>
      </c>
      <c r="I146" s="1">
        <f>IF(ISNA(VLOOKUP(relationships__2[[#This Row],[path]],elements__3[],6,FALSE)),"",VLOOKUP(relationships__2[[#This Row],[path]],elements__3[],6,FALSE))</f>
        <v>5132</v>
      </c>
    </row>
    <row r="147" spans="1:9" x14ac:dyDescent="0.3">
      <c r="A147" s="1" t="s">
        <v>285</v>
      </c>
      <c r="B147" s="1" t="s">
        <v>286</v>
      </c>
      <c r="C147">
        <v>24</v>
      </c>
      <c r="D147">
        <v>9193726</v>
      </c>
      <c r="E147">
        <v>0</v>
      </c>
      <c r="F147">
        <v>9836</v>
      </c>
      <c r="G147" s="1">
        <f>IF(ISNA(VLOOKUP(relationships__2[[#This Row],[path]],elements__3[],4,FALSE)),"",VLOOKUP(relationships__2[[#This Row],[path]],elements__3[],4,FALSE))</f>
        <v>9959655</v>
      </c>
      <c r="H147" s="1">
        <f>IF(ISNA(VLOOKUP(relationships__2[[#This Row],[path]],elements__3[],5,FALSE)), "", VLOOKUP(relationships__2[[#This Row],[path]],elements__3[],5,FALSE))</f>
        <v>0</v>
      </c>
      <c r="I147" s="1">
        <f>IF(ISNA(VLOOKUP(relationships__2[[#This Row],[path]],elements__3[],6,FALSE)),"",VLOOKUP(relationships__2[[#This Row],[path]],elements__3[],6,FALSE))</f>
        <v>6414</v>
      </c>
    </row>
    <row r="148" spans="1:9" x14ac:dyDescent="0.3">
      <c r="A148" s="1" t="s">
        <v>287</v>
      </c>
      <c r="B148" s="1" t="s">
        <v>288</v>
      </c>
      <c r="C148">
        <v>15</v>
      </c>
      <c r="D148">
        <v>3422522</v>
      </c>
      <c r="E148">
        <v>0</v>
      </c>
      <c r="F148">
        <v>7698</v>
      </c>
      <c r="G148" s="1">
        <f>IF(ISNA(VLOOKUP(relationships__2[[#This Row],[path]],elements__3[],4,FALSE)),"",VLOOKUP(relationships__2[[#This Row],[path]],elements__3[],4,FALSE))</f>
        <v>4505344</v>
      </c>
      <c r="H148" s="1">
        <f>IF(ISNA(VLOOKUP(relationships__2[[#This Row],[path]],elements__3[],5,FALSE)), "", VLOOKUP(relationships__2[[#This Row],[path]],elements__3[],5,FALSE))</f>
        <v>0</v>
      </c>
      <c r="I148" s="1">
        <f>IF(ISNA(VLOOKUP(relationships__2[[#This Row],[path]],elements__3[],6,FALSE)),"",VLOOKUP(relationships__2[[#This Row],[path]],elements__3[],6,FALSE))</f>
        <v>8553</v>
      </c>
    </row>
    <row r="149" spans="1:9" x14ac:dyDescent="0.3">
      <c r="A149" s="1" t="s">
        <v>289</v>
      </c>
      <c r="B149" s="1" t="s">
        <v>290</v>
      </c>
      <c r="C149">
        <v>12</v>
      </c>
      <c r="D149">
        <v>9458016</v>
      </c>
      <c r="E149">
        <v>0</v>
      </c>
      <c r="F149">
        <v>5559</v>
      </c>
      <c r="G149" s="1">
        <f>IF(ISNA(VLOOKUP(relationships__2[[#This Row],[path]],elements__3[],4,FALSE)),"",VLOOKUP(relationships__2[[#This Row],[path]],elements__3[],4,FALSE))</f>
        <v>4159800</v>
      </c>
      <c r="H149" s="1">
        <f>IF(ISNA(VLOOKUP(relationships__2[[#This Row],[path]],elements__3[],5,FALSE)), "", VLOOKUP(relationships__2[[#This Row],[path]],elements__3[],5,FALSE))</f>
        <v>0</v>
      </c>
      <c r="I149" s="1">
        <f>IF(ISNA(VLOOKUP(relationships__2[[#This Row],[path]],elements__3[],6,FALSE)),"",VLOOKUP(relationships__2[[#This Row],[path]],elements__3[],6,FALSE))</f>
        <v>9408</v>
      </c>
    </row>
    <row r="150" spans="1:9" x14ac:dyDescent="0.3">
      <c r="A150" s="1" t="s">
        <v>291</v>
      </c>
      <c r="B150" s="1" t="s">
        <v>292</v>
      </c>
      <c r="C150">
        <v>64</v>
      </c>
      <c r="D150">
        <v>13669562</v>
      </c>
      <c r="E150">
        <v>0</v>
      </c>
      <c r="F150">
        <v>8553</v>
      </c>
      <c r="G150" s="1">
        <f>IF(ISNA(VLOOKUP(relationships__2[[#This Row],[path]],elements__3[],4,FALSE)),"",VLOOKUP(relationships__2[[#This Row],[path]],elements__3[],4,FALSE))</f>
        <v>11738272</v>
      </c>
      <c r="H150" s="1">
        <f>IF(ISNA(VLOOKUP(relationships__2[[#This Row],[path]],elements__3[],5,FALSE)), "", VLOOKUP(relationships__2[[#This Row],[path]],elements__3[],5,FALSE))</f>
        <v>0</v>
      </c>
      <c r="I150" s="1">
        <f>IF(ISNA(VLOOKUP(relationships__2[[#This Row],[path]],elements__3[],6,FALSE)),"",VLOOKUP(relationships__2[[#This Row],[path]],elements__3[],6,FALSE))</f>
        <v>4705</v>
      </c>
    </row>
    <row r="151" spans="1:9" x14ac:dyDescent="0.3">
      <c r="A151" s="1" t="s">
        <v>293</v>
      </c>
      <c r="B151" s="1" t="s">
        <v>294</v>
      </c>
      <c r="C151">
        <v>28</v>
      </c>
      <c r="D151">
        <v>19392867</v>
      </c>
      <c r="E151">
        <v>0</v>
      </c>
      <c r="F151">
        <v>6843</v>
      </c>
      <c r="G151" s="1">
        <f>IF(ISNA(VLOOKUP(relationships__2[[#This Row],[path]],elements__3[],4,FALSE)),"",VLOOKUP(relationships__2[[#This Row],[path]],elements__3[],4,FALSE))</f>
        <v>10140553</v>
      </c>
      <c r="H151" s="1">
        <f>IF(ISNA(VLOOKUP(relationships__2[[#This Row],[path]],elements__3[],5,FALSE)), "", VLOOKUP(relationships__2[[#This Row],[path]],elements__3[],5,FALSE))</f>
        <v>0</v>
      </c>
      <c r="I151" s="1">
        <f>IF(ISNA(VLOOKUP(relationships__2[[#This Row],[path]],elements__3[],6,FALSE)),"",VLOOKUP(relationships__2[[#This Row],[path]],elements__3[],6,FALSE))</f>
        <v>5560</v>
      </c>
    </row>
    <row r="152" spans="1:9" x14ac:dyDescent="0.3">
      <c r="A152" s="1" t="s">
        <v>295</v>
      </c>
      <c r="B152" s="1" t="s">
        <v>296</v>
      </c>
      <c r="C152">
        <v>12</v>
      </c>
      <c r="D152">
        <v>8786170</v>
      </c>
      <c r="E152">
        <v>0</v>
      </c>
      <c r="F152">
        <v>6843</v>
      </c>
      <c r="G152" s="1">
        <f>IF(ISNA(VLOOKUP(relationships__2[[#This Row],[path]],elements__3[],4,FALSE)),"",VLOOKUP(relationships__2[[#This Row],[path]],elements__3[],4,FALSE))</f>
        <v>8137418</v>
      </c>
      <c r="H152" s="1">
        <f>IF(ISNA(VLOOKUP(relationships__2[[#This Row],[path]],elements__3[],5,FALSE)), "", VLOOKUP(relationships__2[[#This Row],[path]],elements__3[],5,FALSE))</f>
        <v>0</v>
      </c>
      <c r="I152" s="1">
        <f>IF(ISNA(VLOOKUP(relationships__2[[#This Row],[path]],elements__3[],6,FALSE)),"",VLOOKUP(relationships__2[[#This Row],[path]],elements__3[],6,FALSE))</f>
        <v>10263</v>
      </c>
    </row>
    <row r="153" spans="1:9" x14ac:dyDescent="0.3">
      <c r="A153" s="1" t="s">
        <v>297</v>
      </c>
      <c r="B153" s="1" t="s">
        <v>298</v>
      </c>
      <c r="C153">
        <v>14</v>
      </c>
      <c r="D153">
        <v>7837204</v>
      </c>
      <c r="E153">
        <v>0</v>
      </c>
      <c r="F153">
        <v>7270</v>
      </c>
      <c r="G153" s="1">
        <f>IF(ISNA(VLOOKUP(relationships__2[[#This Row],[path]],elements__3[],4,FALSE)),"",VLOOKUP(relationships__2[[#This Row],[path]],elements__3[],4,FALSE))</f>
        <v>10504060</v>
      </c>
      <c r="H153" s="1">
        <f>IF(ISNA(VLOOKUP(relationships__2[[#This Row],[path]],elements__3[],5,FALSE)), "", VLOOKUP(relationships__2[[#This Row],[path]],elements__3[],5,FALSE))</f>
        <v>0</v>
      </c>
      <c r="I153" s="1">
        <f>IF(ISNA(VLOOKUP(relationships__2[[#This Row],[path]],elements__3[],6,FALSE)),"",VLOOKUP(relationships__2[[#This Row],[path]],elements__3[],6,FALSE))</f>
        <v>6842</v>
      </c>
    </row>
    <row r="154" spans="1:9" x14ac:dyDescent="0.3">
      <c r="A154" s="1" t="s">
        <v>299</v>
      </c>
      <c r="B154" s="1" t="s">
        <v>300</v>
      </c>
      <c r="C154">
        <v>9</v>
      </c>
      <c r="D154">
        <v>4553242</v>
      </c>
      <c r="E154">
        <v>0</v>
      </c>
      <c r="F154">
        <v>9836</v>
      </c>
      <c r="G154" s="1">
        <f>IF(ISNA(VLOOKUP(relationships__2[[#This Row],[path]],elements__3[],4,FALSE)),"",VLOOKUP(relationships__2[[#This Row],[path]],elements__3[],4,FALSE))</f>
        <v>3453313</v>
      </c>
      <c r="H154" s="1">
        <f>IF(ISNA(VLOOKUP(relationships__2[[#This Row],[path]],elements__3[],5,FALSE)), "", VLOOKUP(relationships__2[[#This Row],[path]],elements__3[],5,FALSE))</f>
        <v>0</v>
      </c>
      <c r="I154" s="1">
        <f>IF(ISNA(VLOOKUP(relationships__2[[#This Row],[path]],elements__3[],6,FALSE)),"",VLOOKUP(relationships__2[[#This Row],[path]],elements__3[],6,FALSE))</f>
        <v>7270</v>
      </c>
    </row>
    <row r="155" spans="1:9" x14ac:dyDescent="0.3">
      <c r="A155" s="1" t="s">
        <v>301</v>
      </c>
      <c r="B155" s="1" t="s">
        <v>302</v>
      </c>
      <c r="C155">
        <v>7</v>
      </c>
      <c r="D155">
        <v>6879684</v>
      </c>
      <c r="E155">
        <v>0</v>
      </c>
      <c r="F155">
        <v>6842</v>
      </c>
      <c r="G155" s="1">
        <f>IF(ISNA(VLOOKUP(relationships__2[[#This Row],[path]],elements__3[],4,FALSE)),"",VLOOKUP(relationships__2[[#This Row],[path]],elements__3[],4,FALSE))</f>
        <v>11315749</v>
      </c>
      <c r="H155" s="1">
        <f>IF(ISNA(VLOOKUP(relationships__2[[#This Row],[path]],elements__3[],5,FALSE)), "", VLOOKUP(relationships__2[[#This Row],[path]],elements__3[],5,FALSE))</f>
        <v>0</v>
      </c>
      <c r="I155" s="1">
        <f>IF(ISNA(VLOOKUP(relationships__2[[#This Row],[path]],elements__3[],6,FALSE)),"",VLOOKUP(relationships__2[[#This Row],[path]],elements__3[],6,FALSE))</f>
        <v>6415</v>
      </c>
    </row>
    <row r="156" spans="1:9" x14ac:dyDescent="0.3">
      <c r="A156" s="1" t="s">
        <v>303</v>
      </c>
      <c r="B156" s="1" t="s">
        <v>304</v>
      </c>
      <c r="C156">
        <v>7</v>
      </c>
      <c r="D156">
        <v>6571345</v>
      </c>
      <c r="E156">
        <v>0</v>
      </c>
      <c r="F156">
        <v>5987</v>
      </c>
      <c r="G156" s="1">
        <f>IF(ISNA(VLOOKUP(relationships__2[[#This Row],[path]],elements__3[],4,FALSE)),"",VLOOKUP(relationships__2[[#This Row],[path]],elements__3[],4,FALSE))</f>
        <v>11434209</v>
      </c>
      <c r="H156" s="1">
        <f>IF(ISNA(VLOOKUP(relationships__2[[#This Row],[path]],elements__3[],5,FALSE)), "", VLOOKUP(relationships__2[[#This Row],[path]],elements__3[],5,FALSE))</f>
        <v>0</v>
      </c>
      <c r="I156" s="1">
        <f>IF(ISNA(VLOOKUP(relationships__2[[#This Row],[path]],elements__3[],6,FALSE)),"",VLOOKUP(relationships__2[[#This Row],[path]],elements__3[],6,FALSE))</f>
        <v>6415</v>
      </c>
    </row>
    <row r="157" spans="1:9" x14ac:dyDescent="0.3">
      <c r="A157" s="1" t="s">
        <v>305</v>
      </c>
      <c r="B157" s="1" t="s">
        <v>306</v>
      </c>
      <c r="C157">
        <v>52</v>
      </c>
      <c r="D157">
        <v>3906199</v>
      </c>
      <c r="E157">
        <v>0</v>
      </c>
      <c r="F157">
        <v>9408</v>
      </c>
      <c r="G157" s="1">
        <f>IF(ISNA(VLOOKUP(relationships__2[[#This Row],[path]],elements__3[],4,FALSE)),"",VLOOKUP(relationships__2[[#This Row],[path]],elements__3[],4,FALSE))</f>
        <v>7198715</v>
      </c>
      <c r="H157" s="1">
        <f>IF(ISNA(VLOOKUP(relationships__2[[#This Row],[path]],elements__3[],5,FALSE)), "", VLOOKUP(relationships__2[[#This Row],[path]],elements__3[],5,FALSE))</f>
        <v>0</v>
      </c>
      <c r="I157" s="1">
        <f>IF(ISNA(VLOOKUP(relationships__2[[#This Row],[path]],elements__3[],6,FALSE)),"",VLOOKUP(relationships__2[[#This Row],[path]],elements__3[],6,FALSE))</f>
        <v>8553</v>
      </c>
    </row>
    <row r="158" spans="1:9" x14ac:dyDescent="0.3">
      <c r="A158" s="1" t="s">
        <v>307</v>
      </c>
      <c r="B158" s="1" t="s">
        <v>308</v>
      </c>
      <c r="C158">
        <v>24</v>
      </c>
      <c r="D158">
        <v>5883248</v>
      </c>
      <c r="E158">
        <v>0</v>
      </c>
      <c r="F158">
        <v>20100</v>
      </c>
      <c r="G158" s="1">
        <f>IF(ISNA(VLOOKUP(relationships__2[[#This Row],[path]],elements__3[],4,FALSE)),"",VLOOKUP(relationships__2[[#This Row],[path]],elements__3[],4,FALSE))</f>
        <v>7053740</v>
      </c>
      <c r="H158" s="1">
        <f>IF(ISNA(VLOOKUP(relationships__2[[#This Row],[path]],elements__3[],5,FALSE)), "", VLOOKUP(relationships__2[[#This Row],[path]],elements__3[],5,FALSE))</f>
        <v>0</v>
      </c>
      <c r="I158" s="1">
        <f>IF(ISNA(VLOOKUP(relationships__2[[#This Row],[path]],elements__3[],6,FALSE)),"",VLOOKUP(relationships__2[[#This Row],[path]],elements__3[],6,FALSE))</f>
        <v>9836</v>
      </c>
    </row>
    <row r="159" spans="1:9" x14ac:dyDescent="0.3">
      <c r="A159" s="1" t="s">
        <v>309</v>
      </c>
      <c r="B159" s="1" t="s">
        <v>310</v>
      </c>
      <c r="C159">
        <v>23</v>
      </c>
      <c r="D159">
        <v>12130859</v>
      </c>
      <c r="E159">
        <v>0</v>
      </c>
      <c r="F159">
        <v>8126</v>
      </c>
      <c r="G159" s="1">
        <f>IF(ISNA(VLOOKUP(relationships__2[[#This Row],[path]],elements__3[],4,FALSE)),"",VLOOKUP(relationships__2[[#This Row],[path]],elements__3[],4,FALSE))</f>
        <v>10664431</v>
      </c>
      <c r="H159" s="1">
        <f>IF(ISNA(VLOOKUP(relationships__2[[#This Row],[path]],elements__3[],5,FALSE)), "", VLOOKUP(relationships__2[[#This Row],[path]],elements__3[],5,FALSE))</f>
        <v>0</v>
      </c>
      <c r="I159" s="1">
        <f>IF(ISNA(VLOOKUP(relationships__2[[#This Row],[path]],elements__3[],6,FALSE)),"",VLOOKUP(relationships__2[[#This Row],[path]],elements__3[],6,FALSE))</f>
        <v>7697</v>
      </c>
    </row>
    <row r="160" spans="1:9" x14ac:dyDescent="0.3">
      <c r="A160" s="1" t="s">
        <v>311</v>
      </c>
      <c r="B160" s="1" t="s">
        <v>312</v>
      </c>
      <c r="C160">
        <v>55</v>
      </c>
      <c r="D160">
        <v>15416960</v>
      </c>
      <c r="E160">
        <v>0</v>
      </c>
      <c r="F160">
        <v>8126</v>
      </c>
      <c r="G160" s="1">
        <f>IF(ISNA(VLOOKUP(relationships__2[[#This Row],[path]],elements__3[],4,FALSE)),"",VLOOKUP(relationships__2[[#This Row],[path]],elements__3[],4,FALSE))</f>
        <v>9709049</v>
      </c>
      <c r="H160" s="1">
        <f>IF(ISNA(VLOOKUP(relationships__2[[#This Row],[path]],elements__3[],5,FALSE)), "", VLOOKUP(relationships__2[[#This Row],[path]],elements__3[],5,FALSE))</f>
        <v>0</v>
      </c>
      <c r="I160" s="1">
        <f>IF(ISNA(VLOOKUP(relationships__2[[#This Row],[path]],elements__3[],6,FALSE)),"",VLOOKUP(relationships__2[[#This Row],[path]],elements__3[],6,FALSE))</f>
        <v>4705</v>
      </c>
    </row>
    <row r="161" spans="1:9" x14ac:dyDescent="0.3">
      <c r="A161" s="1" t="s">
        <v>313</v>
      </c>
      <c r="B161" s="1" t="s">
        <v>33</v>
      </c>
      <c r="C161">
        <v>36</v>
      </c>
      <c r="D161">
        <v>12682106</v>
      </c>
      <c r="E161">
        <v>0</v>
      </c>
      <c r="F161">
        <v>9836</v>
      </c>
      <c r="G161" s="1">
        <f>IF(ISNA(VLOOKUP(relationships__2[[#This Row],[path]],elements__3[],4,FALSE)),"",VLOOKUP(relationships__2[[#This Row],[path]],elements__3[],4,FALSE))</f>
        <v>13774336</v>
      </c>
      <c r="H161" s="1">
        <f>IF(ISNA(VLOOKUP(relationships__2[[#This Row],[path]],elements__3[],5,FALSE)), "", VLOOKUP(relationships__2[[#This Row],[path]],elements__3[],5,FALSE))</f>
        <v>0</v>
      </c>
      <c r="I161" s="1">
        <f>IF(ISNA(VLOOKUP(relationships__2[[#This Row],[path]],elements__3[],6,FALSE)),"",VLOOKUP(relationships__2[[#This Row],[path]],elements__3[],6,FALSE))</f>
        <v>7271</v>
      </c>
    </row>
    <row r="162" spans="1:9" x14ac:dyDescent="0.3">
      <c r="A162" s="1" t="s">
        <v>314</v>
      </c>
      <c r="B162" s="1" t="s">
        <v>168</v>
      </c>
      <c r="C162">
        <v>39</v>
      </c>
      <c r="D162">
        <v>11076690</v>
      </c>
      <c r="E162">
        <v>0</v>
      </c>
      <c r="F162">
        <v>8981</v>
      </c>
      <c r="G162" s="1">
        <f>IF(ISNA(VLOOKUP(relationships__2[[#This Row],[path]],elements__3[],4,FALSE)),"",VLOOKUP(relationships__2[[#This Row],[path]],elements__3[],4,FALSE))</f>
        <v>10018671</v>
      </c>
      <c r="H162" s="1">
        <f>IF(ISNA(VLOOKUP(relationships__2[[#This Row],[path]],elements__3[],5,FALSE)), "", VLOOKUP(relationships__2[[#This Row],[path]],elements__3[],5,FALSE))</f>
        <v>0</v>
      </c>
      <c r="I162" s="1">
        <f>IF(ISNA(VLOOKUP(relationships__2[[#This Row],[path]],elements__3[],6,FALSE)),"",VLOOKUP(relationships__2[[#This Row],[path]],elements__3[],6,FALSE))</f>
        <v>7698</v>
      </c>
    </row>
    <row r="163" spans="1:9" x14ac:dyDescent="0.3">
      <c r="A163" s="1" t="s">
        <v>315</v>
      </c>
      <c r="B163" s="1" t="s">
        <v>316</v>
      </c>
      <c r="C163">
        <v>21</v>
      </c>
      <c r="D163">
        <v>9032927</v>
      </c>
      <c r="E163">
        <v>0</v>
      </c>
      <c r="F163">
        <v>5132</v>
      </c>
      <c r="G163" s="1">
        <f>IF(ISNA(VLOOKUP(relationships__2[[#This Row],[path]],elements__3[],4,FALSE)),"",VLOOKUP(relationships__2[[#This Row],[path]],elements__3[],4,FALSE))</f>
        <v>7107197</v>
      </c>
      <c r="H163" s="1">
        <f>IF(ISNA(VLOOKUP(relationships__2[[#This Row],[path]],elements__3[],5,FALSE)), "", VLOOKUP(relationships__2[[#This Row],[path]],elements__3[],5,FALSE))</f>
        <v>0</v>
      </c>
      <c r="I163" s="1">
        <f>IF(ISNA(VLOOKUP(relationships__2[[#This Row],[path]],elements__3[],6,FALSE)),"",VLOOKUP(relationships__2[[#This Row],[path]],elements__3[],6,FALSE))</f>
        <v>5132</v>
      </c>
    </row>
    <row r="164" spans="1:9" x14ac:dyDescent="0.3">
      <c r="A164" s="1" t="s">
        <v>317</v>
      </c>
      <c r="B164" s="1" t="s">
        <v>318</v>
      </c>
      <c r="C164">
        <v>8</v>
      </c>
      <c r="D164">
        <v>3787312</v>
      </c>
      <c r="E164">
        <v>0</v>
      </c>
      <c r="F164">
        <v>6415</v>
      </c>
      <c r="G164" s="1">
        <f>IF(ISNA(VLOOKUP(relationships__2[[#This Row],[path]],elements__3[],4,FALSE)),"",VLOOKUP(relationships__2[[#This Row],[path]],elements__3[],4,FALSE))</f>
        <v>3397718</v>
      </c>
      <c r="H164" s="1">
        <f>IF(ISNA(VLOOKUP(relationships__2[[#This Row],[path]],elements__3[],5,FALSE)), "", VLOOKUP(relationships__2[[#This Row],[path]],elements__3[],5,FALSE))</f>
        <v>0</v>
      </c>
      <c r="I164" s="1">
        <f>IF(ISNA(VLOOKUP(relationships__2[[#This Row],[path]],elements__3[],6,FALSE)),"",VLOOKUP(relationships__2[[#This Row],[path]],elements__3[],6,FALSE))</f>
        <v>5987</v>
      </c>
    </row>
    <row r="165" spans="1:9" x14ac:dyDescent="0.3">
      <c r="A165" s="1" t="s">
        <v>319</v>
      </c>
      <c r="B165" s="1" t="s">
        <v>320</v>
      </c>
      <c r="C165">
        <v>21</v>
      </c>
      <c r="D165">
        <v>5583035</v>
      </c>
      <c r="E165">
        <v>0</v>
      </c>
      <c r="F165">
        <v>26515</v>
      </c>
      <c r="G165" s="1">
        <f>IF(ISNA(VLOOKUP(relationships__2[[#This Row],[path]],elements__3[],4,FALSE)),"",VLOOKUP(relationships__2[[#This Row],[path]],elements__3[],4,FALSE))</f>
        <v>4831218</v>
      </c>
      <c r="H165" s="1">
        <f>IF(ISNA(VLOOKUP(relationships__2[[#This Row],[path]],elements__3[],5,FALSE)), "", VLOOKUP(relationships__2[[#This Row],[path]],elements__3[],5,FALSE))</f>
        <v>0</v>
      </c>
      <c r="I165" s="1">
        <f>IF(ISNA(VLOOKUP(relationships__2[[#This Row],[path]],elements__3[],6,FALSE)),"",VLOOKUP(relationships__2[[#This Row],[path]],elements__3[],6,FALSE))</f>
        <v>16678</v>
      </c>
    </row>
    <row r="166" spans="1:9" x14ac:dyDescent="0.3">
      <c r="A166" s="1" t="s">
        <v>321</v>
      </c>
      <c r="B166" s="1" t="s">
        <v>322</v>
      </c>
      <c r="C166">
        <v>27</v>
      </c>
      <c r="D166">
        <v>3775337</v>
      </c>
      <c r="E166">
        <v>0</v>
      </c>
      <c r="F166">
        <v>8125</v>
      </c>
      <c r="G166" s="1">
        <f>IF(ISNA(VLOOKUP(relationships__2[[#This Row],[path]],elements__3[],4,FALSE)),"",VLOOKUP(relationships__2[[#This Row],[path]],elements__3[],4,FALSE))</f>
        <v>3849322</v>
      </c>
      <c r="H166" s="1">
        <f>IF(ISNA(VLOOKUP(relationships__2[[#This Row],[path]],elements__3[],5,FALSE)), "", VLOOKUP(relationships__2[[#This Row],[path]],elements__3[],5,FALSE))</f>
        <v>0</v>
      </c>
      <c r="I166" s="1">
        <f>IF(ISNA(VLOOKUP(relationships__2[[#This Row],[path]],elements__3[],6,FALSE)),"",VLOOKUP(relationships__2[[#This Row],[path]],elements__3[],6,FALSE))</f>
        <v>6415</v>
      </c>
    </row>
    <row r="167" spans="1:9" x14ac:dyDescent="0.3">
      <c r="A167" s="1" t="s">
        <v>323</v>
      </c>
      <c r="B167" s="1" t="s">
        <v>324</v>
      </c>
      <c r="C167">
        <v>78</v>
      </c>
      <c r="D167">
        <v>5530006</v>
      </c>
      <c r="E167">
        <v>0</v>
      </c>
      <c r="F167">
        <v>7698</v>
      </c>
      <c r="G167" s="1">
        <f>IF(ISNA(VLOOKUP(relationships__2[[#This Row],[path]],elements__3[],4,FALSE)),"",VLOOKUP(relationships__2[[#This Row],[path]],elements__3[],4,FALSE))</f>
        <v>5331146</v>
      </c>
      <c r="H167" s="1">
        <f>IF(ISNA(VLOOKUP(relationships__2[[#This Row],[path]],elements__3[],5,FALSE)), "", VLOOKUP(relationships__2[[#This Row],[path]],elements__3[],5,FALSE))</f>
        <v>0</v>
      </c>
      <c r="I167" s="1">
        <f>IF(ISNA(VLOOKUP(relationships__2[[#This Row],[path]],elements__3[],6,FALSE)),"",VLOOKUP(relationships__2[[#This Row],[path]],elements__3[],6,FALSE))</f>
        <v>5560</v>
      </c>
    </row>
    <row r="168" spans="1:9" x14ac:dyDescent="0.3">
      <c r="A168" s="1" t="s">
        <v>325</v>
      </c>
      <c r="B168" s="1" t="s">
        <v>326</v>
      </c>
      <c r="C168">
        <v>13</v>
      </c>
      <c r="D168">
        <v>11331144</v>
      </c>
      <c r="E168">
        <v>0</v>
      </c>
      <c r="F168">
        <v>9836</v>
      </c>
      <c r="G168" s="1">
        <f>IF(ISNA(VLOOKUP(relationships__2[[#This Row],[path]],elements__3[],4,FALSE)),"",VLOOKUP(relationships__2[[#This Row],[path]],elements__3[],4,FALSE))</f>
        <v>10010974</v>
      </c>
      <c r="H168" s="1">
        <f>IF(ISNA(VLOOKUP(relationships__2[[#This Row],[path]],elements__3[],5,FALSE)), "", VLOOKUP(relationships__2[[#This Row],[path]],elements__3[],5,FALSE))</f>
        <v>0</v>
      </c>
      <c r="I168" s="1">
        <f>IF(ISNA(VLOOKUP(relationships__2[[#This Row],[path]],elements__3[],6,FALSE)),"",VLOOKUP(relationships__2[[#This Row],[path]],elements__3[],6,FALSE))</f>
        <v>6842</v>
      </c>
    </row>
    <row r="169" spans="1:9" x14ac:dyDescent="0.3">
      <c r="A169" s="1" t="s">
        <v>327</v>
      </c>
      <c r="B169" s="1" t="s">
        <v>328</v>
      </c>
      <c r="C169">
        <v>130</v>
      </c>
      <c r="D169">
        <v>16770487</v>
      </c>
      <c r="E169">
        <v>0</v>
      </c>
      <c r="F169">
        <v>43621</v>
      </c>
      <c r="G169" s="1">
        <f>IF(ISNA(VLOOKUP(relationships__2[[#This Row],[path]],elements__3[],4,FALSE)),"",VLOOKUP(relationships__2[[#This Row],[path]],elements__3[],4,FALSE))</f>
        <v>19425796</v>
      </c>
      <c r="H169" s="1">
        <f>IF(ISNA(VLOOKUP(relationships__2[[#This Row],[path]],elements__3[],5,FALSE)), "", VLOOKUP(relationships__2[[#This Row],[path]],elements__3[],5,FALSE))</f>
        <v>1</v>
      </c>
      <c r="I169" s="1">
        <f>IF(ISNA(VLOOKUP(relationships__2[[#This Row],[path]],elements__3[],6,FALSE)),"",VLOOKUP(relationships__2[[#This Row],[path]],elements__3[],6,FALSE))</f>
        <v>37634</v>
      </c>
    </row>
    <row r="170" spans="1:9" x14ac:dyDescent="0.3">
      <c r="A170" s="1" t="s">
        <v>329</v>
      </c>
      <c r="B170" s="1" t="s">
        <v>330</v>
      </c>
      <c r="C170">
        <v>26</v>
      </c>
      <c r="D170">
        <v>4332145</v>
      </c>
      <c r="E170">
        <v>0</v>
      </c>
      <c r="F170">
        <v>10691</v>
      </c>
      <c r="G170" s="1">
        <f>IF(ISNA(VLOOKUP(relationships__2[[#This Row],[path]],elements__3[],4,FALSE)),"",VLOOKUP(relationships__2[[#This Row],[path]],elements__3[],4,FALSE))</f>
        <v>5152387</v>
      </c>
      <c r="H170" s="1">
        <f>IF(ISNA(VLOOKUP(relationships__2[[#This Row],[path]],elements__3[],5,FALSE)), "", VLOOKUP(relationships__2[[#This Row],[path]],elements__3[],5,FALSE))</f>
        <v>0</v>
      </c>
      <c r="I170" s="1">
        <f>IF(ISNA(VLOOKUP(relationships__2[[#This Row],[path]],elements__3[],6,FALSE)),"",VLOOKUP(relationships__2[[#This Row],[path]],elements__3[],6,FALSE))</f>
        <v>10692</v>
      </c>
    </row>
    <row r="171" spans="1:9" x14ac:dyDescent="0.3">
      <c r="A171" s="1" t="s">
        <v>331</v>
      </c>
      <c r="B171" s="1" t="s">
        <v>332</v>
      </c>
      <c r="C171">
        <v>68</v>
      </c>
      <c r="D171">
        <v>18534136</v>
      </c>
      <c r="E171">
        <v>0</v>
      </c>
      <c r="F171">
        <v>13685</v>
      </c>
      <c r="G171" s="1">
        <f>IF(ISNA(VLOOKUP(relationships__2[[#This Row],[path]],elements__3[],4,FALSE)),"",VLOOKUP(relationships__2[[#This Row],[path]],elements__3[],4,FALSE))</f>
        <v>22067849</v>
      </c>
      <c r="H171" s="1">
        <f>IF(ISNA(VLOOKUP(relationships__2[[#This Row],[path]],elements__3[],5,FALSE)), "", VLOOKUP(relationships__2[[#This Row],[path]],elements__3[],5,FALSE))</f>
        <v>0</v>
      </c>
      <c r="I171" s="1">
        <f>IF(ISNA(VLOOKUP(relationships__2[[#This Row],[path]],elements__3[],6,FALSE)),"",VLOOKUP(relationships__2[[#This Row],[path]],elements__3[],6,FALSE))</f>
        <v>10264</v>
      </c>
    </row>
    <row r="172" spans="1:9" x14ac:dyDescent="0.3">
      <c r="A172" s="1" t="s">
        <v>333</v>
      </c>
      <c r="B172" s="1" t="s">
        <v>168</v>
      </c>
      <c r="C172">
        <v>48</v>
      </c>
      <c r="D172">
        <v>5929007</v>
      </c>
      <c r="E172">
        <v>0</v>
      </c>
      <c r="F172">
        <v>12402</v>
      </c>
      <c r="G172" s="1">
        <f>IF(ISNA(VLOOKUP(relationships__2[[#This Row],[path]],elements__3[],4,FALSE)),"",VLOOKUP(relationships__2[[#This Row],[path]],elements__3[],4,FALSE))</f>
        <v>6135565</v>
      </c>
      <c r="H172" s="1">
        <f>IF(ISNA(VLOOKUP(relationships__2[[#This Row],[path]],elements__3[],5,FALSE)), "", VLOOKUP(relationships__2[[#This Row],[path]],elements__3[],5,FALSE))</f>
        <v>0</v>
      </c>
      <c r="I172" s="1">
        <f>IF(ISNA(VLOOKUP(relationships__2[[#This Row],[path]],elements__3[],6,FALSE)),"",VLOOKUP(relationships__2[[#This Row],[path]],elements__3[],6,FALSE))</f>
        <v>5132</v>
      </c>
    </row>
    <row r="173" spans="1:9" x14ac:dyDescent="0.3">
      <c r="A173" s="1" t="s">
        <v>334</v>
      </c>
      <c r="B173" s="1" t="s">
        <v>335</v>
      </c>
      <c r="C173">
        <v>34</v>
      </c>
      <c r="D173">
        <v>4578046</v>
      </c>
      <c r="E173">
        <v>0</v>
      </c>
      <c r="F173">
        <v>12402</v>
      </c>
      <c r="G173" s="1">
        <f>IF(ISNA(VLOOKUP(relationships__2[[#This Row],[path]],elements__3[],4,FALSE)),"",VLOOKUP(relationships__2[[#This Row],[path]],elements__3[],4,FALSE))</f>
        <v>13002420</v>
      </c>
      <c r="H173" s="1">
        <f>IF(ISNA(VLOOKUP(relationships__2[[#This Row],[path]],elements__3[],5,FALSE)), "", VLOOKUP(relationships__2[[#This Row],[path]],elements__3[],5,FALSE))</f>
        <v>0</v>
      </c>
      <c r="I173" s="1">
        <f>IF(ISNA(VLOOKUP(relationships__2[[#This Row],[path]],elements__3[],6,FALSE)),"",VLOOKUP(relationships__2[[#This Row],[path]],elements__3[],6,FALSE))</f>
        <v>5560</v>
      </c>
    </row>
    <row r="174" spans="1:9" x14ac:dyDescent="0.3">
      <c r="A174" s="1" t="s">
        <v>336</v>
      </c>
      <c r="B174" s="1" t="s">
        <v>337</v>
      </c>
      <c r="C174">
        <v>468</v>
      </c>
      <c r="D174">
        <v>26882387</v>
      </c>
      <c r="E174">
        <v>1</v>
      </c>
      <c r="F174">
        <v>75268</v>
      </c>
      <c r="G174" s="1">
        <f>IF(ISNA(VLOOKUP(relationships__2[[#This Row],[path]],elements__3[],4,FALSE)),"",VLOOKUP(relationships__2[[#This Row],[path]],elements__3[],4,FALSE))</f>
        <v>28695644</v>
      </c>
      <c r="H174" s="1">
        <f>IF(ISNA(VLOOKUP(relationships__2[[#This Row],[path]],elements__3[],5,FALSE)), "", VLOOKUP(relationships__2[[#This Row],[path]],elements__3[],5,FALSE))</f>
        <v>1</v>
      </c>
      <c r="I174" s="1">
        <f>IF(ISNA(VLOOKUP(relationships__2[[#This Row],[path]],elements__3[],6,FALSE)),"",VLOOKUP(relationships__2[[#This Row],[path]],elements__3[],6,FALSE))</f>
        <v>34213</v>
      </c>
    </row>
    <row r="175" spans="1:9" x14ac:dyDescent="0.3">
      <c r="A175" s="1" t="s">
        <v>338</v>
      </c>
      <c r="B175" s="1" t="s">
        <v>339</v>
      </c>
      <c r="C175">
        <v>92</v>
      </c>
      <c r="D175">
        <v>16400565</v>
      </c>
      <c r="E175">
        <v>4</v>
      </c>
      <c r="F175">
        <v>87241</v>
      </c>
      <c r="G175" s="1">
        <f>IF(ISNA(VLOOKUP(relationships__2[[#This Row],[path]],elements__3[],4,FALSE)),"",VLOOKUP(relationships__2[[#This Row],[path]],elements__3[],4,FALSE))</f>
        <v>19035776</v>
      </c>
      <c r="H175" s="1">
        <f>IF(ISNA(VLOOKUP(relationships__2[[#This Row],[path]],elements__3[],5,FALSE)), "", VLOOKUP(relationships__2[[#This Row],[path]],elements__3[],5,FALSE))</f>
        <v>1</v>
      </c>
      <c r="I175" s="1">
        <f>IF(ISNA(VLOOKUP(relationships__2[[#This Row],[path]],elements__3[],6,FALSE)),"",VLOOKUP(relationships__2[[#This Row],[path]],elements__3[],6,FALSE))</f>
        <v>35923</v>
      </c>
    </row>
    <row r="176" spans="1:9" x14ac:dyDescent="0.3">
      <c r="A176" s="1" t="s">
        <v>340</v>
      </c>
      <c r="B176" s="1" t="s">
        <v>341</v>
      </c>
      <c r="C176">
        <v>100</v>
      </c>
      <c r="D176">
        <v>15297216</v>
      </c>
      <c r="E176">
        <v>4</v>
      </c>
      <c r="F176">
        <v>257448</v>
      </c>
      <c r="G176" s="1">
        <f>IF(ISNA(VLOOKUP(relationships__2[[#This Row],[path]],elements__3[],4,FALSE)),"",VLOOKUP(relationships__2[[#This Row],[path]],elements__3[],4,FALSE))</f>
        <v>28180747</v>
      </c>
      <c r="H176" s="1">
        <f>IF(ISNA(VLOOKUP(relationships__2[[#This Row],[path]],elements__3[],5,FALSE)), "", VLOOKUP(relationships__2[[#This Row],[path]],elements__3[],5,FALSE))</f>
        <v>1</v>
      </c>
      <c r="I176" s="1">
        <f>IF(ISNA(VLOOKUP(relationships__2[[#This Row],[path]],elements__3[],6,FALSE)),"",VLOOKUP(relationships__2[[#This Row],[path]],elements__3[],6,FALSE))</f>
        <v>59017</v>
      </c>
    </row>
    <row r="177" spans="1:9" x14ac:dyDescent="0.3">
      <c r="A177" s="1" t="s">
        <v>342</v>
      </c>
      <c r="B177" s="1" t="s">
        <v>343</v>
      </c>
      <c r="C177">
        <v>116</v>
      </c>
      <c r="D177">
        <v>7151673</v>
      </c>
      <c r="E177">
        <v>4</v>
      </c>
      <c r="F177">
        <v>100499</v>
      </c>
      <c r="G177" s="1">
        <f>IF(ISNA(VLOOKUP(relationships__2[[#This Row],[path]],elements__3[],4,FALSE)),"",VLOOKUP(relationships__2[[#This Row],[path]],elements__3[],4,FALSE))</f>
        <v>8774623</v>
      </c>
      <c r="H177" s="1">
        <f>IF(ISNA(VLOOKUP(relationships__2[[#This Row],[path]],elements__3[],5,FALSE)), "", VLOOKUP(relationships__2[[#This Row],[path]],elements__3[],5,FALSE))</f>
        <v>1</v>
      </c>
      <c r="I177" s="1">
        <f>IF(ISNA(VLOOKUP(relationships__2[[#This Row],[path]],elements__3[],6,FALSE)),"",VLOOKUP(relationships__2[[#This Row],[path]],elements__3[],6,FALSE))</f>
        <v>39772</v>
      </c>
    </row>
    <row r="178" spans="1:9" x14ac:dyDescent="0.3">
      <c r="A178" s="1" t="s">
        <v>344</v>
      </c>
      <c r="B178" s="1" t="s">
        <v>345</v>
      </c>
      <c r="C178">
        <v>136</v>
      </c>
      <c r="D178">
        <v>9833069</v>
      </c>
      <c r="E178">
        <v>4</v>
      </c>
      <c r="F178">
        <v>103065</v>
      </c>
      <c r="G178" s="1">
        <f>IF(ISNA(VLOOKUP(relationships__2[[#This Row],[path]],elements__3[],4,FALSE)),"",VLOOKUP(relationships__2[[#This Row],[path]],elements__3[],4,FALSE))</f>
        <v>20358084</v>
      </c>
      <c r="H178" s="1">
        <f>IF(ISNA(VLOOKUP(relationships__2[[#This Row],[path]],elements__3[],5,FALSE)), "", VLOOKUP(relationships__2[[#This Row],[path]],elements__3[],5,FALSE))</f>
        <v>1</v>
      </c>
      <c r="I178" s="1">
        <f>IF(ISNA(VLOOKUP(relationships__2[[#This Row],[path]],elements__3[],6,FALSE)),"",VLOOKUP(relationships__2[[#This Row],[path]],elements__3[],6,FALSE))</f>
        <v>34213</v>
      </c>
    </row>
    <row r="179" spans="1:9" x14ac:dyDescent="0.3">
      <c r="A179" s="1" t="s">
        <v>346</v>
      </c>
      <c r="B179" s="1" t="s">
        <v>347</v>
      </c>
      <c r="C179">
        <v>174</v>
      </c>
      <c r="D179">
        <v>25210257</v>
      </c>
      <c r="E179">
        <v>4</v>
      </c>
      <c r="F179">
        <v>307911</v>
      </c>
      <c r="G179" s="1">
        <f>IF(ISNA(VLOOKUP(relationships__2[[#This Row],[path]],elements__3[],4,FALSE)),"",VLOOKUP(relationships__2[[#This Row],[path]],elements__3[],4,FALSE))</f>
        <v>36919448</v>
      </c>
      <c r="H179" s="1">
        <f>IF(ISNA(VLOOKUP(relationships__2[[#This Row],[path]],elements__3[],5,FALSE)), "", VLOOKUP(relationships__2[[#This Row],[path]],elements__3[],5,FALSE))</f>
        <v>1</v>
      </c>
      <c r="I179" s="1">
        <f>IF(ISNA(VLOOKUP(relationships__2[[#This Row],[path]],elements__3[],6,FALSE)),"",VLOOKUP(relationships__2[[#This Row],[path]],elements__3[],6,FALSE))</f>
        <v>38917</v>
      </c>
    </row>
    <row r="180" spans="1:9" x14ac:dyDescent="0.3">
      <c r="A180" s="1" t="s">
        <v>348</v>
      </c>
      <c r="B180" s="1" t="s">
        <v>349</v>
      </c>
      <c r="C180">
        <v>67</v>
      </c>
      <c r="D180">
        <v>13669134</v>
      </c>
      <c r="E180">
        <v>4</v>
      </c>
      <c r="F180">
        <v>101355</v>
      </c>
      <c r="G180" s="1">
        <f>IF(ISNA(VLOOKUP(relationships__2[[#This Row],[path]],elements__3[],4,FALSE)),"",VLOOKUP(relationships__2[[#This Row],[path]],elements__3[],4,FALSE))</f>
        <v>17807978</v>
      </c>
      <c r="H180" s="1">
        <f>IF(ISNA(VLOOKUP(relationships__2[[#This Row],[path]],elements__3[],5,FALSE)), "", VLOOKUP(relationships__2[[#This Row],[path]],elements__3[],5,FALSE))</f>
        <v>1</v>
      </c>
      <c r="I180" s="1">
        <f>IF(ISNA(VLOOKUP(relationships__2[[#This Row],[path]],elements__3[],6,FALSE)),"",VLOOKUP(relationships__2[[#This Row],[path]],elements__3[],6,FALSE))</f>
        <v>47042</v>
      </c>
    </row>
    <row r="181" spans="1:9" x14ac:dyDescent="0.3">
      <c r="A181" s="1" t="s">
        <v>350</v>
      </c>
      <c r="B181" s="1" t="s">
        <v>351</v>
      </c>
      <c r="C181">
        <v>44</v>
      </c>
      <c r="D181">
        <v>14724158</v>
      </c>
      <c r="E181">
        <v>3</v>
      </c>
      <c r="F181">
        <v>825802</v>
      </c>
      <c r="G181" s="1">
        <f>IF(ISNA(VLOOKUP(relationships__2[[#This Row],[path]],elements__3[],4,FALSE)),"",VLOOKUP(relationships__2[[#This Row],[path]],elements__3[],4,FALSE))</f>
        <v>15670986</v>
      </c>
      <c r="H181" s="1">
        <f>IF(ISNA(VLOOKUP(relationships__2[[#This Row],[path]],elements__3[],5,FALSE)), "", VLOOKUP(relationships__2[[#This Row],[path]],elements__3[],5,FALSE))</f>
        <v>1</v>
      </c>
      <c r="I181" s="1">
        <f>IF(ISNA(VLOOKUP(relationships__2[[#This Row],[path]],elements__3[],6,FALSE)),"",VLOOKUP(relationships__2[[#This Row],[path]],elements__3[],6,FALSE))</f>
        <v>70991</v>
      </c>
    </row>
    <row r="182" spans="1:9" x14ac:dyDescent="0.3">
      <c r="A182" s="1" t="s">
        <v>352</v>
      </c>
      <c r="B182" s="1" t="s">
        <v>353</v>
      </c>
      <c r="C182">
        <v>115</v>
      </c>
      <c r="D182">
        <v>18033779</v>
      </c>
      <c r="E182">
        <v>0</v>
      </c>
      <c r="F182">
        <v>29508</v>
      </c>
      <c r="G182" s="1">
        <f>IF(ISNA(VLOOKUP(relationships__2[[#This Row],[path]],elements__3[],4,FALSE)),"",VLOOKUP(relationships__2[[#This Row],[path]],elements__3[],4,FALSE))</f>
        <v>18558940</v>
      </c>
      <c r="H182" s="1">
        <f>IF(ISNA(VLOOKUP(relationships__2[[#This Row],[path]],elements__3[],5,FALSE)), "", VLOOKUP(relationships__2[[#This Row],[path]],elements__3[],5,FALSE))</f>
        <v>1</v>
      </c>
      <c r="I182" s="1">
        <f>IF(ISNA(VLOOKUP(relationships__2[[#This Row],[path]],elements__3[],6,FALSE)),"",VLOOKUP(relationships__2[[#This Row],[path]],elements__3[],6,FALSE))</f>
        <v>35923</v>
      </c>
    </row>
    <row r="183" spans="1:9" x14ac:dyDescent="0.3">
      <c r="A183" s="1" t="s">
        <v>354</v>
      </c>
      <c r="B183" s="1" t="s">
        <v>355</v>
      </c>
      <c r="C183">
        <v>35</v>
      </c>
      <c r="D183">
        <v>13120880</v>
      </c>
      <c r="E183">
        <v>3</v>
      </c>
      <c r="F183">
        <v>74840</v>
      </c>
      <c r="G183" s="1">
        <f>IF(ISNA(VLOOKUP(relationships__2[[#This Row],[path]],elements__3[],4,FALSE)),"",VLOOKUP(relationships__2[[#This Row],[path]],elements__3[],4,FALSE))</f>
        <v>13010545</v>
      </c>
      <c r="H183" s="1">
        <f>IF(ISNA(VLOOKUP(relationships__2[[#This Row],[path]],elements__3[],5,FALSE)), "", VLOOKUP(relationships__2[[#This Row],[path]],elements__3[],5,FALSE))</f>
        <v>1</v>
      </c>
      <c r="I183" s="1">
        <f>IF(ISNA(VLOOKUP(relationships__2[[#This Row],[path]],elements__3[],6,FALSE)),"",VLOOKUP(relationships__2[[#This Row],[path]],elements__3[],6,FALSE))</f>
        <v>26515</v>
      </c>
    </row>
    <row r="184" spans="1:9" x14ac:dyDescent="0.3">
      <c r="A184" s="1" t="s">
        <v>356</v>
      </c>
      <c r="B184" s="1" t="s">
        <v>357</v>
      </c>
      <c r="C184">
        <v>99</v>
      </c>
      <c r="D184">
        <v>17784029</v>
      </c>
      <c r="E184">
        <v>4</v>
      </c>
      <c r="F184">
        <v>106059</v>
      </c>
      <c r="G184" s="1">
        <f>IF(ISNA(VLOOKUP(relationships__2[[#This Row],[path]],elements__3[],4,FALSE)),"",VLOOKUP(relationships__2[[#This Row],[path]],elements__3[],4,FALSE))</f>
        <v>24672694</v>
      </c>
      <c r="H184" s="1">
        <f>IF(ISNA(VLOOKUP(relationships__2[[#This Row],[path]],elements__3[],5,FALSE)), "", VLOOKUP(relationships__2[[#This Row],[path]],elements__3[],5,FALSE))</f>
        <v>1</v>
      </c>
      <c r="I184" s="1">
        <f>IF(ISNA(VLOOKUP(relationships__2[[#This Row],[path]],elements__3[],6,FALSE)),"",VLOOKUP(relationships__2[[#This Row],[path]],elements__3[],6,FALSE))</f>
        <v>59444</v>
      </c>
    </row>
    <row r="185" spans="1:9" x14ac:dyDescent="0.3">
      <c r="A185" s="1" t="s">
        <v>358</v>
      </c>
      <c r="B185" s="1" t="s">
        <v>359</v>
      </c>
      <c r="C185">
        <v>36</v>
      </c>
      <c r="D185">
        <v>13930003</v>
      </c>
      <c r="E185">
        <v>3</v>
      </c>
      <c r="F185">
        <v>85958</v>
      </c>
      <c r="G185" s="1">
        <f>IF(ISNA(VLOOKUP(relationships__2[[#This Row],[path]],elements__3[],4,FALSE)),"",VLOOKUP(relationships__2[[#This Row],[path]],elements__3[],4,FALSE))</f>
        <v>15496075</v>
      </c>
      <c r="H185" s="1">
        <f>IF(ISNA(VLOOKUP(relationships__2[[#This Row],[path]],elements__3[],5,FALSE)), "", VLOOKUP(relationships__2[[#This Row],[path]],elements__3[],5,FALSE))</f>
        <v>1</v>
      </c>
      <c r="I185" s="1">
        <f>IF(ISNA(VLOOKUP(relationships__2[[#This Row],[path]],elements__3[],6,FALSE)),"",VLOOKUP(relationships__2[[#This Row],[path]],elements__3[],6,FALSE))</f>
        <v>33357</v>
      </c>
    </row>
    <row r="186" spans="1:9" x14ac:dyDescent="0.3">
      <c r="A186" s="1" t="s">
        <v>360</v>
      </c>
      <c r="B186" s="1" t="s">
        <v>361</v>
      </c>
      <c r="C186">
        <v>128</v>
      </c>
      <c r="D186">
        <v>6443476</v>
      </c>
      <c r="E186">
        <v>4</v>
      </c>
      <c r="F186">
        <v>85959</v>
      </c>
      <c r="G186" s="1">
        <f>IF(ISNA(VLOOKUP(relationships__2[[#This Row],[path]],elements__3[],4,FALSE)),"",VLOOKUP(relationships__2[[#This Row],[path]],elements__3[],4,FALSE))</f>
        <v>6612828</v>
      </c>
      <c r="H186" s="1">
        <f>IF(ISNA(VLOOKUP(relationships__2[[#This Row],[path]],elements__3[],5,FALSE)), "", VLOOKUP(relationships__2[[#This Row],[path]],elements__3[],5,FALSE))</f>
        <v>1</v>
      </c>
      <c r="I186" s="1">
        <f>IF(ISNA(VLOOKUP(relationships__2[[#This Row],[path]],elements__3[],6,FALSE)),"",VLOOKUP(relationships__2[[#This Row],[path]],elements__3[],6,FALSE))</f>
        <v>36778</v>
      </c>
    </row>
    <row r="187" spans="1:9" x14ac:dyDescent="0.3">
      <c r="A187" s="1" t="s">
        <v>362</v>
      </c>
      <c r="B187" s="1" t="s">
        <v>363</v>
      </c>
      <c r="C187">
        <v>112</v>
      </c>
      <c r="D187">
        <v>8015964</v>
      </c>
      <c r="E187">
        <v>4</v>
      </c>
      <c r="F187">
        <v>133856</v>
      </c>
      <c r="G187" s="1">
        <f>IF(ISNA(VLOOKUP(relationships__2[[#This Row],[path]],elements__3[],4,FALSE)),"",VLOOKUP(relationships__2[[#This Row],[path]],elements__3[],4,FALSE))</f>
        <v>8922592</v>
      </c>
      <c r="H187" s="1">
        <f>IF(ISNA(VLOOKUP(relationships__2[[#This Row],[path]],elements__3[],5,FALSE)), "", VLOOKUP(relationships__2[[#This Row],[path]],elements__3[],5,FALSE))</f>
        <v>1</v>
      </c>
      <c r="I187" s="1">
        <f>IF(ISNA(VLOOKUP(relationships__2[[#This Row],[path]],elements__3[],6,FALSE)),"",VLOOKUP(relationships__2[[#This Row],[path]],elements__3[],6,FALSE))</f>
        <v>37206</v>
      </c>
    </row>
    <row r="188" spans="1:9" x14ac:dyDescent="0.3">
      <c r="A188" s="1" t="s">
        <v>364</v>
      </c>
      <c r="B188" s="1" t="s">
        <v>365</v>
      </c>
      <c r="C188">
        <v>281</v>
      </c>
      <c r="D188">
        <v>25250456</v>
      </c>
      <c r="E188">
        <v>4</v>
      </c>
      <c r="F188">
        <v>102637</v>
      </c>
      <c r="G188" s="1">
        <f>IF(ISNA(VLOOKUP(relationships__2[[#This Row],[path]],elements__3[],4,FALSE)),"",VLOOKUP(relationships__2[[#This Row],[path]],elements__3[],4,FALSE))</f>
        <v>27889514</v>
      </c>
      <c r="H188" s="1">
        <f>IF(ISNA(VLOOKUP(relationships__2[[#This Row],[path]],elements__3[],5,FALSE)), "", VLOOKUP(relationships__2[[#This Row],[path]],elements__3[],5,FALSE))</f>
        <v>1</v>
      </c>
      <c r="I188" s="1">
        <f>IF(ISNA(VLOOKUP(relationships__2[[#This Row],[path]],elements__3[],6,FALSE)),"",VLOOKUP(relationships__2[[#This Row],[path]],elements__3[],6,FALSE))</f>
        <v>43193</v>
      </c>
    </row>
    <row r="189" spans="1:9" x14ac:dyDescent="0.3">
      <c r="A189" s="1" t="s">
        <v>366</v>
      </c>
      <c r="B189" s="1" t="s">
        <v>367</v>
      </c>
      <c r="C189">
        <v>72</v>
      </c>
      <c r="D189">
        <v>5204560</v>
      </c>
      <c r="E189">
        <v>4</v>
      </c>
      <c r="F189">
        <v>209551</v>
      </c>
      <c r="G189" s="1">
        <f>IF(ISNA(VLOOKUP(relationships__2[[#This Row],[path]],elements__3[],4,FALSE)),"",VLOOKUP(relationships__2[[#This Row],[path]],elements__3[],4,FALSE))</f>
        <v>5802422</v>
      </c>
      <c r="H189" s="1">
        <f>IF(ISNA(VLOOKUP(relationships__2[[#This Row],[path]],elements__3[],5,FALSE)), "", VLOOKUP(relationships__2[[#This Row],[path]],elements__3[],5,FALSE))</f>
        <v>1</v>
      </c>
      <c r="I189" s="1">
        <f>IF(ISNA(VLOOKUP(relationships__2[[#This Row],[path]],elements__3[],6,FALSE)),"",VLOOKUP(relationships__2[[#This Row],[path]],elements__3[],6,FALSE))</f>
        <v>44903</v>
      </c>
    </row>
    <row r="190" spans="1:9" x14ac:dyDescent="0.3">
      <c r="A190" s="1" t="s">
        <v>368</v>
      </c>
      <c r="B190" s="1" t="s">
        <v>369</v>
      </c>
      <c r="C190">
        <v>91</v>
      </c>
      <c r="D190">
        <v>10203418</v>
      </c>
      <c r="E190">
        <v>4</v>
      </c>
      <c r="F190">
        <v>125731</v>
      </c>
      <c r="G190" s="1">
        <f>IF(ISNA(VLOOKUP(relationships__2[[#This Row],[path]],elements__3[],4,FALSE)),"",VLOOKUP(relationships__2[[#This Row],[path]],elements__3[],4,FALSE))</f>
        <v>6695793</v>
      </c>
      <c r="H190" s="1">
        <f>IF(ISNA(VLOOKUP(relationships__2[[#This Row],[path]],elements__3[],5,FALSE)), "", VLOOKUP(relationships__2[[#This Row],[path]],elements__3[],5,FALSE))</f>
        <v>1</v>
      </c>
      <c r="I190" s="1">
        <f>IF(ISNA(VLOOKUP(relationships__2[[#This Row],[path]],elements__3[],6,FALSE)),"",VLOOKUP(relationships__2[[#This Row],[path]],elements__3[],6,FALSE))</f>
        <v>34641</v>
      </c>
    </row>
    <row r="191" spans="1:9" x14ac:dyDescent="0.3">
      <c r="A191" s="1" t="s">
        <v>370</v>
      </c>
      <c r="B191" s="1" t="s">
        <v>371</v>
      </c>
      <c r="C191">
        <v>95</v>
      </c>
      <c r="D191">
        <v>6041481</v>
      </c>
      <c r="E191">
        <v>4</v>
      </c>
      <c r="F191">
        <v>77833</v>
      </c>
      <c r="G191" s="1">
        <f>IF(ISNA(VLOOKUP(relationships__2[[#This Row],[path]],elements__3[],4,FALSE)),"",VLOOKUP(relationships__2[[#This Row],[path]],elements__3[],4,FALSE))</f>
        <v>5157518</v>
      </c>
      <c r="H191" s="1">
        <f>IF(ISNA(VLOOKUP(relationships__2[[#This Row],[path]],elements__3[],5,FALSE)), "", VLOOKUP(relationships__2[[#This Row],[path]],elements__3[],5,FALSE))</f>
        <v>1</v>
      </c>
      <c r="I191" s="1">
        <f>IF(ISNA(VLOOKUP(relationships__2[[#This Row],[path]],elements__3[],6,FALSE)),"",VLOOKUP(relationships__2[[#This Row],[path]],elements__3[],6,FALSE))</f>
        <v>35068</v>
      </c>
    </row>
    <row r="192" spans="1:9" x14ac:dyDescent="0.3">
      <c r="A192" s="1" t="s">
        <v>372</v>
      </c>
      <c r="B192" s="1" t="s">
        <v>373</v>
      </c>
      <c r="C192">
        <v>54</v>
      </c>
      <c r="D192">
        <v>5432500</v>
      </c>
      <c r="E192">
        <v>4</v>
      </c>
      <c r="F192">
        <v>105203</v>
      </c>
      <c r="G192" s="1">
        <f>IF(ISNA(VLOOKUP(relationships__2[[#This Row],[path]],elements__3[],4,FALSE)),"",VLOOKUP(relationships__2[[#This Row],[path]],elements__3[],4,FALSE))</f>
        <v>7293226</v>
      </c>
      <c r="H192" s="1">
        <f>IF(ISNA(VLOOKUP(relationships__2[[#This Row],[path]],elements__3[],5,FALSE)), "", VLOOKUP(relationships__2[[#This Row],[path]],elements__3[],5,FALSE))</f>
        <v>1</v>
      </c>
      <c r="I192" s="1">
        <f>IF(ISNA(VLOOKUP(relationships__2[[#This Row],[path]],elements__3[],6,FALSE)),"",VLOOKUP(relationships__2[[#This Row],[path]],elements__3[],6,FALSE))</f>
        <v>73985</v>
      </c>
    </row>
    <row r="193" spans="1:9" x14ac:dyDescent="0.3">
      <c r="A193" s="1" t="s">
        <v>374</v>
      </c>
      <c r="B193" s="1" t="s">
        <v>375</v>
      </c>
      <c r="C193">
        <v>115</v>
      </c>
      <c r="D193">
        <v>5485102</v>
      </c>
      <c r="E193">
        <v>4</v>
      </c>
      <c r="F193">
        <v>79543</v>
      </c>
      <c r="G193" s="1">
        <f>IF(ISNA(VLOOKUP(relationships__2[[#This Row],[path]],elements__3[],4,FALSE)),"",VLOOKUP(relationships__2[[#This Row],[path]],elements__3[],4,FALSE))</f>
        <v>5116891</v>
      </c>
      <c r="H193" s="1">
        <f>IF(ISNA(VLOOKUP(relationships__2[[#This Row],[path]],elements__3[],5,FALSE)), "", VLOOKUP(relationships__2[[#This Row],[path]],elements__3[],5,FALSE))</f>
        <v>1</v>
      </c>
      <c r="I193" s="1">
        <f>IF(ISNA(VLOOKUP(relationships__2[[#This Row],[path]],elements__3[],6,FALSE)),"",VLOOKUP(relationships__2[[#This Row],[path]],elements__3[],6,FALSE))</f>
        <v>28653</v>
      </c>
    </row>
    <row r="194" spans="1:9" x14ac:dyDescent="0.3">
      <c r="A194" s="1" t="s">
        <v>376</v>
      </c>
      <c r="B194" s="1" t="s">
        <v>377</v>
      </c>
      <c r="C194">
        <v>16</v>
      </c>
      <c r="D194">
        <v>15447323</v>
      </c>
      <c r="E194">
        <v>1</v>
      </c>
      <c r="F194">
        <v>47470</v>
      </c>
      <c r="G194" s="1">
        <f>IF(ISNA(VLOOKUP(relationships__2[[#This Row],[path]],elements__3[],4,FALSE)),"",VLOOKUP(relationships__2[[#This Row],[path]],elements__3[],4,FALSE))</f>
        <v>13810260</v>
      </c>
      <c r="H194" s="1">
        <f>IF(ISNA(VLOOKUP(relationships__2[[#This Row],[path]],elements__3[],5,FALSE)), "", VLOOKUP(relationships__2[[#This Row],[path]],elements__3[],5,FALSE))</f>
        <v>1</v>
      </c>
      <c r="I194" s="1">
        <f>IF(ISNA(VLOOKUP(relationships__2[[#This Row],[path]],elements__3[],6,FALSE)),"",VLOOKUP(relationships__2[[#This Row],[path]],elements__3[],6,FALSE))</f>
        <v>55595</v>
      </c>
    </row>
    <row r="195" spans="1:9" x14ac:dyDescent="0.3">
      <c r="A195" s="1" t="s">
        <v>378</v>
      </c>
      <c r="B195" s="1" t="s">
        <v>379</v>
      </c>
      <c r="C195">
        <v>294</v>
      </c>
      <c r="D195">
        <v>24807834</v>
      </c>
      <c r="E195">
        <v>1</v>
      </c>
      <c r="F195">
        <v>68853</v>
      </c>
      <c r="G195" s="1">
        <f>IF(ISNA(VLOOKUP(relationships__2[[#This Row],[path]],elements__3[],4,FALSE)),"",VLOOKUP(relationships__2[[#This Row],[path]],elements__3[],4,FALSE))</f>
        <v>28375758</v>
      </c>
      <c r="H195" s="1">
        <f>IF(ISNA(VLOOKUP(relationships__2[[#This Row],[path]],elements__3[],5,FALSE)), "", VLOOKUP(relationships__2[[#This Row],[path]],elements__3[],5,FALSE))</f>
        <v>1</v>
      </c>
      <c r="I195" s="1">
        <f>IF(ISNA(VLOOKUP(relationships__2[[#This Row],[path]],elements__3[],6,FALSE)),"",VLOOKUP(relationships__2[[#This Row],[path]],elements__3[],6,FALSE))</f>
        <v>40199</v>
      </c>
    </row>
    <row r="196" spans="1:9" x14ac:dyDescent="0.3">
      <c r="A196" s="1" t="s">
        <v>380</v>
      </c>
      <c r="B196" s="1" t="s">
        <v>381</v>
      </c>
      <c r="C196">
        <v>303</v>
      </c>
      <c r="D196">
        <v>27798852</v>
      </c>
      <c r="E196">
        <v>1</v>
      </c>
      <c r="F196">
        <v>103920</v>
      </c>
      <c r="G196" s="1">
        <f>IF(ISNA(VLOOKUP(relationships__2[[#This Row],[path]],elements__3[],4,FALSE)),"",VLOOKUP(relationships__2[[#This Row],[path]],elements__3[],4,FALSE))</f>
        <v>26969629</v>
      </c>
      <c r="H196" s="1">
        <f>IF(ISNA(VLOOKUP(relationships__2[[#This Row],[path]],elements__3[],5,FALSE)), "", VLOOKUP(relationships__2[[#This Row],[path]],elements__3[],5,FALSE))</f>
        <v>1</v>
      </c>
      <c r="I196" s="1">
        <f>IF(ISNA(VLOOKUP(relationships__2[[#This Row],[path]],elements__3[],6,FALSE)),"",VLOOKUP(relationships__2[[#This Row],[path]],elements__3[],6,FALSE))</f>
        <v>62438</v>
      </c>
    </row>
    <row r="197" spans="1:9" x14ac:dyDescent="0.3">
      <c r="A197" s="1" t="s">
        <v>382</v>
      </c>
      <c r="B197" s="1" t="s">
        <v>383</v>
      </c>
      <c r="C197">
        <v>100</v>
      </c>
      <c r="D197">
        <v>15561079</v>
      </c>
      <c r="E197">
        <v>4</v>
      </c>
      <c r="F197">
        <v>89380</v>
      </c>
      <c r="G197" s="1">
        <f>IF(ISNA(VLOOKUP(relationships__2[[#This Row],[path]],elements__3[],4,FALSE)),"",VLOOKUP(relationships__2[[#This Row],[path]],elements__3[],4,FALSE))</f>
        <v>15969917</v>
      </c>
      <c r="H197" s="1">
        <f>IF(ISNA(VLOOKUP(relationships__2[[#This Row],[path]],elements__3[],5,FALSE)), "", VLOOKUP(relationships__2[[#This Row],[path]],elements__3[],5,FALSE))</f>
        <v>1</v>
      </c>
      <c r="I197" s="1">
        <f>IF(ISNA(VLOOKUP(relationships__2[[#This Row],[path]],elements__3[],6,FALSE)),"",VLOOKUP(relationships__2[[#This Row],[path]],elements__3[],6,FALSE))</f>
        <v>70991</v>
      </c>
    </row>
    <row r="198" spans="1:9" x14ac:dyDescent="0.3">
      <c r="A198" s="1" t="s">
        <v>384</v>
      </c>
      <c r="B198" s="1" t="s">
        <v>385</v>
      </c>
      <c r="C198">
        <v>75</v>
      </c>
      <c r="D198">
        <v>15889091</v>
      </c>
      <c r="E198">
        <v>4</v>
      </c>
      <c r="F198">
        <v>88525</v>
      </c>
      <c r="G198" s="1">
        <f>IF(ISNA(VLOOKUP(relationships__2[[#This Row],[path]],elements__3[],4,FALSE)),"",VLOOKUP(relationships__2[[#This Row],[path]],elements__3[],4,FALSE))</f>
        <v>17850315</v>
      </c>
      <c r="H198" s="1">
        <f>IF(ISNA(VLOOKUP(relationships__2[[#This Row],[path]],elements__3[],5,FALSE)), "", VLOOKUP(relationships__2[[#This Row],[path]],elements__3[],5,FALSE))</f>
        <v>1</v>
      </c>
      <c r="I198" s="1">
        <f>IF(ISNA(VLOOKUP(relationships__2[[#This Row],[path]],elements__3[],6,FALSE)),"",VLOOKUP(relationships__2[[#This Row],[path]],elements__3[],6,FALSE))</f>
        <v>26087</v>
      </c>
    </row>
    <row r="199" spans="1:9" x14ac:dyDescent="0.3">
      <c r="A199" s="1" t="s">
        <v>386</v>
      </c>
      <c r="B199" s="1" t="s">
        <v>387</v>
      </c>
      <c r="C199">
        <v>635</v>
      </c>
      <c r="D199">
        <v>43029354</v>
      </c>
      <c r="E199">
        <v>1</v>
      </c>
      <c r="F199">
        <v>88097</v>
      </c>
      <c r="G199" s="1">
        <f>IF(ISNA(VLOOKUP(relationships__2[[#This Row],[path]],elements__3[],4,FALSE)),"",VLOOKUP(relationships__2[[#This Row],[path]],elements__3[],4,FALSE))</f>
        <v>34717453</v>
      </c>
      <c r="H199" s="1">
        <f>IF(ISNA(VLOOKUP(relationships__2[[#This Row],[path]],elements__3[],5,FALSE)), "", VLOOKUP(relationships__2[[#This Row],[path]],elements__3[],5,FALSE))</f>
        <v>1</v>
      </c>
      <c r="I199" s="1">
        <f>IF(ISNA(VLOOKUP(relationships__2[[#This Row],[path]],elements__3[],6,FALSE)),"",VLOOKUP(relationships__2[[#This Row],[path]],elements__3[],6,FALSE))</f>
        <v>32074</v>
      </c>
    </row>
    <row r="200" spans="1:9" x14ac:dyDescent="0.3">
      <c r="A200" s="1" t="s">
        <v>388</v>
      </c>
      <c r="B200" s="1" t="s">
        <v>389</v>
      </c>
      <c r="C200">
        <v>348</v>
      </c>
      <c r="D200">
        <v>27346393</v>
      </c>
      <c r="E200">
        <v>2</v>
      </c>
      <c r="F200">
        <v>73556</v>
      </c>
      <c r="G200" s="1">
        <f>IF(ISNA(VLOOKUP(relationships__2[[#This Row],[path]],elements__3[],4,FALSE)),"",VLOOKUP(relationships__2[[#This Row],[path]],elements__3[],4,FALSE))</f>
        <v>21284385</v>
      </c>
      <c r="H200" s="1">
        <f>IF(ISNA(VLOOKUP(relationships__2[[#This Row],[path]],elements__3[],5,FALSE)), "", VLOOKUP(relationships__2[[#This Row],[path]],elements__3[],5,FALSE))</f>
        <v>1</v>
      </c>
      <c r="I200" s="1">
        <f>IF(ISNA(VLOOKUP(relationships__2[[#This Row],[path]],elements__3[],6,FALSE)),"",VLOOKUP(relationships__2[[#This Row],[path]],elements__3[],6,FALSE))</f>
        <v>34212</v>
      </c>
    </row>
    <row r="201" spans="1:9" x14ac:dyDescent="0.3">
      <c r="A201" s="1" t="s">
        <v>390</v>
      </c>
      <c r="B201" s="1" t="s">
        <v>391</v>
      </c>
      <c r="C201">
        <v>42</v>
      </c>
      <c r="D201">
        <v>5700640</v>
      </c>
      <c r="E201">
        <v>4</v>
      </c>
      <c r="F201">
        <v>122737</v>
      </c>
      <c r="G201" s="1">
        <f>IF(ISNA(VLOOKUP(relationships__2[[#This Row],[path]],elements__3[],4,FALSE)),"",VLOOKUP(relationships__2[[#This Row],[path]],elements__3[],4,FALSE))</f>
        <v>4215822</v>
      </c>
      <c r="H201" s="1">
        <f>IF(ISNA(VLOOKUP(relationships__2[[#This Row],[path]],elements__3[],5,FALSE)), "", VLOOKUP(relationships__2[[#This Row],[path]],elements__3[],5,FALSE))</f>
        <v>1</v>
      </c>
      <c r="I201" s="1">
        <f>IF(ISNA(VLOOKUP(relationships__2[[#This Row],[path]],elements__3[],6,FALSE)),"",VLOOKUP(relationships__2[[#This Row],[path]],elements__3[],6,FALSE))</f>
        <v>57734</v>
      </c>
    </row>
    <row r="202" spans="1:9" x14ac:dyDescent="0.3">
      <c r="A202" s="1" t="s">
        <v>392</v>
      </c>
      <c r="B202" s="1" t="s">
        <v>393</v>
      </c>
      <c r="C202">
        <v>42</v>
      </c>
      <c r="D202">
        <v>16199996</v>
      </c>
      <c r="E202">
        <v>4</v>
      </c>
      <c r="F202">
        <v>115467</v>
      </c>
      <c r="G202" s="1">
        <f>IF(ISNA(VLOOKUP(relationships__2[[#This Row],[path]],elements__3[],4,FALSE)),"",VLOOKUP(relationships__2[[#This Row],[path]],elements__3[],4,FALSE))</f>
        <v>14049747</v>
      </c>
      <c r="H202" s="1">
        <f>IF(ISNA(VLOOKUP(relationships__2[[#This Row],[path]],elements__3[],5,FALSE)), "", VLOOKUP(relationships__2[[#This Row],[path]],elements__3[],5,FALSE))</f>
        <v>1</v>
      </c>
      <c r="I202" s="1">
        <f>IF(ISNA(VLOOKUP(relationships__2[[#This Row],[path]],elements__3[],6,FALSE)),"",VLOOKUP(relationships__2[[#This Row],[path]],elements__3[],6,FALSE))</f>
        <v>29936</v>
      </c>
    </row>
    <row r="203" spans="1:9" x14ac:dyDescent="0.3">
      <c r="A203" s="1" t="s">
        <v>394</v>
      </c>
      <c r="B203" s="1" t="s">
        <v>395</v>
      </c>
      <c r="C203">
        <v>171</v>
      </c>
      <c r="D203">
        <v>19888946</v>
      </c>
      <c r="E203">
        <v>4</v>
      </c>
      <c r="F203">
        <v>79116</v>
      </c>
      <c r="G203" s="1">
        <f>IF(ISNA(VLOOKUP(relationships__2[[#This Row],[path]],elements__3[],4,FALSE)),"",VLOOKUP(relationships__2[[#This Row],[path]],elements__3[],4,FALSE))</f>
        <v>20490657</v>
      </c>
      <c r="H203" s="1">
        <f>IF(ISNA(VLOOKUP(relationships__2[[#This Row],[path]],elements__3[],5,FALSE)), "", VLOOKUP(relationships__2[[#This Row],[path]],elements__3[],5,FALSE))</f>
        <v>1</v>
      </c>
      <c r="I203" s="1">
        <f>IF(ISNA(VLOOKUP(relationships__2[[#This Row],[path]],elements__3[],6,FALSE)),"",VLOOKUP(relationships__2[[#This Row],[path]],elements__3[],6,FALSE))</f>
        <v>24377</v>
      </c>
    </row>
    <row r="204" spans="1:9" x14ac:dyDescent="0.3">
      <c r="A204" s="1" t="s">
        <v>396</v>
      </c>
      <c r="B204" s="1" t="s">
        <v>397</v>
      </c>
      <c r="C204">
        <v>139</v>
      </c>
      <c r="D204">
        <v>7998858</v>
      </c>
      <c r="E204">
        <v>4</v>
      </c>
      <c r="F204">
        <v>110335</v>
      </c>
      <c r="G204" s="1">
        <f>IF(ISNA(VLOOKUP(relationships__2[[#This Row],[path]],elements__3[],4,FALSE)),"",VLOOKUP(relationships__2[[#This Row],[path]],elements__3[],4,FALSE))</f>
        <v>7633212</v>
      </c>
      <c r="H204" s="1">
        <f>IF(ISNA(VLOOKUP(relationships__2[[#This Row],[path]],elements__3[],5,FALSE)), "", VLOOKUP(relationships__2[[#This Row],[path]],elements__3[],5,FALSE))</f>
        <v>1</v>
      </c>
      <c r="I204" s="1">
        <f>IF(ISNA(VLOOKUP(relationships__2[[#This Row],[path]],elements__3[],6,FALSE)),"",VLOOKUP(relationships__2[[#This Row],[path]],elements__3[],6,FALSE))</f>
        <v>35067</v>
      </c>
    </row>
    <row r="205" spans="1:9" x14ac:dyDescent="0.3">
      <c r="A205" s="1" t="s">
        <v>398</v>
      </c>
      <c r="B205" s="1" t="s">
        <v>399</v>
      </c>
      <c r="C205">
        <v>87</v>
      </c>
      <c r="D205">
        <v>6351103</v>
      </c>
      <c r="E205">
        <v>4</v>
      </c>
      <c r="F205">
        <v>105203</v>
      </c>
      <c r="G205" s="1">
        <f>IF(ISNA(VLOOKUP(relationships__2[[#This Row],[path]],elements__3[],4,FALSE)),"",VLOOKUP(relationships__2[[#This Row],[path]],elements__3[],4,FALSE))</f>
        <v>7496791</v>
      </c>
      <c r="H205" s="1">
        <f>IF(ISNA(VLOOKUP(relationships__2[[#This Row],[path]],elements__3[],5,FALSE)), "", VLOOKUP(relationships__2[[#This Row],[path]],elements__3[],5,FALSE))</f>
        <v>1</v>
      </c>
      <c r="I205" s="1">
        <f>IF(ISNA(VLOOKUP(relationships__2[[#This Row],[path]],elements__3[],6,FALSE)),"",VLOOKUP(relationships__2[[#This Row],[path]],elements__3[],6,FALSE))</f>
        <v>32502</v>
      </c>
    </row>
    <row r="206" spans="1:9" x14ac:dyDescent="0.3">
      <c r="A206" s="1" t="s">
        <v>400</v>
      </c>
      <c r="B206" s="1" t="s">
        <v>401</v>
      </c>
      <c r="C206">
        <v>119</v>
      </c>
      <c r="D206">
        <v>10287667</v>
      </c>
      <c r="E206">
        <v>4</v>
      </c>
      <c r="F206">
        <v>387455</v>
      </c>
      <c r="G206" s="1">
        <f>IF(ISNA(VLOOKUP(relationships__2[[#This Row],[path]],elements__3[],4,FALSE)),"",VLOOKUP(relationships__2[[#This Row],[path]],elements__3[],4,FALSE))</f>
        <v>11721594</v>
      </c>
      <c r="H206" s="1">
        <f>IF(ISNA(VLOOKUP(relationships__2[[#This Row],[path]],elements__3[],5,FALSE)), "", VLOOKUP(relationships__2[[#This Row],[path]],elements__3[],5,FALSE))</f>
        <v>1</v>
      </c>
      <c r="I206" s="1">
        <f>IF(ISNA(VLOOKUP(relationships__2[[#This Row],[path]],elements__3[],6,FALSE)),"",VLOOKUP(relationships__2[[#This Row],[path]],elements__3[],6,FALSE))</f>
        <v>34212</v>
      </c>
    </row>
    <row r="207" spans="1:9" x14ac:dyDescent="0.3">
      <c r="A207" s="1" t="s">
        <v>402</v>
      </c>
      <c r="B207" s="1" t="s">
        <v>403</v>
      </c>
      <c r="C207">
        <v>97</v>
      </c>
      <c r="D207">
        <v>6568352</v>
      </c>
      <c r="E207">
        <v>4</v>
      </c>
      <c r="F207">
        <v>123592</v>
      </c>
      <c r="G207" s="1">
        <f>IF(ISNA(VLOOKUP(relationships__2[[#This Row],[path]],elements__3[],4,FALSE)),"",VLOOKUP(relationships__2[[#This Row],[path]],elements__3[],4,FALSE))</f>
        <v>7312044</v>
      </c>
      <c r="H207" s="1">
        <f>IF(ISNA(VLOOKUP(relationships__2[[#This Row],[path]],elements__3[],5,FALSE)), "", VLOOKUP(relationships__2[[#This Row],[path]],elements__3[],5,FALSE))</f>
        <v>1</v>
      </c>
      <c r="I207" s="1">
        <f>IF(ISNA(VLOOKUP(relationships__2[[#This Row],[path]],elements__3[],6,FALSE)),"",VLOOKUP(relationships__2[[#This Row],[path]],elements__3[],6,FALSE))</f>
        <v>34212</v>
      </c>
    </row>
    <row r="208" spans="1:9" x14ac:dyDescent="0.3">
      <c r="A208" s="1" t="s">
        <v>404</v>
      </c>
      <c r="B208" s="1" t="s">
        <v>405</v>
      </c>
      <c r="C208">
        <v>75</v>
      </c>
      <c r="D208">
        <v>5765643</v>
      </c>
      <c r="E208">
        <v>4</v>
      </c>
      <c r="F208">
        <v>254027</v>
      </c>
      <c r="G208" s="1">
        <f>IF(ISNA(VLOOKUP(relationships__2[[#This Row],[path]],elements__3[],4,FALSE)),"",VLOOKUP(relationships__2[[#This Row],[path]],elements__3[],4,FALSE))</f>
        <v>12466140</v>
      </c>
      <c r="H208" s="1">
        <f>IF(ISNA(VLOOKUP(relationships__2[[#This Row],[path]],elements__3[],5,FALSE)), "", VLOOKUP(relationships__2[[#This Row],[path]],elements__3[],5,FALSE))</f>
        <v>1</v>
      </c>
      <c r="I208" s="1">
        <f>IF(ISNA(VLOOKUP(relationships__2[[#This Row],[path]],elements__3[],6,FALSE)),"",VLOOKUP(relationships__2[[#This Row],[path]],elements__3[],6,FALSE))</f>
        <v>27370</v>
      </c>
    </row>
    <row r="209" spans="1:9" x14ac:dyDescent="0.3">
      <c r="A209" s="1" t="s">
        <v>406</v>
      </c>
      <c r="B209" s="1" t="s">
        <v>407</v>
      </c>
      <c r="C209">
        <v>325</v>
      </c>
      <c r="D209">
        <v>33690654</v>
      </c>
      <c r="E209">
        <v>1</v>
      </c>
      <c r="F209">
        <v>82110</v>
      </c>
      <c r="G209" s="1">
        <f>IF(ISNA(VLOOKUP(relationships__2[[#This Row],[path]],elements__3[],4,FALSE)),"",VLOOKUP(relationships__2[[#This Row],[path]],elements__3[],4,FALSE))</f>
        <v>29654018</v>
      </c>
      <c r="H209" s="1">
        <f>IF(ISNA(VLOOKUP(relationships__2[[#This Row],[path]],elements__3[],5,FALSE)), "", VLOOKUP(relationships__2[[#This Row],[path]],elements__3[],5,FALSE))</f>
        <v>1</v>
      </c>
      <c r="I209" s="1">
        <f>IF(ISNA(VLOOKUP(relationships__2[[#This Row],[path]],elements__3[],6,FALSE)),"",VLOOKUP(relationships__2[[#This Row],[path]],elements__3[],6,FALSE))</f>
        <v>35068</v>
      </c>
    </row>
    <row r="210" spans="1:9" x14ac:dyDescent="0.3">
      <c r="A210" s="1" t="s">
        <v>408</v>
      </c>
      <c r="B210" s="1" t="s">
        <v>409</v>
      </c>
      <c r="C210">
        <v>310</v>
      </c>
      <c r="D210">
        <v>58844887</v>
      </c>
      <c r="E210">
        <v>1</v>
      </c>
      <c r="F210">
        <v>80399</v>
      </c>
      <c r="G210" s="1">
        <f>IF(ISNA(VLOOKUP(relationships__2[[#This Row],[path]],elements__3[],4,FALSE)),"",VLOOKUP(relationships__2[[#This Row],[path]],elements__3[],4,FALSE))</f>
        <v>32272977</v>
      </c>
      <c r="H210" s="1">
        <f>IF(ISNA(VLOOKUP(relationships__2[[#This Row],[path]],elements__3[],5,FALSE)), "", VLOOKUP(relationships__2[[#This Row],[path]],elements__3[],5,FALSE))</f>
        <v>1</v>
      </c>
      <c r="I210" s="1">
        <f>IF(ISNA(VLOOKUP(relationships__2[[#This Row],[path]],elements__3[],6,FALSE)),"",VLOOKUP(relationships__2[[#This Row],[path]],elements__3[],6,FALSE))</f>
        <v>33357</v>
      </c>
    </row>
    <row r="211" spans="1:9" x14ac:dyDescent="0.3">
      <c r="A211" s="1" t="s">
        <v>410</v>
      </c>
      <c r="B211" s="1" t="s">
        <v>411</v>
      </c>
      <c r="C211">
        <v>465</v>
      </c>
      <c r="D211">
        <v>39922440</v>
      </c>
      <c r="E211">
        <v>1</v>
      </c>
      <c r="F211">
        <v>128296</v>
      </c>
      <c r="G211" s="1">
        <f>IF(ISNA(VLOOKUP(relationships__2[[#This Row],[path]],elements__3[],4,FALSE)),"",VLOOKUP(relationships__2[[#This Row],[path]],elements__3[],4,FALSE))</f>
        <v>41108755</v>
      </c>
      <c r="H211" s="1">
        <f>IF(ISNA(VLOOKUP(relationships__2[[#This Row],[path]],elements__3[],5,FALSE)), "", VLOOKUP(relationships__2[[#This Row],[path]],elements__3[],5,FALSE))</f>
        <v>1</v>
      </c>
      <c r="I211" s="1">
        <f>IF(ISNA(VLOOKUP(relationships__2[[#This Row],[path]],elements__3[],6,FALSE)),"",VLOOKUP(relationships__2[[#This Row],[path]],elements__3[],6,FALSE))</f>
        <v>31647</v>
      </c>
    </row>
    <row r="212" spans="1:9" x14ac:dyDescent="0.3">
      <c r="A212" s="1" t="s">
        <v>412</v>
      </c>
      <c r="B212" s="1" t="s">
        <v>413</v>
      </c>
      <c r="C212">
        <v>123</v>
      </c>
      <c r="D212">
        <v>13596005</v>
      </c>
      <c r="E212">
        <v>4</v>
      </c>
      <c r="F212">
        <v>187312</v>
      </c>
      <c r="G212" s="1">
        <f>IF(ISNA(VLOOKUP(relationships__2[[#This Row],[path]],elements__3[],4,FALSE)),"",VLOOKUP(relationships__2[[#This Row],[path]],elements__3[],4,FALSE))</f>
        <v>31924439</v>
      </c>
      <c r="H212" s="1">
        <f>IF(ISNA(VLOOKUP(relationships__2[[#This Row],[path]],elements__3[],5,FALSE)), "", VLOOKUP(relationships__2[[#This Row],[path]],elements__3[],5,FALSE))</f>
        <v>1</v>
      </c>
      <c r="I212" s="1">
        <f>IF(ISNA(VLOOKUP(relationships__2[[#This Row],[path]],elements__3[],6,FALSE)),"",VLOOKUP(relationships__2[[#This Row],[path]],elements__3[],6,FALSE))</f>
        <v>43193</v>
      </c>
    </row>
    <row r="213" spans="1:9" x14ac:dyDescent="0.3">
      <c r="A213" s="1" t="s">
        <v>414</v>
      </c>
      <c r="B213" s="1" t="s">
        <v>415</v>
      </c>
      <c r="C213">
        <v>124</v>
      </c>
      <c r="D213">
        <v>21195004</v>
      </c>
      <c r="E213">
        <v>4</v>
      </c>
      <c r="F213">
        <v>165502</v>
      </c>
      <c r="G213" s="1">
        <f>IF(ISNA(VLOOKUP(relationships__2[[#This Row],[path]],elements__3[],4,FALSE)),"",VLOOKUP(relationships__2[[#This Row],[path]],elements__3[],4,FALSE))</f>
        <v>9741551</v>
      </c>
      <c r="H213" s="1">
        <f>IF(ISNA(VLOOKUP(relationships__2[[#This Row],[path]],elements__3[],5,FALSE)), "", VLOOKUP(relationships__2[[#This Row],[path]],elements__3[],5,FALSE))</f>
        <v>1</v>
      </c>
      <c r="I213" s="1">
        <f>IF(ISNA(VLOOKUP(relationships__2[[#This Row],[path]],elements__3[],6,FALSE)),"",VLOOKUP(relationships__2[[#This Row],[path]],elements__3[],6,FALSE))</f>
        <v>28225</v>
      </c>
    </row>
    <row r="214" spans="1:9" x14ac:dyDescent="0.3">
      <c r="A214" s="1" t="s">
        <v>416</v>
      </c>
      <c r="B214" s="1" t="s">
        <v>417</v>
      </c>
      <c r="C214">
        <v>143</v>
      </c>
      <c r="D214">
        <v>7424089</v>
      </c>
      <c r="E214">
        <v>4</v>
      </c>
      <c r="F214">
        <v>92373</v>
      </c>
      <c r="G214" s="1">
        <f>IF(ISNA(VLOOKUP(relationships__2[[#This Row],[path]],elements__3[],4,FALSE)),"",VLOOKUP(relationships__2[[#This Row],[path]],elements__3[],4,FALSE))</f>
        <v>6043192</v>
      </c>
      <c r="H214" s="1">
        <f>IF(ISNA(VLOOKUP(relationships__2[[#This Row],[path]],elements__3[],5,FALSE)), "", VLOOKUP(relationships__2[[#This Row],[path]],elements__3[],5,FALSE))</f>
        <v>1</v>
      </c>
      <c r="I214" s="1">
        <f>IF(ISNA(VLOOKUP(relationships__2[[#This Row],[path]],elements__3[],6,FALSE)),"",VLOOKUP(relationships__2[[#This Row],[path]],elements__3[],6,FALSE))</f>
        <v>31646</v>
      </c>
    </row>
    <row r="215" spans="1:9" x14ac:dyDescent="0.3">
      <c r="A215" s="1" t="s">
        <v>418</v>
      </c>
      <c r="B215" s="1" t="s">
        <v>419</v>
      </c>
      <c r="C215">
        <v>76</v>
      </c>
      <c r="D215">
        <v>7735849</v>
      </c>
      <c r="E215">
        <v>1</v>
      </c>
      <c r="F215">
        <v>53457</v>
      </c>
      <c r="G215" s="1">
        <f>IF(ISNA(VLOOKUP(relationships__2[[#This Row],[path]],elements__3[],4,FALSE)),"",VLOOKUP(relationships__2[[#This Row],[path]],elements__3[],4,FALSE))</f>
        <v>9219812</v>
      </c>
      <c r="H215" s="1">
        <f>IF(ISNA(VLOOKUP(relationships__2[[#This Row],[path]],elements__3[],5,FALSE)), "", VLOOKUP(relationships__2[[#This Row],[path]],elements__3[],5,FALSE))</f>
        <v>1</v>
      </c>
      <c r="I215" s="1">
        <f>IF(ISNA(VLOOKUP(relationships__2[[#This Row],[path]],elements__3[],6,FALSE)),"",VLOOKUP(relationships__2[[#This Row],[path]],elements__3[],6,FALSE))</f>
        <v>148396</v>
      </c>
    </row>
    <row r="216" spans="1:9" x14ac:dyDescent="0.3">
      <c r="A216" s="1" t="s">
        <v>420</v>
      </c>
      <c r="B216" s="1" t="s">
        <v>421</v>
      </c>
      <c r="C216">
        <v>183</v>
      </c>
      <c r="D216">
        <v>21076117</v>
      </c>
      <c r="E216">
        <v>1</v>
      </c>
      <c r="F216">
        <v>64149</v>
      </c>
      <c r="G216" s="1">
        <f>IF(ISNA(VLOOKUP(relationships__2[[#This Row],[path]],elements__3[],4,FALSE)),"",VLOOKUP(relationships__2[[#This Row],[path]],elements__3[],4,FALSE))</f>
        <v>16535276</v>
      </c>
      <c r="H216" s="1">
        <f>IF(ISNA(VLOOKUP(relationships__2[[#This Row],[path]],elements__3[],5,FALSE)), "", VLOOKUP(relationships__2[[#This Row],[path]],elements__3[],5,FALSE))</f>
        <v>1</v>
      </c>
      <c r="I216" s="1">
        <f>IF(ISNA(VLOOKUP(relationships__2[[#This Row],[path]],elements__3[],6,FALSE)),"",VLOOKUP(relationships__2[[#This Row],[path]],elements__3[],6,FALSE))</f>
        <v>32074</v>
      </c>
    </row>
    <row r="217" spans="1:9" x14ac:dyDescent="0.3">
      <c r="A217" s="1" t="s">
        <v>422</v>
      </c>
      <c r="B217" s="1" t="s">
        <v>423</v>
      </c>
      <c r="C217">
        <v>230</v>
      </c>
      <c r="D217">
        <v>24108618</v>
      </c>
      <c r="E217">
        <v>1</v>
      </c>
      <c r="F217">
        <v>61582</v>
      </c>
      <c r="G217" s="1">
        <f>IF(ISNA(VLOOKUP(relationships__2[[#This Row],[path]],elements__3[],4,FALSE)),"",VLOOKUP(relationships__2[[#This Row],[path]],elements__3[],4,FALSE))</f>
        <v>19549816</v>
      </c>
      <c r="H217" s="1">
        <f>IF(ISNA(VLOOKUP(relationships__2[[#This Row],[path]],elements__3[],5,FALSE)), "", VLOOKUP(relationships__2[[#This Row],[path]],elements__3[],5,FALSE))</f>
        <v>1</v>
      </c>
      <c r="I217" s="1">
        <f>IF(ISNA(VLOOKUP(relationships__2[[#This Row],[path]],elements__3[],6,FALSE)),"",VLOOKUP(relationships__2[[#This Row],[path]],elements__3[],6,FALSE))</f>
        <v>43193</v>
      </c>
    </row>
    <row r="218" spans="1:9" x14ac:dyDescent="0.3">
      <c r="A218" s="1" t="s">
        <v>424</v>
      </c>
      <c r="B218" s="1" t="s">
        <v>425</v>
      </c>
      <c r="C218">
        <v>15</v>
      </c>
      <c r="D218">
        <v>3254026</v>
      </c>
      <c r="E218">
        <v>0</v>
      </c>
      <c r="F218">
        <v>6843</v>
      </c>
      <c r="G218" s="1">
        <f>IF(ISNA(VLOOKUP(relationships__2[[#This Row],[path]],elements__3[],4,FALSE)),"",VLOOKUP(relationships__2[[#This Row],[path]],elements__3[],4,FALSE))</f>
        <v>5246470</v>
      </c>
      <c r="H218" s="1">
        <f>IF(ISNA(VLOOKUP(relationships__2[[#This Row],[path]],elements__3[],5,FALSE)), "", VLOOKUP(relationships__2[[#This Row],[path]],elements__3[],5,FALSE))</f>
        <v>0</v>
      </c>
      <c r="I218" s="1">
        <f>IF(ISNA(VLOOKUP(relationships__2[[#This Row],[path]],elements__3[],6,FALSE)),"",VLOOKUP(relationships__2[[#This Row],[path]],elements__3[],6,FALSE))</f>
        <v>5560</v>
      </c>
    </row>
    <row r="219" spans="1:9" x14ac:dyDescent="0.3">
      <c r="A219" s="1" t="s">
        <v>426</v>
      </c>
      <c r="B219" s="1" t="s">
        <v>427</v>
      </c>
      <c r="C219">
        <v>269</v>
      </c>
      <c r="D219">
        <v>19424513</v>
      </c>
      <c r="E219">
        <v>3</v>
      </c>
      <c r="F219">
        <v>84248</v>
      </c>
      <c r="G219" s="1">
        <f>IF(ISNA(VLOOKUP(relationships__2[[#This Row],[path]],elements__3[],4,FALSE)),"",VLOOKUP(relationships__2[[#This Row],[path]],elements__3[],4,FALSE))</f>
        <v>22062716</v>
      </c>
      <c r="H219" s="1">
        <f>IF(ISNA(VLOOKUP(relationships__2[[#This Row],[path]],elements__3[],5,FALSE)), "", VLOOKUP(relationships__2[[#This Row],[path]],elements__3[],5,FALSE))</f>
        <v>1</v>
      </c>
      <c r="I219" s="1">
        <f>IF(ISNA(VLOOKUP(relationships__2[[#This Row],[path]],elements__3[],6,FALSE)),"",VLOOKUP(relationships__2[[#This Row],[path]],elements__3[],6,FALSE))</f>
        <v>27370</v>
      </c>
    </row>
    <row r="220" spans="1:9" x14ac:dyDescent="0.3">
      <c r="A220" s="1" t="s">
        <v>428</v>
      </c>
      <c r="B220" s="1" t="s">
        <v>429</v>
      </c>
      <c r="C220">
        <v>28</v>
      </c>
      <c r="D220">
        <v>4951816</v>
      </c>
      <c r="E220">
        <v>0</v>
      </c>
      <c r="F220">
        <v>11119</v>
      </c>
      <c r="G220" s="1">
        <f>IF(ISNA(VLOOKUP(relationships__2[[#This Row],[path]],elements__3[],4,FALSE)),"",VLOOKUP(relationships__2[[#This Row],[path]],elements__3[],4,FALSE))</f>
        <v>4218388</v>
      </c>
      <c r="H220" s="1">
        <f>IF(ISNA(VLOOKUP(relationships__2[[#This Row],[path]],elements__3[],5,FALSE)), "", VLOOKUP(relationships__2[[#This Row],[path]],elements__3[],5,FALSE))</f>
        <v>0</v>
      </c>
      <c r="I220" s="1">
        <f>IF(ISNA(VLOOKUP(relationships__2[[#This Row],[path]],elements__3[],6,FALSE)),"",VLOOKUP(relationships__2[[#This Row],[path]],elements__3[],6,FALSE))</f>
        <v>4277</v>
      </c>
    </row>
    <row r="221" spans="1:9" x14ac:dyDescent="0.3">
      <c r="A221" s="1" t="s">
        <v>430</v>
      </c>
      <c r="B221" s="1" t="s">
        <v>431</v>
      </c>
      <c r="C221">
        <v>12</v>
      </c>
      <c r="D221">
        <v>4831645</v>
      </c>
      <c r="E221">
        <v>0</v>
      </c>
      <c r="F221">
        <v>5132</v>
      </c>
      <c r="G221" s="1">
        <f>IF(ISNA(VLOOKUP(relationships__2[[#This Row],[path]],elements__3[],4,FALSE)),"",VLOOKUP(relationships__2[[#This Row],[path]],elements__3[],4,FALSE))</f>
        <v>3453313</v>
      </c>
      <c r="H221" s="1">
        <f>IF(ISNA(VLOOKUP(relationships__2[[#This Row],[path]],elements__3[],5,FALSE)), "", VLOOKUP(relationships__2[[#This Row],[path]],elements__3[],5,FALSE))</f>
        <v>0</v>
      </c>
      <c r="I221" s="1">
        <f>IF(ISNA(VLOOKUP(relationships__2[[#This Row],[path]],elements__3[],6,FALSE)),"",VLOOKUP(relationships__2[[#This Row],[path]],elements__3[],6,FALSE))</f>
        <v>7698</v>
      </c>
    </row>
    <row r="222" spans="1:9" x14ac:dyDescent="0.3">
      <c r="A222" s="1" t="s">
        <v>432</v>
      </c>
      <c r="B222" s="1" t="s">
        <v>433</v>
      </c>
      <c r="C222">
        <v>46</v>
      </c>
      <c r="D222">
        <v>4937703</v>
      </c>
      <c r="E222">
        <v>0</v>
      </c>
      <c r="F222">
        <v>14540</v>
      </c>
      <c r="G222" s="1">
        <f>IF(ISNA(VLOOKUP(relationships__2[[#This Row],[path]],elements__3[],4,FALSE)),"",VLOOKUP(relationships__2[[#This Row],[path]],elements__3[],4,FALSE))</f>
        <v>5014682</v>
      </c>
      <c r="H222" s="1">
        <f>IF(ISNA(VLOOKUP(relationships__2[[#This Row],[path]],elements__3[],5,FALSE)), "", VLOOKUP(relationships__2[[#This Row],[path]],elements__3[],5,FALSE))</f>
        <v>0</v>
      </c>
      <c r="I222" s="1">
        <f>IF(ISNA(VLOOKUP(relationships__2[[#This Row],[path]],elements__3[],6,FALSE)),"",VLOOKUP(relationships__2[[#This Row],[path]],elements__3[],6,FALSE))</f>
        <v>5559</v>
      </c>
    </row>
    <row r="223" spans="1:9" x14ac:dyDescent="0.3">
      <c r="A223" s="1" t="s">
        <v>434</v>
      </c>
      <c r="B223" s="1" t="s">
        <v>435</v>
      </c>
      <c r="C223">
        <v>95</v>
      </c>
      <c r="D223">
        <v>7396292</v>
      </c>
      <c r="E223">
        <v>0</v>
      </c>
      <c r="F223">
        <v>10692</v>
      </c>
      <c r="G223" s="1">
        <f>IF(ISNA(VLOOKUP(relationships__2[[#This Row],[path]],elements__3[],4,FALSE)),"",VLOOKUP(relationships__2[[#This Row],[path]],elements__3[],4,FALSE))</f>
        <v>7143547</v>
      </c>
      <c r="H223" s="1">
        <f>IF(ISNA(VLOOKUP(relationships__2[[#This Row],[path]],elements__3[],5,FALSE)), "", VLOOKUP(relationships__2[[#This Row],[path]],elements__3[],5,FALSE))</f>
        <v>0</v>
      </c>
      <c r="I223" s="1">
        <f>IF(ISNA(VLOOKUP(relationships__2[[#This Row],[path]],elements__3[],6,FALSE)),"",VLOOKUP(relationships__2[[#This Row],[path]],elements__3[],6,FALSE))</f>
        <v>7270</v>
      </c>
    </row>
    <row r="224" spans="1:9" x14ac:dyDescent="0.3">
      <c r="A224" s="1" t="s">
        <v>436</v>
      </c>
      <c r="B224" s="1" t="s">
        <v>437</v>
      </c>
      <c r="C224">
        <v>59</v>
      </c>
      <c r="D224">
        <v>5180184</v>
      </c>
      <c r="E224">
        <v>0</v>
      </c>
      <c r="F224">
        <v>8553</v>
      </c>
      <c r="G224" s="1">
        <f>IF(ISNA(VLOOKUP(relationships__2[[#This Row],[path]],elements__3[],4,FALSE)),"",VLOOKUP(relationships__2[[#This Row],[path]],elements__3[],4,FALSE))</f>
        <v>7960796</v>
      </c>
      <c r="H224" s="1">
        <f>IF(ISNA(VLOOKUP(relationships__2[[#This Row],[path]],elements__3[],5,FALSE)), "", VLOOKUP(relationships__2[[#This Row],[path]],elements__3[],5,FALSE))</f>
        <v>0</v>
      </c>
      <c r="I224" s="1">
        <f>IF(ISNA(VLOOKUP(relationships__2[[#This Row],[path]],elements__3[],6,FALSE)),"",VLOOKUP(relationships__2[[#This Row],[path]],elements__3[],6,FALSE))</f>
        <v>5132</v>
      </c>
    </row>
    <row r="225" spans="1:9" x14ac:dyDescent="0.3">
      <c r="A225" s="1" t="s">
        <v>438</v>
      </c>
      <c r="B225" s="1" t="s">
        <v>439</v>
      </c>
      <c r="C225">
        <v>74</v>
      </c>
      <c r="D225">
        <v>9038487</v>
      </c>
      <c r="E225">
        <v>0</v>
      </c>
      <c r="F225">
        <v>12402</v>
      </c>
      <c r="G225" s="1" t="str">
        <f>IF(ISNA(VLOOKUP(relationships__2[[#This Row],[path]],elements__3[],4,FALSE)),"",VLOOKUP(relationships__2[[#This Row],[path]],elements__3[],4,FALSE))</f>
        <v/>
      </c>
      <c r="H225" s="1" t="str">
        <f>IF(ISNA(VLOOKUP(relationships__2[[#This Row],[path]],elements__3[],5,FALSE)), "", VLOOKUP(relationships__2[[#This Row],[path]],elements__3[],5,FALSE))</f>
        <v/>
      </c>
      <c r="I225" s="1" t="str">
        <f>IF(ISNA(VLOOKUP(relationships__2[[#This Row],[path]],elements__3[],6,FALSE)),"",VLOOKUP(relationships__2[[#This Row],[path]],elements__3[],6,FALSE))</f>
        <v/>
      </c>
    </row>
    <row r="226" spans="1:9" x14ac:dyDescent="0.3">
      <c r="A226" s="1" t="s">
        <v>440</v>
      </c>
      <c r="B226" s="1" t="s">
        <v>441</v>
      </c>
      <c r="C226">
        <v>10</v>
      </c>
      <c r="D226">
        <v>6591017</v>
      </c>
      <c r="E226">
        <v>0</v>
      </c>
      <c r="F226">
        <v>6415</v>
      </c>
      <c r="G226" s="1" t="str">
        <f>IF(ISNA(VLOOKUP(relationships__2[[#This Row],[path]],elements__3[],4,FALSE)),"",VLOOKUP(relationships__2[[#This Row],[path]],elements__3[],4,FALSE))</f>
        <v/>
      </c>
      <c r="H226" s="1" t="str">
        <f>IF(ISNA(VLOOKUP(relationships__2[[#This Row],[path]],elements__3[],5,FALSE)), "", VLOOKUP(relationships__2[[#This Row],[path]],elements__3[],5,FALSE))</f>
        <v/>
      </c>
      <c r="I226" s="1" t="str">
        <f>IF(ISNA(VLOOKUP(relationships__2[[#This Row],[path]],elements__3[],6,FALSE)),"",VLOOKUP(relationships__2[[#This Row],[path]],elements__3[],6,FALSE))</f>
        <v/>
      </c>
    </row>
    <row r="227" spans="1:9" x14ac:dyDescent="0.3">
      <c r="A227" s="1" t="s">
        <v>442</v>
      </c>
      <c r="B227" s="1" t="s">
        <v>443</v>
      </c>
      <c r="C227">
        <v>10</v>
      </c>
      <c r="D227">
        <v>3915608</v>
      </c>
      <c r="E227">
        <v>0</v>
      </c>
      <c r="F227">
        <v>7698</v>
      </c>
      <c r="G227" s="1" t="str">
        <f>IF(ISNA(VLOOKUP(relationships__2[[#This Row],[path]],elements__3[],4,FALSE)),"",VLOOKUP(relationships__2[[#This Row],[path]],elements__3[],4,FALSE))</f>
        <v/>
      </c>
      <c r="H227" s="1" t="str">
        <f>IF(ISNA(VLOOKUP(relationships__2[[#This Row],[path]],elements__3[],5,FALSE)), "", VLOOKUP(relationships__2[[#This Row],[path]],elements__3[],5,FALSE))</f>
        <v/>
      </c>
      <c r="I227" s="1" t="str">
        <f>IF(ISNA(VLOOKUP(relationships__2[[#This Row],[path]],elements__3[],6,FALSE)),"",VLOOKUP(relationships__2[[#This Row],[path]],elements__3[],6,FALSE))</f>
        <v/>
      </c>
    </row>
    <row r="228" spans="1:9" x14ac:dyDescent="0.3">
      <c r="A228" s="1" t="s">
        <v>444</v>
      </c>
      <c r="B228" s="1" t="s">
        <v>445</v>
      </c>
      <c r="C228">
        <v>10</v>
      </c>
      <c r="D228">
        <v>5289236</v>
      </c>
      <c r="E228">
        <v>0</v>
      </c>
      <c r="F228">
        <v>8126</v>
      </c>
      <c r="G228" s="1" t="str">
        <f>IF(ISNA(VLOOKUP(relationships__2[[#This Row],[path]],elements__3[],4,FALSE)),"",VLOOKUP(relationships__2[[#This Row],[path]],elements__3[],4,FALSE))</f>
        <v/>
      </c>
      <c r="H228" s="1" t="str">
        <f>IF(ISNA(VLOOKUP(relationships__2[[#This Row],[path]],elements__3[],5,FALSE)), "", VLOOKUP(relationships__2[[#This Row],[path]],elements__3[],5,FALSE))</f>
        <v/>
      </c>
      <c r="I228" s="1" t="str">
        <f>IF(ISNA(VLOOKUP(relationships__2[[#This Row],[path]],elements__3[],6,FALSE)),"",VLOOKUP(relationships__2[[#This Row],[path]],elements__3[],6,FALSE))</f>
        <v/>
      </c>
    </row>
    <row r="229" spans="1:9" x14ac:dyDescent="0.3">
      <c r="A229" s="1" t="s">
        <v>446</v>
      </c>
      <c r="B229" s="1" t="s">
        <v>447</v>
      </c>
      <c r="C229">
        <v>8</v>
      </c>
      <c r="D229">
        <v>4154667</v>
      </c>
      <c r="E229">
        <v>0</v>
      </c>
      <c r="F229">
        <v>5559</v>
      </c>
      <c r="G229" s="1">
        <f>IF(ISNA(VLOOKUP(relationships__2[[#This Row],[path]],elements__3[],4,FALSE)),"",VLOOKUP(relationships__2[[#This Row],[path]],elements__3[],4,FALSE))</f>
        <v>3328011</v>
      </c>
      <c r="H229" s="1">
        <f>IF(ISNA(VLOOKUP(relationships__2[[#This Row],[path]],elements__3[],5,FALSE)), "", VLOOKUP(relationships__2[[#This Row],[path]],elements__3[],5,FALSE))</f>
        <v>0</v>
      </c>
      <c r="I229" s="1">
        <f>IF(ISNA(VLOOKUP(relationships__2[[#This Row],[path]],elements__3[],6,FALSE)),"",VLOOKUP(relationships__2[[#This Row],[path]],elements__3[],6,FALSE))</f>
        <v>5987</v>
      </c>
    </row>
    <row r="230" spans="1:9" x14ac:dyDescent="0.3">
      <c r="A230" s="1" t="s">
        <v>448</v>
      </c>
      <c r="B230" s="1" t="s">
        <v>449</v>
      </c>
      <c r="C230">
        <v>11</v>
      </c>
      <c r="D230">
        <v>12378043</v>
      </c>
      <c r="E230">
        <v>0</v>
      </c>
      <c r="F230">
        <v>5987</v>
      </c>
      <c r="G230" s="1" t="str">
        <f>IF(ISNA(VLOOKUP(relationships__2[[#This Row],[path]],elements__3[],4,FALSE)),"",VLOOKUP(relationships__2[[#This Row],[path]],elements__3[],4,FALSE))</f>
        <v/>
      </c>
      <c r="H230" s="1" t="str">
        <f>IF(ISNA(VLOOKUP(relationships__2[[#This Row],[path]],elements__3[],5,FALSE)), "", VLOOKUP(relationships__2[[#This Row],[path]],elements__3[],5,FALSE))</f>
        <v/>
      </c>
      <c r="I230" s="1" t="str">
        <f>IF(ISNA(VLOOKUP(relationships__2[[#This Row],[path]],elements__3[],6,FALSE)),"",VLOOKUP(relationships__2[[#This Row],[path]],elements__3[],6,FALSE))</f>
        <v/>
      </c>
    </row>
    <row r="231" spans="1:9" x14ac:dyDescent="0.3">
      <c r="A231" s="1" t="s">
        <v>450</v>
      </c>
      <c r="B231" s="1" t="s">
        <v>451</v>
      </c>
      <c r="C231">
        <v>11</v>
      </c>
      <c r="D231">
        <v>3960940</v>
      </c>
      <c r="E231">
        <v>0</v>
      </c>
      <c r="F231">
        <v>6843</v>
      </c>
      <c r="G231" s="1" t="str">
        <f>IF(ISNA(VLOOKUP(relationships__2[[#This Row],[path]],elements__3[],4,FALSE)),"",VLOOKUP(relationships__2[[#This Row],[path]],elements__3[],4,FALSE))</f>
        <v/>
      </c>
      <c r="H231" s="1" t="str">
        <f>IF(ISNA(VLOOKUP(relationships__2[[#This Row],[path]],elements__3[],5,FALSE)), "", VLOOKUP(relationships__2[[#This Row],[path]],elements__3[],5,FALSE))</f>
        <v/>
      </c>
      <c r="I231" s="1" t="str">
        <f>IF(ISNA(VLOOKUP(relationships__2[[#This Row],[path]],elements__3[],6,FALSE)),"",VLOOKUP(relationships__2[[#This Row],[path]],elements__3[],6,FALSE))</f>
        <v/>
      </c>
    </row>
    <row r="232" spans="1:9" x14ac:dyDescent="0.3">
      <c r="A232" s="1" t="s">
        <v>452</v>
      </c>
      <c r="B232" s="1" t="s">
        <v>453</v>
      </c>
      <c r="C232">
        <v>11</v>
      </c>
      <c r="D232">
        <v>10161080</v>
      </c>
      <c r="E232">
        <v>0</v>
      </c>
      <c r="F232">
        <v>7698</v>
      </c>
      <c r="G232" s="1" t="str">
        <f>IF(ISNA(VLOOKUP(relationships__2[[#This Row],[path]],elements__3[],4,FALSE)),"",VLOOKUP(relationships__2[[#This Row],[path]],elements__3[],4,FALSE))</f>
        <v/>
      </c>
      <c r="H232" s="1" t="str">
        <f>IF(ISNA(VLOOKUP(relationships__2[[#This Row],[path]],elements__3[],5,FALSE)), "", VLOOKUP(relationships__2[[#This Row],[path]],elements__3[],5,FALSE))</f>
        <v/>
      </c>
      <c r="I232" s="1" t="str">
        <f>IF(ISNA(VLOOKUP(relationships__2[[#This Row],[path]],elements__3[],6,FALSE)),"",VLOOKUP(relationships__2[[#This Row],[path]],elements__3[],6,FALSE))</f>
        <v/>
      </c>
    </row>
    <row r="233" spans="1:9" x14ac:dyDescent="0.3">
      <c r="A233" s="1" t="s">
        <v>454</v>
      </c>
      <c r="B233" s="1" t="s">
        <v>455</v>
      </c>
      <c r="C233">
        <v>9</v>
      </c>
      <c r="D233">
        <v>4267568</v>
      </c>
      <c r="E233">
        <v>1</v>
      </c>
      <c r="F233">
        <v>50891</v>
      </c>
      <c r="G233" s="1">
        <f>IF(ISNA(VLOOKUP(relationships__2[[#This Row],[path]],elements__3[],4,FALSE)),"",VLOOKUP(relationships__2[[#This Row],[path]],elements__3[],4,FALSE))</f>
        <v>3676550</v>
      </c>
      <c r="H233" s="1">
        <f>IF(ISNA(VLOOKUP(relationships__2[[#This Row],[path]],elements__3[],5,FALSE)), "", VLOOKUP(relationships__2[[#This Row],[path]],elements__3[],5,FALSE))</f>
        <v>1</v>
      </c>
      <c r="I233" s="1">
        <f>IF(ISNA(VLOOKUP(relationships__2[[#This Row],[path]],elements__3[],6,FALSE)),"",VLOOKUP(relationships__2[[#This Row],[path]],elements__3[],6,FALSE))</f>
        <v>35495</v>
      </c>
    </row>
    <row r="234" spans="1:9" x14ac:dyDescent="0.3">
      <c r="A234" s="1" t="s">
        <v>456</v>
      </c>
      <c r="B234" s="1" t="s">
        <v>457</v>
      </c>
      <c r="C234">
        <v>18</v>
      </c>
      <c r="D234">
        <v>3384461</v>
      </c>
      <c r="E234">
        <v>0</v>
      </c>
      <c r="F234">
        <v>7270</v>
      </c>
      <c r="G234" s="1">
        <f>IF(ISNA(VLOOKUP(relationships__2[[#This Row],[path]],elements__3[],4,FALSE)),"",VLOOKUP(relationships__2[[#This Row],[path]],elements__3[],4,FALSE))</f>
        <v>3667140</v>
      </c>
      <c r="H234" s="1">
        <f>IF(ISNA(VLOOKUP(relationships__2[[#This Row],[path]],elements__3[],5,FALSE)), "", VLOOKUP(relationships__2[[#This Row],[path]],elements__3[],5,FALSE))</f>
        <v>0</v>
      </c>
      <c r="I234" s="1">
        <f>IF(ISNA(VLOOKUP(relationships__2[[#This Row],[path]],elements__3[],6,FALSE)),"",VLOOKUP(relationships__2[[#This Row],[path]],elements__3[],6,FALSE))</f>
        <v>5987</v>
      </c>
    </row>
    <row r="235" spans="1:9" x14ac:dyDescent="0.3">
      <c r="A235" s="1" t="s">
        <v>458</v>
      </c>
      <c r="B235" s="1" t="s">
        <v>459</v>
      </c>
      <c r="C235">
        <v>12</v>
      </c>
      <c r="D235">
        <v>3877974</v>
      </c>
      <c r="E235">
        <v>0</v>
      </c>
      <c r="F235">
        <v>7270</v>
      </c>
      <c r="G235" s="1">
        <f>IF(ISNA(VLOOKUP(relationships__2[[#This Row],[path]],elements__3[],4,FALSE)),"",VLOOKUP(relationships__2[[#This Row],[path]],elements__3[],4,FALSE))</f>
        <v>3840341</v>
      </c>
      <c r="H235" s="1">
        <f>IF(ISNA(VLOOKUP(relationships__2[[#This Row],[path]],elements__3[],5,FALSE)), "", VLOOKUP(relationships__2[[#This Row],[path]],elements__3[],5,FALSE))</f>
        <v>0</v>
      </c>
      <c r="I235" s="1">
        <f>IF(ISNA(VLOOKUP(relationships__2[[#This Row],[path]],elements__3[],6,FALSE)),"",VLOOKUP(relationships__2[[#This Row],[path]],elements__3[],6,FALSE))</f>
        <v>6415</v>
      </c>
    </row>
    <row r="236" spans="1:9" x14ac:dyDescent="0.3">
      <c r="A236" s="1" t="s">
        <v>460</v>
      </c>
      <c r="B236" s="1" t="s">
        <v>461</v>
      </c>
      <c r="C236">
        <v>13</v>
      </c>
      <c r="D236">
        <v>3557233</v>
      </c>
      <c r="E236">
        <v>0</v>
      </c>
      <c r="F236">
        <v>6842</v>
      </c>
      <c r="G236" s="1">
        <f>IF(ISNA(VLOOKUP(relationships__2[[#This Row],[path]],elements__3[],4,FALSE)),"",VLOOKUP(relationships__2[[#This Row],[path]],elements__3[],4,FALSE))</f>
        <v>3945972</v>
      </c>
      <c r="H236" s="1">
        <f>IF(ISNA(VLOOKUP(relationships__2[[#This Row],[path]],elements__3[],5,FALSE)), "", VLOOKUP(relationships__2[[#This Row],[path]],elements__3[],5,FALSE))</f>
        <v>0</v>
      </c>
      <c r="I236" s="1">
        <f>IF(ISNA(VLOOKUP(relationships__2[[#This Row],[path]],elements__3[],6,FALSE)),"",VLOOKUP(relationships__2[[#This Row],[path]],elements__3[],6,FALSE))</f>
        <v>7697</v>
      </c>
    </row>
    <row r="237" spans="1:9" x14ac:dyDescent="0.3">
      <c r="A237" s="1" t="s">
        <v>462</v>
      </c>
      <c r="B237" s="1" t="s">
        <v>463</v>
      </c>
      <c r="C237">
        <v>10</v>
      </c>
      <c r="D237">
        <v>7224375</v>
      </c>
      <c r="E237">
        <v>0</v>
      </c>
      <c r="F237">
        <v>5560</v>
      </c>
      <c r="G237" s="1" t="str">
        <f>IF(ISNA(VLOOKUP(relationships__2[[#This Row],[path]],elements__3[],4,FALSE)),"",VLOOKUP(relationships__2[[#This Row],[path]],elements__3[],4,FALSE))</f>
        <v/>
      </c>
      <c r="H237" s="1" t="str">
        <f>IF(ISNA(VLOOKUP(relationships__2[[#This Row],[path]],elements__3[],5,FALSE)), "", VLOOKUP(relationships__2[[#This Row],[path]],elements__3[],5,FALSE))</f>
        <v/>
      </c>
      <c r="I237" s="1" t="str">
        <f>IF(ISNA(VLOOKUP(relationships__2[[#This Row],[path]],elements__3[],6,FALSE)),"",VLOOKUP(relationships__2[[#This Row],[path]],elements__3[],6,FALSE))</f>
        <v/>
      </c>
    </row>
    <row r="238" spans="1:9" x14ac:dyDescent="0.3">
      <c r="A238" s="1" t="s">
        <v>464</v>
      </c>
      <c r="B238" s="1" t="s">
        <v>465</v>
      </c>
      <c r="C238">
        <v>10</v>
      </c>
      <c r="D238">
        <v>9210831</v>
      </c>
      <c r="E238">
        <v>0</v>
      </c>
      <c r="F238">
        <v>7698</v>
      </c>
      <c r="G238" s="1" t="str">
        <f>IF(ISNA(VLOOKUP(relationships__2[[#This Row],[path]],elements__3[],4,FALSE)),"",VLOOKUP(relationships__2[[#This Row],[path]],elements__3[],4,FALSE))</f>
        <v/>
      </c>
      <c r="H238" s="1" t="str">
        <f>IF(ISNA(VLOOKUP(relationships__2[[#This Row],[path]],elements__3[],5,FALSE)), "", VLOOKUP(relationships__2[[#This Row],[path]],elements__3[],5,FALSE))</f>
        <v/>
      </c>
      <c r="I238" s="1" t="str">
        <f>IF(ISNA(VLOOKUP(relationships__2[[#This Row],[path]],elements__3[],6,FALSE)),"",VLOOKUP(relationships__2[[#This Row],[path]],elements__3[],6,FALSE))</f>
        <v/>
      </c>
    </row>
    <row r="239" spans="1:9" x14ac:dyDescent="0.3">
      <c r="A239" s="1" t="s">
        <v>466</v>
      </c>
      <c r="B239" s="1" t="s">
        <v>467</v>
      </c>
      <c r="C239">
        <v>76</v>
      </c>
      <c r="D239">
        <v>5199001</v>
      </c>
      <c r="E239">
        <v>0</v>
      </c>
      <c r="F239">
        <v>10692</v>
      </c>
      <c r="G239" s="1">
        <f>IF(ISNA(VLOOKUP(relationships__2[[#This Row],[path]],elements__3[],4,FALSE)),"",VLOOKUP(relationships__2[[#This Row],[path]],elements__3[],4,FALSE))</f>
        <v>7358657</v>
      </c>
      <c r="H239" s="1">
        <f>IF(ISNA(VLOOKUP(relationships__2[[#This Row],[path]],elements__3[],5,FALSE)), "", VLOOKUP(relationships__2[[#This Row],[path]],elements__3[],5,FALSE))</f>
        <v>0</v>
      </c>
      <c r="I239" s="1">
        <f>IF(ISNA(VLOOKUP(relationships__2[[#This Row],[path]],elements__3[],6,FALSE)),"",VLOOKUP(relationships__2[[#This Row],[path]],elements__3[],6,FALSE))</f>
        <v>8126</v>
      </c>
    </row>
    <row r="240" spans="1:9" x14ac:dyDescent="0.3">
      <c r="A240" s="1" t="s">
        <v>468</v>
      </c>
      <c r="B240" s="1" t="s">
        <v>469</v>
      </c>
      <c r="C240">
        <v>13</v>
      </c>
      <c r="D240">
        <v>6930147</v>
      </c>
      <c r="E240">
        <v>0</v>
      </c>
      <c r="F240">
        <v>7270</v>
      </c>
      <c r="G240" s="1" t="str">
        <f>IF(ISNA(VLOOKUP(relationships__2[[#This Row],[path]],elements__3[],4,FALSE)),"",VLOOKUP(relationships__2[[#This Row],[path]],elements__3[],4,FALSE))</f>
        <v/>
      </c>
      <c r="H240" s="1" t="str">
        <f>IF(ISNA(VLOOKUP(relationships__2[[#This Row],[path]],elements__3[],5,FALSE)), "", VLOOKUP(relationships__2[[#This Row],[path]],elements__3[],5,FALSE))</f>
        <v/>
      </c>
      <c r="I240" s="1" t="str">
        <f>IF(ISNA(VLOOKUP(relationships__2[[#This Row],[path]],elements__3[],6,FALSE)),"",VLOOKUP(relationships__2[[#This Row],[path]],elements__3[],6,FALSE))</f>
        <v/>
      </c>
    </row>
    <row r="241" spans="1:9" x14ac:dyDescent="0.3">
      <c r="A241" s="1" t="s">
        <v>470</v>
      </c>
      <c r="B241" s="1" t="s">
        <v>471</v>
      </c>
      <c r="C241">
        <v>18</v>
      </c>
      <c r="D241">
        <v>4738844</v>
      </c>
      <c r="E241">
        <v>0</v>
      </c>
      <c r="F241">
        <v>8554</v>
      </c>
      <c r="G241" s="1">
        <f>IF(ISNA(VLOOKUP(relationships__2[[#This Row],[path]],elements__3[],4,FALSE)),"",VLOOKUP(relationships__2[[#This Row],[path]],elements__3[],4,FALSE))</f>
        <v>3643192</v>
      </c>
      <c r="H241" s="1">
        <f>IF(ISNA(VLOOKUP(relationships__2[[#This Row],[path]],elements__3[],5,FALSE)), "", VLOOKUP(relationships__2[[#This Row],[path]],elements__3[],5,FALSE))</f>
        <v>0</v>
      </c>
      <c r="I241" s="1">
        <f>IF(ISNA(VLOOKUP(relationships__2[[#This Row],[path]],elements__3[],6,FALSE)),"",VLOOKUP(relationships__2[[#This Row],[path]],elements__3[],6,FALSE))</f>
        <v>6415</v>
      </c>
    </row>
    <row r="242" spans="1:9" x14ac:dyDescent="0.3">
      <c r="A242" s="1" t="s">
        <v>472</v>
      </c>
      <c r="B242" s="1" t="s">
        <v>473</v>
      </c>
      <c r="C242">
        <v>18</v>
      </c>
      <c r="D242">
        <v>4636635</v>
      </c>
      <c r="E242">
        <v>0</v>
      </c>
      <c r="F242">
        <v>11119</v>
      </c>
      <c r="G242" s="1">
        <f>IF(ISNA(VLOOKUP(relationships__2[[#This Row],[path]],elements__3[],4,FALSE)),"",VLOOKUP(relationships__2[[#This Row],[path]],elements__3[],4,FALSE))</f>
        <v>4087098</v>
      </c>
      <c r="H242" s="1">
        <f>IF(ISNA(VLOOKUP(relationships__2[[#This Row],[path]],elements__3[],5,FALSE)), "", VLOOKUP(relationships__2[[#This Row],[path]],elements__3[],5,FALSE))</f>
        <v>0</v>
      </c>
      <c r="I242" s="1">
        <f>IF(ISNA(VLOOKUP(relationships__2[[#This Row],[path]],elements__3[],6,FALSE)),"",VLOOKUP(relationships__2[[#This Row],[path]],elements__3[],6,FALSE))</f>
        <v>5559</v>
      </c>
    </row>
    <row r="243" spans="1:9" x14ac:dyDescent="0.3">
      <c r="A243" s="1" t="s">
        <v>474</v>
      </c>
      <c r="B243" s="1" t="s">
        <v>475</v>
      </c>
      <c r="C243">
        <v>19</v>
      </c>
      <c r="D243">
        <v>6499072</v>
      </c>
      <c r="E243">
        <v>0</v>
      </c>
      <c r="F243">
        <v>7697</v>
      </c>
      <c r="G243" s="1">
        <f>IF(ISNA(VLOOKUP(relationships__2[[#This Row],[path]],elements__3[],4,FALSE)),"",VLOOKUP(relationships__2[[#This Row],[path]],elements__3[],4,FALSE))</f>
        <v>5600997</v>
      </c>
      <c r="H243" s="1">
        <f>IF(ISNA(VLOOKUP(relationships__2[[#This Row],[path]],elements__3[],5,FALSE)), "", VLOOKUP(relationships__2[[#This Row],[path]],elements__3[],5,FALSE))</f>
        <v>0</v>
      </c>
      <c r="I243" s="1">
        <f>IF(ISNA(VLOOKUP(relationships__2[[#This Row],[path]],elements__3[],6,FALSE)),"",VLOOKUP(relationships__2[[#This Row],[path]],elements__3[],6,FALSE))</f>
        <v>6843</v>
      </c>
    </row>
    <row r="244" spans="1:9" x14ac:dyDescent="0.3">
      <c r="A244" s="1" t="s">
        <v>476</v>
      </c>
      <c r="B244" s="1" t="s">
        <v>477</v>
      </c>
      <c r="C244">
        <v>14</v>
      </c>
      <c r="D244">
        <v>7959513</v>
      </c>
      <c r="E244">
        <v>0</v>
      </c>
      <c r="F244">
        <v>8554</v>
      </c>
      <c r="G244" s="1">
        <f>IF(ISNA(VLOOKUP(relationships__2[[#This Row],[path]],elements__3[],4,FALSE)),"",VLOOKUP(relationships__2[[#This Row],[path]],elements__3[],4,FALSE))</f>
        <v>3718459</v>
      </c>
      <c r="H244" s="1">
        <f>IF(ISNA(VLOOKUP(relationships__2[[#This Row],[path]],elements__3[],5,FALSE)), "", VLOOKUP(relationships__2[[#This Row],[path]],elements__3[],5,FALSE))</f>
        <v>0</v>
      </c>
      <c r="I244" s="1">
        <f>IF(ISNA(VLOOKUP(relationships__2[[#This Row],[path]],elements__3[],6,FALSE)),"",VLOOKUP(relationships__2[[#This Row],[path]],elements__3[],6,FALSE))</f>
        <v>5987</v>
      </c>
    </row>
    <row r="245" spans="1:9" x14ac:dyDescent="0.3">
      <c r="A245" s="1" t="s">
        <v>478</v>
      </c>
      <c r="B245" s="1" t="s">
        <v>479</v>
      </c>
      <c r="C245">
        <v>9</v>
      </c>
      <c r="D245">
        <v>15419953</v>
      </c>
      <c r="E245">
        <v>0</v>
      </c>
      <c r="F245">
        <v>5987</v>
      </c>
      <c r="G245" s="1">
        <f>IF(ISNA(VLOOKUP(relationships__2[[#This Row],[path]],elements__3[],4,FALSE)),"",VLOOKUP(relationships__2[[#This Row],[path]],elements__3[],4,FALSE))</f>
        <v>19636203</v>
      </c>
      <c r="H245" s="1">
        <f>IF(ISNA(VLOOKUP(relationships__2[[#This Row],[path]],elements__3[],5,FALSE)), "", VLOOKUP(relationships__2[[#This Row],[path]],elements__3[],5,FALSE))</f>
        <v>0</v>
      </c>
      <c r="I245" s="1">
        <f>IF(ISNA(VLOOKUP(relationships__2[[#This Row],[path]],elements__3[],6,FALSE)),"",VLOOKUP(relationships__2[[#This Row],[path]],elements__3[],6,FALSE))</f>
        <v>5559</v>
      </c>
    </row>
    <row r="246" spans="1:9" x14ac:dyDescent="0.3">
      <c r="A246" s="1" t="s">
        <v>480</v>
      </c>
      <c r="B246" s="1" t="s">
        <v>481</v>
      </c>
      <c r="C246">
        <v>40</v>
      </c>
      <c r="D246">
        <v>3757804</v>
      </c>
      <c r="E246">
        <v>2</v>
      </c>
      <c r="F246">
        <v>73556</v>
      </c>
      <c r="G246" s="1">
        <f>IF(ISNA(VLOOKUP(relationships__2[[#This Row],[path]],elements__3[],4,FALSE)),"",VLOOKUP(relationships__2[[#This Row],[path]],elements__3[],4,FALSE))</f>
        <v>4451888</v>
      </c>
      <c r="H246" s="1">
        <f>IF(ISNA(VLOOKUP(relationships__2[[#This Row],[path]],elements__3[],5,FALSE)), "", VLOOKUP(relationships__2[[#This Row],[path]],elements__3[],5,FALSE))</f>
        <v>1</v>
      </c>
      <c r="I246" s="1">
        <f>IF(ISNA(VLOOKUP(relationships__2[[#This Row],[path]],elements__3[],6,FALSE)),"",VLOOKUP(relationships__2[[#This Row],[path]],elements__3[],6,FALSE))</f>
        <v>44476</v>
      </c>
    </row>
    <row r="247" spans="1:9" x14ac:dyDescent="0.3">
      <c r="A247" s="1" t="s">
        <v>482</v>
      </c>
      <c r="B247" s="1" t="s">
        <v>483</v>
      </c>
      <c r="C247">
        <v>111</v>
      </c>
      <c r="D247">
        <v>8991444</v>
      </c>
      <c r="E247">
        <v>0</v>
      </c>
      <c r="F247">
        <v>15396</v>
      </c>
      <c r="G247" s="1">
        <f>IF(ISNA(VLOOKUP(relationships__2[[#This Row],[path]],elements__3[],4,FALSE)),"",VLOOKUP(relationships__2[[#This Row],[path]],elements__3[],4,FALSE))</f>
        <v>7891944</v>
      </c>
      <c r="H247" s="1">
        <f>IF(ISNA(VLOOKUP(relationships__2[[#This Row],[path]],elements__3[],5,FALSE)), "", VLOOKUP(relationships__2[[#This Row],[path]],elements__3[],5,FALSE))</f>
        <v>0</v>
      </c>
      <c r="I247" s="1">
        <f>IF(ISNA(VLOOKUP(relationships__2[[#This Row],[path]],elements__3[],6,FALSE)),"",VLOOKUP(relationships__2[[#This Row],[path]],elements__3[],6,FALSE))</f>
        <v>6415</v>
      </c>
    </row>
    <row r="248" spans="1:9" x14ac:dyDescent="0.3">
      <c r="A248" s="1" t="s">
        <v>484</v>
      </c>
      <c r="B248" s="1" t="s">
        <v>485</v>
      </c>
      <c r="C248">
        <v>254</v>
      </c>
      <c r="D248">
        <v>21782174</v>
      </c>
      <c r="E248">
        <v>0</v>
      </c>
      <c r="F248">
        <v>20527</v>
      </c>
      <c r="G248" s="1">
        <f>IF(ISNA(VLOOKUP(relationships__2[[#This Row],[path]],elements__3[],4,FALSE)),"",VLOOKUP(relationships__2[[#This Row],[path]],elements__3[],4,FALSE))</f>
        <v>23535560</v>
      </c>
      <c r="H248" s="1">
        <f>IF(ISNA(VLOOKUP(relationships__2[[#This Row],[path]],elements__3[],5,FALSE)), "", VLOOKUP(relationships__2[[#This Row],[path]],elements__3[],5,FALSE))</f>
        <v>0</v>
      </c>
      <c r="I248" s="1">
        <f>IF(ISNA(VLOOKUP(relationships__2[[#This Row],[path]],elements__3[],6,FALSE)),"",VLOOKUP(relationships__2[[#This Row],[path]],elements__3[],6,FALSE))</f>
        <v>6842</v>
      </c>
    </row>
    <row r="249" spans="1:9" x14ac:dyDescent="0.3">
      <c r="A249" s="1" t="s">
        <v>486</v>
      </c>
      <c r="B249" s="1" t="s">
        <v>487</v>
      </c>
      <c r="C249">
        <v>86</v>
      </c>
      <c r="D249">
        <v>24177042</v>
      </c>
      <c r="E249">
        <v>0</v>
      </c>
      <c r="F249">
        <v>10263</v>
      </c>
      <c r="G249" s="1">
        <f>IF(ISNA(VLOOKUP(relationships__2[[#This Row],[path]],elements__3[],4,FALSE)),"",VLOOKUP(relationships__2[[#This Row],[path]],elements__3[],4,FALSE))</f>
        <v>26805837</v>
      </c>
      <c r="H249" s="1">
        <f>IF(ISNA(VLOOKUP(relationships__2[[#This Row],[path]],elements__3[],5,FALSE)), "", VLOOKUP(relationships__2[[#This Row],[path]],elements__3[],5,FALSE))</f>
        <v>0</v>
      </c>
      <c r="I249" s="1">
        <f>IF(ISNA(VLOOKUP(relationships__2[[#This Row],[path]],elements__3[],6,FALSE)),"",VLOOKUP(relationships__2[[#This Row],[path]],elements__3[],6,FALSE))</f>
        <v>8125</v>
      </c>
    </row>
    <row r="250" spans="1:9" x14ac:dyDescent="0.3">
      <c r="A250" s="1" t="s">
        <v>488</v>
      </c>
      <c r="B250" s="1" t="s">
        <v>489</v>
      </c>
      <c r="C250">
        <v>99</v>
      </c>
      <c r="D250">
        <v>4683676</v>
      </c>
      <c r="E250">
        <v>0</v>
      </c>
      <c r="F250">
        <v>11546</v>
      </c>
      <c r="G250" s="1">
        <f>IF(ISNA(VLOOKUP(relationships__2[[#This Row],[path]],elements__3[],4,FALSE)),"",VLOOKUP(relationships__2[[#This Row],[path]],elements__3[],4,FALSE))</f>
        <v>5452600</v>
      </c>
      <c r="H250" s="1">
        <f>IF(ISNA(VLOOKUP(relationships__2[[#This Row],[path]],elements__3[],5,FALSE)), "", VLOOKUP(relationships__2[[#This Row],[path]],elements__3[],5,FALSE))</f>
        <v>0</v>
      </c>
      <c r="I250" s="1">
        <f>IF(ISNA(VLOOKUP(relationships__2[[#This Row],[path]],elements__3[],6,FALSE)),"",VLOOKUP(relationships__2[[#This Row],[path]],elements__3[],6,FALSE))</f>
        <v>5559</v>
      </c>
    </row>
    <row r="251" spans="1:9" x14ac:dyDescent="0.3">
      <c r="A251" s="1" t="s">
        <v>490</v>
      </c>
      <c r="B251" s="1" t="s">
        <v>491</v>
      </c>
      <c r="C251">
        <v>46</v>
      </c>
      <c r="D251">
        <v>16463431</v>
      </c>
      <c r="E251">
        <v>0</v>
      </c>
      <c r="F251">
        <v>9409</v>
      </c>
      <c r="G251" s="1">
        <f>IF(ISNA(VLOOKUP(relationships__2[[#This Row],[path]],elements__3[],4,FALSE)),"",VLOOKUP(relationships__2[[#This Row],[path]],elements__3[],4,FALSE))</f>
        <v>15631642</v>
      </c>
      <c r="H251" s="1">
        <f>IF(ISNA(VLOOKUP(relationships__2[[#This Row],[path]],elements__3[],5,FALSE)), "", VLOOKUP(relationships__2[[#This Row],[path]],elements__3[],5,FALSE))</f>
        <v>0</v>
      </c>
      <c r="I251" s="1">
        <f>IF(ISNA(VLOOKUP(relationships__2[[#This Row],[path]],elements__3[],6,FALSE)),"",VLOOKUP(relationships__2[[#This Row],[path]],elements__3[],6,FALSE))</f>
        <v>6843</v>
      </c>
    </row>
    <row r="252" spans="1:9" x14ac:dyDescent="0.3">
      <c r="A252" s="1" t="s">
        <v>492</v>
      </c>
      <c r="B252" s="1" t="s">
        <v>493</v>
      </c>
      <c r="C252">
        <v>111</v>
      </c>
      <c r="D252">
        <v>16413823</v>
      </c>
      <c r="E252">
        <v>0</v>
      </c>
      <c r="F252">
        <v>11119</v>
      </c>
      <c r="G252" s="1">
        <f>IF(ISNA(VLOOKUP(relationships__2[[#This Row],[path]],elements__3[],4,FALSE)),"",VLOOKUP(relationships__2[[#This Row],[path]],elements__3[],4,FALSE))</f>
        <v>13864144</v>
      </c>
      <c r="H252" s="1">
        <f>IF(ISNA(VLOOKUP(relationships__2[[#This Row],[path]],elements__3[],5,FALSE)), "", VLOOKUP(relationships__2[[#This Row],[path]],elements__3[],5,FALSE))</f>
        <v>0</v>
      </c>
      <c r="I252" s="1">
        <f>IF(ISNA(VLOOKUP(relationships__2[[#This Row],[path]],elements__3[],6,FALSE)),"",VLOOKUP(relationships__2[[#This Row],[path]],elements__3[],6,FALSE))</f>
        <v>5559</v>
      </c>
    </row>
    <row r="253" spans="1:9" x14ac:dyDescent="0.3">
      <c r="A253" s="1" t="s">
        <v>494</v>
      </c>
      <c r="B253" s="1" t="s">
        <v>495</v>
      </c>
      <c r="C253">
        <v>17</v>
      </c>
      <c r="D253">
        <v>4675124</v>
      </c>
      <c r="E253">
        <v>0</v>
      </c>
      <c r="F253">
        <v>6843</v>
      </c>
      <c r="G253" s="1">
        <f>IF(ISNA(VLOOKUP(relationships__2[[#This Row],[path]],elements__3[],4,FALSE)),"",VLOOKUP(relationships__2[[#This Row],[path]],elements__3[],4,FALSE))</f>
        <v>3720597</v>
      </c>
      <c r="H253" s="1">
        <f>IF(ISNA(VLOOKUP(relationships__2[[#This Row],[path]],elements__3[],5,FALSE)), "", VLOOKUP(relationships__2[[#This Row],[path]],elements__3[],5,FALSE))</f>
        <v>0</v>
      </c>
      <c r="I253" s="1">
        <f>IF(ISNA(VLOOKUP(relationships__2[[#This Row],[path]],elements__3[],6,FALSE)),"",VLOOKUP(relationships__2[[#This Row],[path]],elements__3[],6,FALSE))</f>
        <v>5987</v>
      </c>
    </row>
    <row r="254" spans="1:9" x14ac:dyDescent="0.3">
      <c r="A254" s="1" t="s">
        <v>496</v>
      </c>
      <c r="B254" s="1" t="s">
        <v>497</v>
      </c>
      <c r="C254">
        <v>73</v>
      </c>
      <c r="D254">
        <v>5255879</v>
      </c>
      <c r="E254">
        <v>0</v>
      </c>
      <c r="F254">
        <v>14540</v>
      </c>
      <c r="G254" s="1">
        <f>IF(ISNA(VLOOKUP(relationships__2[[#This Row],[path]],elements__3[],4,FALSE)),"",VLOOKUP(relationships__2[[#This Row],[path]],elements__3[],4,FALSE))</f>
        <v>4714895</v>
      </c>
      <c r="H254" s="1">
        <f>IF(ISNA(VLOOKUP(relationships__2[[#This Row],[path]],elements__3[],5,FALSE)), "", VLOOKUP(relationships__2[[#This Row],[path]],elements__3[],5,FALSE))</f>
        <v>0</v>
      </c>
      <c r="I254" s="1">
        <f>IF(ISNA(VLOOKUP(relationships__2[[#This Row],[path]],elements__3[],6,FALSE)),"",VLOOKUP(relationships__2[[#This Row],[path]],elements__3[],6,FALSE))</f>
        <v>6415</v>
      </c>
    </row>
    <row r="255" spans="1:9" x14ac:dyDescent="0.3">
      <c r="A255" s="1" t="s">
        <v>498</v>
      </c>
      <c r="B255" s="1" t="s">
        <v>499</v>
      </c>
      <c r="C255">
        <v>66</v>
      </c>
      <c r="D255">
        <v>21288661</v>
      </c>
      <c r="E255">
        <v>0</v>
      </c>
      <c r="F255">
        <v>11547</v>
      </c>
      <c r="G255" s="1" t="str">
        <f>IF(ISNA(VLOOKUP(relationships__2[[#This Row],[path]],elements__3[],4,FALSE)),"",VLOOKUP(relationships__2[[#This Row],[path]],elements__3[],4,FALSE))</f>
        <v/>
      </c>
      <c r="H255" s="1" t="str">
        <f>IF(ISNA(VLOOKUP(relationships__2[[#This Row],[path]],elements__3[],5,FALSE)), "", VLOOKUP(relationships__2[[#This Row],[path]],elements__3[],5,FALSE))</f>
        <v/>
      </c>
      <c r="I255" s="1" t="str">
        <f>IF(ISNA(VLOOKUP(relationships__2[[#This Row],[path]],elements__3[],6,FALSE)),"",VLOOKUP(relationships__2[[#This Row],[path]],elements__3[],6,FALSE))</f>
        <v/>
      </c>
    </row>
    <row r="256" spans="1:9" x14ac:dyDescent="0.3">
      <c r="A256" s="1" t="s">
        <v>500</v>
      </c>
      <c r="B256" s="1" t="s">
        <v>501</v>
      </c>
      <c r="C256">
        <v>66</v>
      </c>
      <c r="D256">
        <v>20311897</v>
      </c>
      <c r="E256">
        <v>0</v>
      </c>
      <c r="F256">
        <v>9836</v>
      </c>
      <c r="G256" s="1" t="str">
        <f>IF(ISNA(VLOOKUP(relationships__2[[#This Row],[path]],elements__3[],4,FALSE)),"",VLOOKUP(relationships__2[[#This Row],[path]],elements__3[],4,FALSE))</f>
        <v/>
      </c>
      <c r="H256" s="1" t="str">
        <f>IF(ISNA(VLOOKUP(relationships__2[[#This Row],[path]],elements__3[],5,FALSE)), "", VLOOKUP(relationships__2[[#This Row],[path]],elements__3[],5,FALSE))</f>
        <v/>
      </c>
      <c r="I256" s="1" t="str">
        <f>IF(ISNA(VLOOKUP(relationships__2[[#This Row],[path]],elements__3[],6,FALSE)),"",VLOOKUP(relationships__2[[#This Row],[path]],elements__3[],6,FALSE))</f>
        <v/>
      </c>
    </row>
    <row r="257" spans="1:9" x14ac:dyDescent="0.3">
      <c r="A257" s="1" t="s">
        <v>502</v>
      </c>
      <c r="B257" s="1" t="s">
        <v>503</v>
      </c>
      <c r="C257">
        <v>50</v>
      </c>
      <c r="D257">
        <v>5255024</v>
      </c>
      <c r="E257">
        <v>0</v>
      </c>
      <c r="F257">
        <v>10264</v>
      </c>
      <c r="G257" s="1" t="str">
        <f>IF(ISNA(VLOOKUP(relationships__2[[#This Row],[path]],elements__3[],4,FALSE)),"",VLOOKUP(relationships__2[[#This Row],[path]],elements__3[],4,FALSE))</f>
        <v/>
      </c>
      <c r="H257" s="1" t="str">
        <f>IF(ISNA(VLOOKUP(relationships__2[[#This Row],[path]],elements__3[],5,FALSE)), "", VLOOKUP(relationships__2[[#This Row],[path]],elements__3[],5,FALSE))</f>
        <v/>
      </c>
      <c r="I257" s="1" t="str">
        <f>IF(ISNA(VLOOKUP(relationships__2[[#This Row],[path]],elements__3[],6,FALSE)),"",VLOOKUP(relationships__2[[#This Row],[path]],elements__3[],6,FALSE))</f>
        <v/>
      </c>
    </row>
    <row r="258" spans="1:9" x14ac:dyDescent="0.3">
      <c r="A258" s="1" t="s">
        <v>504</v>
      </c>
      <c r="B258" s="1" t="s">
        <v>505</v>
      </c>
      <c r="C258">
        <v>40</v>
      </c>
      <c r="D258">
        <v>3931004</v>
      </c>
      <c r="E258">
        <v>0</v>
      </c>
      <c r="F258">
        <v>9409</v>
      </c>
      <c r="G258" s="1" t="str">
        <f>IF(ISNA(VLOOKUP(relationships__2[[#This Row],[path]],elements__3[],4,FALSE)),"",VLOOKUP(relationships__2[[#This Row],[path]],elements__3[],4,FALSE))</f>
        <v/>
      </c>
      <c r="H258" s="1" t="str">
        <f>IF(ISNA(VLOOKUP(relationships__2[[#This Row],[path]],elements__3[],5,FALSE)), "", VLOOKUP(relationships__2[[#This Row],[path]],elements__3[],5,FALSE))</f>
        <v/>
      </c>
      <c r="I258" s="1" t="str">
        <f>IF(ISNA(VLOOKUP(relationships__2[[#This Row],[path]],elements__3[],6,FALSE)),"",VLOOKUP(relationships__2[[#This Row],[path]],elements__3[],6,FALSE))</f>
        <v/>
      </c>
    </row>
    <row r="259" spans="1:9" x14ac:dyDescent="0.3">
      <c r="A259" s="1" t="s">
        <v>506</v>
      </c>
      <c r="B259" s="1" t="s">
        <v>507</v>
      </c>
      <c r="C259">
        <v>62</v>
      </c>
      <c r="D259">
        <v>15822376</v>
      </c>
      <c r="E259">
        <v>0</v>
      </c>
      <c r="F259">
        <v>9836</v>
      </c>
      <c r="G259" s="1" t="str">
        <f>IF(ISNA(VLOOKUP(relationships__2[[#This Row],[path]],elements__3[],4,FALSE)),"",VLOOKUP(relationships__2[[#This Row],[path]],elements__3[],4,FALSE))</f>
        <v/>
      </c>
      <c r="H259" s="1" t="str">
        <f>IF(ISNA(VLOOKUP(relationships__2[[#This Row],[path]],elements__3[],5,FALSE)), "", VLOOKUP(relationships__2[[#This Row],[path]],elements__3[],5,FALSE))</f>
        <v/>
      </c>
      <c r="I259" s="1" t="str">
        <f>IF(ISNA(VLOOKUP(relationships__2[[#This Row],[path]],elements__3[],6,FALSE)),"",VLOOKUP(relationships__2[[#This Row],[path]],elements__3[],6,FALSE))</f>
        <v/>
      </c>
    </row>
    <row r="260" spans="1:9" x14ac:dyDescent="0.3">
      <c r="A260" s="1" t="s">
        <v>508</v>
      </c>
      <c r="B260" s="1" t="s">
        <v>509</v>
      </c>
      <c r="C260">
        <v>28</v>
      </c>
      <c r="D260">
        <v>7038344</v>
      </c>
      <c r="E260">
        <v>0</v>
      </c>
      <c r="F260">
        <v>20528</v>
      </c>
      <c r="G260" s="1" t="str">
        <f>IF(ISNA(VLOOKUP(relationships__2[[#This Row],[path]],elements__3[],4,FALSE)),"",VLOOKUP(relationships__2[[#This Row],[path]],elements__3[],4,FALSE))</f>
        <v/>
      </c>
      <c r="H260" s="1" t="str">
        <f>IF(ISNA(VLOOKUP(relationships__2[[#This Row],[path]],elements__3[],5,FALSE)), "", VLOOKUP(relationships__2[[#This Row],[path]],elements__3[],5,FALSE))</f>
        <v/>
      </c>
      <c r="I260" s="1" t="str">
        <f>IF(ISNA(VLOOKUP(relationships__2[[#This Row],[path]],elements__3[],6,FALSE)),"",VLOOKUP(relationships__2[[#This Row],[path]],elements__3[],6,FALSE))</f>
        <v/>
      </c>
    </row>
    <row r="261" spans="1:9" x14ac:dyDescent="0.3">
      <c r="A261" s="1" t="s">
        <v>510</v>
      </c>
      <c r="B261" s="1" t="s">
        <v>511</v>
      </c>
      <c r="C261">
        <v>34</v>
      </c>
      <c r="D261">
        <v>14493652</v>
      </c>
      <c r="E261">
        <v>0</v>
      </c>
      <c r="F261">
        <v>8553</v>
      </c>
      <c r="G261" s="1">
        <f>IF(ISNA(VLOOKUP(relationships__2[[#This Row],[path]],elements__3[],4,FALSE)),"",VLOOKUP(relationships__2[[#This Row],[path]],elements__3[],4,FALSE))</f>
        <v>13179469</v>
      </c>
      <c r="H261" s="1">
        <f>IF(ISNA(VLOOKUP(relationships__2[[#This Row],[path]],elements__3[],5,FALSE)), "", VLOOKUP(relationships__2[[#This Row],[path]],elements__3[],5,FALSE))</f>
        <v>0</v>
      </c>
      <c r="I261" s="1">
        <f>IF(ISNA(VLOOKUP(relationships__2[[#This Row],[path]],elements__3[],6,FALSE)),"",VLOOKUP(relationships__2[[#This Row],[path]],elements__3[],6,FALSE))</f>
        <v>5132</v>
      </c>
    </row>
    <row r="262" spans="1:9" x14ac:dyDescent="0.3">
      <c r="A262" s="1" t="s">
        <v>512</v>
      </c>
      <c r="B262" s="1" t="s">
        <v>513</v>
      </c>
      <c r="C262">
        <v>92</v>
      </c>
      <c r="D262">
        <v>4861581</v>
      </c>
      <c r="E262">
        <v>0</v>
      </c>
      <c r="F262">
        <v>12830</v>
      </c>
      <c r="G262" s="1" t="str">
        <f>IF(ISNA(VLOOKUP(relationships__2[[#This Row],[path]],elements__3[],4,FALSE)),"",VLOOKUP(relationships__2[[#This Row],[path]],elements__3[],4,FALSE))</f>
        <v/>
      </c>
      <c r="H262" s="1" t="str">
        <f>IF(ISNA(VLOOKUP(relationships__2[[#This Row],[path]],elements__3[],5,FALSE)), "", VLOOKUP(relationships__2[[#This Row],[path]],elements__3[],5,FALSE))</f>
        <v/>
      </c>
      <c r="I262" s="1" t="str">
        <f>IF(ISNA(VLOOKUP(relationships__2[[#This Row],[path]],elements__3[],6,FALSE)),"",VLOOKUP(relationships__2[[#This Row],[path]],elements__3[],6,FALSE))</f>
        <v/>
      </c>
    </row>
    <row r="263" spans="1:9" x14ac:dyDescent="0.3">
      <c r="A263" s="1" t="s">
        <v>514</v>
      </c>
      <c r="B263" s="1" t="s">
        <v>515</v>
      </c>
      <c r="C263">
        <v>22</v>
      </c>
      <c r="D263">
        <v>4540840</v>
      </c>
      <c r="E263">
        <v>0</v>
      </c>
      <c r="F263">
        <v>10691</v>
      </c>
      <c r="G263" s="1" t="str">
        <f>IF(ISNA(VLOOKUP(relationships__2[[#This Row],[path]],elements__3[],4,FALSE)),"",VLOOKUP(relationships__2[[#This Row],[path]],elements__3[],4,FALSE))</f>
        <v/>
      </c>
      <c r="H263" s="1" t="str">
        <f>IF(ISNA(VLOOKUP(relationships__2[[#This Row],[path]],elements__3[],5,FALSE)), "", VLOOKUP(relationships__2[[#This Row],[path]],elements__3[],5,FALSE))</f>
        <v/>
      </c>
      <c r="I263" s="1" t="str">
        <f>IF(ISNA(VLOOKUP(relationships__2[[#This Row],[path]],elements__3[],6,FALSE)),"",VLOOKUP(relationships__2[[#This Row],[path]],elements__3[],6,FALSE))</f>
        <v/>
      </c>
    </row>
    <row r="264" spans="1:9" x14ac:dyDescent="0.3">
      <c r="A264" s="1" t="s">
        <v>516</v>
      </c>
      <c r="B264" s="1" t="s">
        <v>517</v>
      </c>
      <c r="C264">
        <v>90</v>
      </c>
      <c r="D264">
        <v>18761648</v>
      </c>
      <c r="E264">
        <v>0</v>
      </c>
      <c r="F264">
        <v>11974</v>
      </c>
      <c r="G264" s="1" t="str">
        <f>IF(ISNA(VLOOKUP(relationships__2[[#This Row],[path]],elements__3[],4,FALSE)),"",VLOOKUP(relationships__2[[#This Row],[path]],elements__3[],4,FALSE))</f>
        <v/>
      </c>
      <c r="H264" s="1" t="str">
        <f>IF(ISNA(VLOOKUP(relationships__2[[#This Row],[path]],elements__3[],5,FALSE)), "", VLOOKUP(relationships__2[[#This Row],[path]],elements__3[],5,FALSE))</f>
        <v/>
      </c>
      <c r="I264" s="1" t="str">
        <f>IF(ISNA(VLOOKUP(relationships__2[[#This Row],[path]],elements__3[],6,FALSE)),"",VLOOKUP(relationships__2[[#This Row],[path]],elements__3[],6,FALSE))</f>
        <v/>
      </c>
    </row>
    <row r="265" spans="1:9" x14ac:dyDescent="0.3">
      <c r="A265" s="1" t="s">
        <v>518</v>
      </c>
      <c r="B265" s="1" t="s">
        <v>519</v>
      </c>
      <c r="C265">
        <v>92</v>
      </c>
      <c r="D265">
        <v>9327153</v>
      </c>
      <c r="E265">
        <v>0</v>
      </c>
      <c r="F265">
        <v>13257</v>
      </c>
      <c r="G265" s="1" t="str">
        <f>IF(ISNA(VLOOKUP(relationships__2[[#This Row],[path]],elements__3[],4,FALSE)),"",VLOOKUP(relationships__2[[#This Row],[path]],elements__3[],4,FALSE))</f>
        <v/>
      </c>
      <c r="H265" s="1" t="str">
        <f>IF(ISNA(VLOOKUP(relationships__2[[#This Row],[path]],elements__3[],5,FALSE)), "", VLOOKUP(relationships__2[[#This Row],[path]],elements__3[],5,FALSE))</f>
        <v/>
      </c>
      <c r="I265" s="1" t="str">
        <f>IF(ISNA(VLOOKUP(relationships__2[[#This Row],[path]],elements__3[],6,FALSE)),"",VLOOKUP(relationships__2[[#This Row],[path]],elements__3[],6,FALSE))</f>
        <v/>
      </c>
    </row>
    <row r="266" spans="1:9" x14ac:dyDescent="0.3">
      <c r="A266" s="1" t="s">
        <v>520</v>
      </c>
      <c r="B266" s="1" t="s">
        <v>521</v>
      </c>
      <c r="C266">
        <v>190</v>
      </c>
      <c r="D266">
        <v>21874121</v>
      </c>
      <c r="E266">
        <v>0</v>
      </c>
      <c r="F266">
        <v>20528</v>
      </c>
      <c r="G266" s="1" t="str">
        <f>IF(ISNA(VLOOKUP(relationships__2[[#This Row],[path]],elements__3[],4,FALSE)),"",VLOOKUP(relationships__2[[#This Row],[path]],elements__3[],4,FALSE))</f>
        <v/>
      </c>
      <c r="H266" s="1" t="str">
        <f>IF(ISNA(VLOOKUP(relationships__2[[#This Row],[path]],elements__3[],5,FALSE)), "", VLOOKUP(relationships__2[[#This Row],[path]],elements__3[],5,FALSE))</f>
        <v/>
      </c>
      <c r="I266" s="1" t="str">
        <f>IF(ISNA(VLOOKUP(relationships__2[[#This Row],[path]],elements__3[],6,FALSE)),"",VLOOKUP(relationships__2[[#This Row],[path]],elements__3[],6,FALSE))</f>
        <v/>
      </c>
    </row>
    <row r="267" spans="1:9" x14ac:dyDescent="0.3">
      <c r="A267" s="1" t="s">
        <v>522</v>
      </c>
      <c r="B267" s="1" t="s">
        <v>523</v>
      </c>
      <c r="C267">
        <v>37</v>
      </c>
      <c r="D267">
        <v>4357803</v>
      </c>
      <c r="E267">
        <v>0</v>
      </c>
      <c r="F267">
        <v>8125</v>
      </c>
      <c r="G267" s="1" t="str">
        <f>IF(ISNA(VLOOKUP(relationships__2[[#This Row],[path]],elements__3[],4,FALSE)),"",VLOOKUP(relationships__2[[#This Row],[path]],elements__3[],4,FALSE))</f>
        <v/>
      </c>
      <c r="H267" s="1" t="str">
        <f>IF(ISNA(VLOOKUP(relationships__2[[#This Row],[path]],elements__3[],5,FALSE)), "", VLOOKUP(relationships__2[[#This Row],[path]],elements__3[],5,FALSE))</f>
        <v/>
      </c>
      <c r="I267" s="1" t="str">
        <f>IF(ISNA(VLOOKUP(relationships__2[[#This Row],[path]],elements__3[],6,FALSE)),"",VLOOKUP(relationships__2[[#This Row],[path]],elements__3[],6,FALSE))</f>
        <v/>
      </c>
    </row>
    <row r="268" spans="1:9" x14ac:dyDescent="0.3">
      <c r="A268" s="1" t="s">
        <v>524</v>
      </c>
      <c r="B268" s="1" t="s">
        <v>525</v>
      </c>
      <c r="C268">
        <v>156</v>
      </c>
      <c r="D268">
        <v>22867563</v>
      </c>
      <c r="E268">
        <v>0</v>
      </c>
      <c r="F268">
        <v>11547</v>
      </c>
      <c r="G268" s="1" t="str">
        <f>IF(ISNA(VLOOKUP(relationships__2[[#This Row],[path]],elements__3[],4,FALSE)),"",VLOOKUP(relationships__2[[#This Row],[path]],elements__3[],4,FALSE))</f>
        <v/>
      </c>
      <c r="H268" s="1" t="str">
        <f>IF(ISNA(VLOOKUP(relationships__2[[#This Row],[path]],elements__3[],5,FALSE)), "", VLOOKUP(relationships__2[[#This Row],[path]],elements__3[],5,FALSE))</f>
        <v/>
      </c>
      <c r="I268" s="1" t="str">
        <f>IF(ISNA(VLOOKUP(relationships__2[[#This Row],[path]],elements__3[],6,FALSE)),"",VLOOKUP(relationships__2[[#This Row],[path]],elements__3[],6,FALSE))</f>
        <v/>
      </c>
    </row>
    <row r="269" spans="1:9" x14ac:dyDescent="0.3">
      <c r="A269" s="1" t="s">
        <v>526</v>
      </c>
      <c r="B269" s="1" t="s">
        <v>527</v>
      </c>
      <c r="C269">
        <v>11</v>
      </c>
      <c r="D269">
        <v>4053313</v>
      </c>
      <c r="E269">
        <v>0</v>
      </c>
      <c r="F269">
        <v>4705</v>
      </c>
      <c r="G269" s="1">
        <f>IF(ISNA(VLOOKUP(relationships__2[[#This Row],[path]],elements__3[],4,FALSE)),"",VLOOKUP(relationships__2[[#This Row],[path]],elements__3[],4,FALSE))</f>
        <v>3583748</v>
      </c>
      <c r="H269" s="1">
        <f>IF(ISNA(VLOOKUP(relationships__2[[#This Row],[path]],elements__3[],5,FALSE)), "", VLOOKUP(relationships__2[[#This Row],[path]],elements__3[],5,FALSE))</f>
        <v>0</v>
      </c>
      <c r="I269" s="1">
        <f>IF(ISNA(VLOOKUP(relationships__2[[#This Row],[path]],elements__3[],6,FALSE)),"",VLOOKUP(relationships__2[[#This Row],[path]],elements__3[],6,FALSE))</f>
        <v>6415</v>
      </c>
    </row>
    <row r="270" spans="1:9" x14ac:dyDescent="0.3">
      <c r="A270" s="1" t="s">
        <v>528</v>
      </c>
      <c r="B270" s="1" t="s">
        <v>529</v>
      </c>
      <c r="C270">
        <v>29</v>
      </c>
      <c r="D270">
        <v>4661866</v>
      </c>
      <c r="E270">
        <v>0</v>
      </c>
      <c r="F270">
        <v>16679</v>
      </c>
      <c r="G270" s="1">
        <f>IF(ISNA(VLOOKUP(relationships__2[[#This Row],[path]],elements__3[],4,FALSE)),"",VLOOKUP(relationships__2[[#This Row],[path]],elements__3[],4,FALSE))</f>
        <v>3827084</v>
      </c>
      <c r="H270" s="1">
        <f>IF(ISNA(VLOOKUP(relationships__2[[#This Row],[path]],elements__3[],5,FALSE)), "", VLOOKUP(relationships__2[[#This Row],[path]],elements__3[],5,FALSE))</f>
        <v>1</v>
      </c>
      <c r="I270" s="1">
        <f>IF(ISNA(VLOOKUP(relationships__2[[#This Row],[path]],elements__3[],6,FALSE)),"",VLOOKUP(relationships__2[[#This Row],[path]],elements__3[],6,FALSE))</f>
        <v>34212</v>
      </c>
    </row>
    <row r="271" spans="1:9" x14ac:dyDescent="0.3">
      <c r="A271" s="1" t="s">
        <v>530</v>
      </c>
      <c r="B271" s="1" t="s">
        <v>531</v>
      </c>
      <c r="C271">
        <v>25</v>
      </c>
      <c r="D271">
        <v>3860441</v>
      </c>
      <c r="E271">
        <v>0</v>
      </c>
      <c r="F271">
        <v>5987</v>
      </c>
      <c r="G271" s="1">
        <f>IF(ISNA(VLOOKUP(relationships__2[[#This Row],[path]],elements__3[],4,FALSE)),"",VLOOKUP(relationships__2[[#This Row],[path]],elements__3[],4,FALSE))</f>
        <v>4690947</v>
      </c>
      <c r="H271" s="1">
        <f>IF(ISNA(VLOOKUP(relationships__2[[#This Row],[path]],elements__3[],5,FALSE)), "", VLOOKUP(relationships__2[[#This Row],[path]],elements__3[],5,FALSE))</f>
        <v>0</v>
      </c>
      <c r="I271" s="1">
        <f>IF(ISNA(VLOOKUP(relationships__2[[#This Row],[path]],elements__3[],6,FALSE)),"",VLOOKUP(relationships__2[[#This Row],[path]],elements__3[],6,FALSE))</f>
        <v>7697</v>
      </c>
    </row>
    <row r="272" spans="1:9" x14ac:dyDescent="0.3">
      <c r="A272" s="1" t="s">
        <v>532</v>
      </c>
      <c r="B272" s="1" t="s">
        <v>533</v>
      </c>
      <c r="C272">
        <v>28</v>
      </c>
      <c r="D272">
        <v>3844617</v>
      </c>
      <c r="E272">
        <v>0</v>
      </c>
      <c r="F272">
        <v>6843</v>
      </c>
      <c r="G272" s="1">
        <f>IF(ISNA(VLOOKUP(relationships__2[[#This Row],[path]],elements__3[],4,FALSE)),"",VLOOKUP(relationships__2[[#This Row],[path]],elements__3[],4,FALSE))</f>
        <v>4398003</v>
      </c>
      <c r="H272" s="1">
        <f>IF(ISNA(VLOOKUP(relationships__2[[#This Row],[path]],elements__3[],5,FALSE)), "", VLOOKUP(relationships__2[[#This Row],[path]],elements__3[],5,FALSE))</f>
        <v>0</v>
      </c>
      <c r="I272" s="1">
        <f>IF(ISNA(VLOOKUP(relationships__2[[#This Row],[path]],elements__3[],6,FALSE)),"",VLOOKUP(relationships__2[[#This Row],[path]],elements__3[],6,FALSE))</f>
        <v>5560</v>
      </c>
    </row>
    <row r="273" spans="1:9" x14ac:dyDescent="0.3">
      <c r="A273" s="1" t="s">
        <v>534</v>
      </c>
      <c r="B273" s="1" t="s">
        <v>535</v>
      </c>
      <c r="C273">
        <v>21</v>
      </c>
      <c r="D273">
        <v>5835351</v>
      </c>
      <c r="E273">
        <v>0</v>
      </c>
      <c r="F273">
        <v>13257</v>
      </c>
      <c r="G273" s="1">
        <f>IF(ISNA(VLOOKUP(relationships__2[[#This Row],[path]],elements__3[],4,FALSE)),"",VLOOKUP(relationships__2[[#This Row],[path]],elements__3[],4,FALSE))</f>
        <v>4851745</v>
      </c>
      <c r="H273" s="1">
        <f>IF(ISNA(VLOOKUP(relationships__2[[#This Row],[path]],elements__3[],5,FALSE)), "", VLOOKUP(relationships__2[[#This Row],[path]],elements__3[],5,FALSE))</f>
        <v>0</v>
      </c>
      <c r="I273" s="1">
        <f>IF(ISNA(VLOOKUP(relationships__2[[#This Row],[path]],elements__3[],6,FALSE)),"",VLOOKUP(relationships__2[[#This Row],[path]],elements__3[],6,FALSE))</f>
        <v>8981</v>
      </c>
    </row>
    <row r="274" spans="1:9" x14ac:dyDescent="0.3">
      <c r="A274" s="1" t="s">
        <v>536</v>
      </c>
      <c r="B274" s="1" t="s">
        <v>537</v>
      </c>
      <c r="C274">
        <v>24</v>
      </c>
      <c r="D274">
        <v>3532002</v>
      </c>
      <c r="E274">
        <v>0</v>
      </c>
      <c r="F274">
        <v>6415</v>
      </c>
      <c r="G274" s="1">
        <f>IF(ISNA(VLOOKUP(relationships__2[[#This Row],[path]],elements__3[],4,FALSE)),"",VLOOKUP(relationships__2[[#This Row],[path]],elements__3[],4,FALSE))</f>
        <v>3892942</v>
      </c>
      <c r="H274" s="1">
        <f>IF(ISNA(VLOOKUP(relationships__2[[#This Row],[path]],elements__3[],5,FALSE)), "", VLOOKUP(relationships__2[[#This Row],[path]],elements__3[],5,FALSE))</f>
        <v>0</v>
      </c>
      <c r="I274" s="1">
        <f>IF(ISNA(VLOOKUP(relationships__2[[#This Row],[path]],elements__3[],6,FALSE)),"",VLOOKUP(relationships__2[[#This Row],[path]],elements__3[],6,FALSE))</f>
        <v>6842</v>
      </c>
    </row>
    <row r="275" spans="1:9" x14ac:dyDescent="0.3">
      <c r="A275" s="1" t="s">
        <v>538</v>
      </c>
      <c r="B275" s="1" t="s">
        <v>539</v>
      </c>
      <c r="C275">
        <v>11</v>
      </c>
      <c r="D275">
        <v>3951959</v>
      </c>
      <c r="E275">
        <v>0</v>
      </c>
      <c r="F275">
        <v>40199</v>
      </c>
      <c r="G275" s="1">
        <f>IF(ISNA(VLOOKUP(relationships__2[[#This Row],[path]],elements__3[],4,FALSE)),"",VLOOKUP(relationships__2[[#This Row],[path]],elements__3[],4,FALSE))</f>
        <v>3269422</v>
      </c>
      <c r="H275" s="1">
        <f>IF(ISNA(VLOOKUP(relationships__2[[#This Row],[path]],elements__3[],5,FALSE)), "", VLOOKUP(relationships__2[[#This Row],[path]],elements__3[],5,FALSE))</f>
        <v>0</v>
      </c>
      <c r="I275" s="1">
        <f>IF(ISNA(VLOOKUP(relationships__2[[#This Row],[path]],elements__3[],6,FALSE)),"",VLOOKUP(relationships__2[[#This Row],[path]],elements__3[],6,FALSE))</f>
        <v>5559</v>
      </c>
    </row>
    <row r="276" spans="1:9" x14ac:dyDescent="0.3">
      <c r="A276" s="1" t="s">
        <v>540</v>
      </c>
      <c r="B276" s="1" t="s">
        <v>541</v>
      </c>
      <c r="C276">
        <v>26</v>
      </c>
      <c r="D276">
        <v>3614112</v>
      </c>
      <c r="E276">
        <v>0</v>
      </c>
      <c r="F276">
        <v>34641</v>
      </c>
      <c r="G276" s="1">
        <f>IF(ISNA(VLOOKUP(relationships__2[[#This Row],[path]],elements__3[],4,FALSE)),"",VLOOKUP(relationships__2[[#This Row],[path]],elements__3[],4,FALSE))</f>
        <v>3973342</v>
      </c>
      <c r="H276" s="1">
        <f>IF(ISNA(VLOOKUP(relationships__2[[#This Row],[path]],elements__3[],5,FALSE)), "", VLOOKUP(relationships__2[[#This Row],[path]],elements__3[],5,FALSE))</f>
        <v>0</v>
      </c>
      <c r="I276" s="1">
        <f>IF(ISNA(VLOOKUP(relationships__2[[#This Row],[path]],elements__3[],6,FALSE)),"",VLOOKUP(relationships__2[[#This Row],[path]],elements__3[],6,FALSE))</f>
        <v>5559</v>
      </c>
    </row>
    <row r="277" spans="1:9" x14ac:dyDescent="0.3">
      <c r="A277" s="1" t="s">
        <v>542</v>
      </c>
      <c r="B277" s="1" t="s">
        <v>543</v>
      </c>
      <c r="C277">
        <v>23</v>
      </c>
      <c r="D277">
        <v>3819386</v>
      </c>
      <c r="E277">
        <v>0</v>
      </c>
      <c r="F277">
        <v>10691</v>
      </c>
      <c r="G277" s="1">
        <f>IF(ISNA(VLOOKUP(relationships__2[[#This Row],[path]],elements__3[],4,FALSE)),"",VLOOKUP(relationships__2[[#This Row],[path]],elements__3[],4,FALSE))</f>
        <v>3588452</v>
      </c>
      <c r="H277" s="1">
        <f>IF(ISNA(VLOOKUP(relationships__2[[#This Row],[path]],elements__3[],5,FALSE)), "", VLOOKUP(relationships__2[[#This Row],[path]],elements__3[],5,FALSE))</f>
        <v>0</v>
      </c>
      <c r="I277" s="1">
        <f>IF(ISNA(VLOOKUP(relationships__2[[#This Row],[path]],elements__3[],6,FALSE)),"",VLOOKUP(relationships__2[[#This Row],[path]],elements__3[],6,FALSE))</f>
        <v>5560</v>
      </c>
    </row>
    <row r="278" spans="1:9" x14ac:dyDescent="0.3">
      <c r="A278" s="1" t="s">
        <v>544</v>
      </c>
      <c r="B278" s="1" t="s">
        <v>545</v>
      </c>
      <c r="C278">
        <v>14</v>
      </c>
      <c r="D278">
        <v>14826368</v>
      </c>
      <c r="E278">
        <v>0</v>
      </c>
      <c r="F278">
        <v>8553</v>
      </c>
      <c r="G278" s="1">
        <f>IF(ISNA(VLOOKUP(relationships__2[[#This Row],[path]],elements__3[],4,FALSE)),"",VLOOKUP(relationships__2[[#This Row],[path]],elements__3[],4,FALSE))</f>
        <v>13066140</v>
      </c>
      <c r="H278" s="1">
        <f>IF(ISNA(VLOOKUP(relationships__2[[#This Row],[path]],elements__3[],5,FALSE)), "", VLOOKUP(relationships__2[[#This Row],[path]],elements__3[],5,FALSE))</f>
        <v>0</v>
      </c>
      <c r="I278" s="1">
        <f>IF(ISNA(VLOOKUP(relationships__2[[#This Row],[path]],elements__3[],6,FALSE)),"",VLOOKUP(relationships__2[[#This Row],[path]],elements__3[],6,FALSE))</f>
        <v>6843</v>
      </c>
    </row>
    <row r="279" spans="1:9" x14ac:dyDescent="0.3">
      <c r="A279" s="1" t="s">
        <v>546</v>
      </c>
      <c r="B279" s="1" t="s">
        <v>547</v>
      </c>
      <c r="C279">
        <v>28</v>
      </c>
      <c r="D279">
        <v>11949533</v>
      </c>
      <c r="E279">
        <v>0</v>
      </c>
      <c r="F279">
        <v>10691</v>
      </c>
      <c r="G279" s="1">
        <f>IF(ISNA(VLOOKUP(relationships__2[[#This Row],[path]],elements__3[],4,FALSE)),"",VLOOKUP(relationships__2[[#This Row],[path]],elements__3[],4,FALSE))</f>
        <v>12637630</v>
      </c>
      <c r="H279" s="1">
        <f>IF(ISNA(VLOOKUP(relationships__2[[#This Row],[path]],elements__3[],5,FALSE)), "", VLOOKUP(relationships__2[[#This Row],[path]],elements__3[],5,FALSE))</f>
        <v>0</v>
      </c>
      <c r="I279" s="1">
        <f>IF(ISNA(VLOOKUP(relationships__2[[#This Row],[path]],elements__3[],6,FALSE)),"",VLOOKUP(relationships__2[[#This Row],[path]],elements__3[],6,FALSE))</f>
        <v>5132</v>
      </c>
    </row>
    <row r="280" spans="1:9" x14ac:dyDescent="0.3">
      <c r="A280" s="1" t="s">
        <v>548</v>
      </c>
      <c r="B280" s="1" t="s">
        <v>549</v>
      </c>
      <c r="C280">
        <v>73</v>
      </c>
      <c r="D280">
        <v>4625088</v>
      </c>
      <c r="E280">
        <v>0</v>
      </c>
      <c r="F280">
        <v>11119</v>
      </c>
      <c r="G280" s="1">
        <f>IF(ISNA(VLOOKUP(relationships__2[[#This Row],[path]],elements__3[],4,FALSE)),"",VLOOKUP(relationships__2[[#This Row],[path]],elements__3[],4,FALSE))</f>
        <v>5429506</v>
      </c>
      <c r="H280" s="1">
        <f>IF(ISNA(VLOOKUP(relationships__2[[#This Row],[path]],elements__3[],5,FALSE)), "", VLOOKUP(relationships__2[[#This Row],[path]],elements__3[],5,FALSE))</f>
        <v>0</v>
      </c>
      <c r="I280" s="1">
        <f>IF(ISNA(VLOOKUP(relationships__2[[#This Row],[path]],elements__3[],6,FALSE)),"",VLOOKUP(relationships__2[[#This Row],[path]],elements__3[],6,FALSE))</f>
        <v>7270</v>
      </c>
    </row>
    <row r="281" spans="1:9" x14ac:dyDescent="0.3">
      <c r="A281" s="1" t="s">
        <v>550</v>
      </c>
      <c r="B281" s="1" t="s">
        <v>551</v>
      </c>
      <c r="C281">
        <v>46</v>
      </c>
      <c r="D281">
        <v>5200711</v>
      </c>
      <c r="E281">
        <v>0</v>
      </c>
      <c r="F281">
        <v>10263</v>
      </c>
      <c r="G281" s="1">
        <f>IF(ISNA(VLOOKUP(relationships__2[[#This Row],[path]],elements__3[],4,FALSE)),"",VLOOKUP(relationships__2[[#This Row],[path]],elements__3[],4,FALSE))</f>
        <v>6048324</v>
      </c>
      <c r="H281" s="1">
        <f>IF(ISNA(VLOOKUP(relationships__2[[#This Row],[path]],elements__3[],5,FALSE)), "", VLOOKUP(relationships__2[[#This Row],[path]],elements__3[],5,FALSE))</f>
        <v>0</v>
      </c>
      <c r="I281" s="1">
        <f>IF(ISNA(VLOOKUP(relationships__2[[#This Row],[path]],elements__3[],6,FALSE)),"",VLOOKUP(relationships__2[[#This Row],[path]],elements__3[],6,FALSE))</f>
        <v>5560</v>
      </c>
    </row>
    <row r="282" spans="1:9" x14ac:dyDescent="0.3">
      <c r="A282" s="1" t="s">
        <v>552</v>
      </c>
      <c r="B282" s="1" t="s">
        <v>553</v>
      </c>
      <c r="C282">
        <v>59</v>
      </c>
      <c r="D282">
        <v>4051175</v>
      </c>
      <c r="E282">
        <v>0</v>
      </c>
      <c r="F282">
        <v>11119</v>
      </c>
      <c r="G282" s="1">
        <f>IF(ISNA(VLOOKUP(relationships__2[[#This Row],[path]],elements__3[],4,FALSE)),"",VLOOKUP(relationships__2[[#This Row],[path]],elements__3[],4,FALSE))</f>
        <v>4321025</v>
      </c>
      <c r="H282" s="1">
        <f>IF(ISNA(VLOOKUP(relationships__2[[#This Row],[path]],elements__3[],5,FALSE)), "", VLOOKUP(relationships__2[[#This Row],[path]],elements__3[],5,FALSE))</f>
        <v>0</v>
      </c>
      <c r="I282" s="1">
        <f>IF(ISNA(VLOOKUP(relationships__2[[#This Row],[path]],elements__3[],6,FALSE)),"",VLOOKUP(relationships__2[[#This Row],[path]],elements__3[],6,FALSE))</f>
        <v>5131</v>
      </c>
    </row>
    <row r="283" spans="1:9" x14ac:dyDescent="0.3">
      <c r="A283" s="1" t="s">
        <v>554</v>
      </c>
      <c r="B283" s="1" t="s">
        <v>555</v>
      </c>
      <c r="C283">
        <v>62</v>
      </c>
      <c r="D283">
        <v>4992443</v>
      </c>
      <c r="E283">
        <v>0</v>
      </c>
      <c r="F283">
        <v>13685</v>
      </c>
      <c r="G283" s="1">
        <f>IF(ISNA(VLOOKUP(relationships__2[[#This Row],[path]],elements__3[],4,FALSE)),"",VLOOKUP(relationships__2[[#This Row],[path]],elements__3[],4,FALSE))</f>
        <v>4670846</v>
      </c>
      <c r="H283" s="1">
        <f>IF(ISNA(VLOOKUP(relationships__2[[#This Row],[path]],elements__3[],5,FALSE)), "", VLOOKUP(relationships__2[[#This Row],[path]],elements__3[],5,FALSE))</f>
        <v>0</v>
      </c>
      <c r="I283" s="1">
        <f>IF(ISNA(VLOOKUP(relationships__2[[#This Row],[path]],elements__3[],6,FALSE)),"",VLOOKUP(relationships__2[[#This Row],[path]],elements__3[],6,FALSE))</f>
        <v>7270</v>
      </c>
    </row>
    <row r="284" spans="1:9" x14ac:dyDescent="0.3">
      <c r="A284" s="1" t="s">
        <v>556</v>
      </c>
      <c r="B284" s="1" t="s">
        <v>557</v>
      </c>
      <c r="C284">
        <v>33</v>
      </c>
      <c r="D284">
        <v>4319315</v>
      </c>
      <c r="E284">
        <v>0</v>
      </c>
      <c r="F284">
        <v>10264</v>
      </c>
      <c r="G284" s="1">
        <f>IF(ISNA(VLOOKUP(relationships__2[[#This Row],[path]],elements__3[],4,FALSE)),"",VLOOKUP(relationships__2[[#This Row],[path]],elements__3[],4,FALSE))</f>
        <v>3994725</v>
      </c>
      <c r="H284" s="1">
        <f>IF(ISNA(VLOOKUP(relationships__2[[#This Row],[path]],elements__3[],5,FALSE)), "", VLOOKUP(relationships__2[[#This Row],[path]],elements__3[],5,FALSE))</f>
        <v>0</v>
      </c>
      <c r="I284" s="1">
        <f>IF(ISNA(VLOOKUP(relationships__2[[#This Row],[path]],elements__3[],6,FALSE)),"",VLOOKUP(relationships__2[[#This Row],[path]],elements__3[],6,FALSE))</f>
        <v>5132</v>
      </c>
    </row>
    <row r="285" spans="1:9" x14ac:dyDescent="0.3">
      <c r="A285" s="1" t="s">
        <v>558</v>
      </c>
      <c r="B285" s="1" t="s">
        <v>559</v>
      </c>
      <c r="C285">
        <v>74</v>
      </c>
      <c r="D285">
        <v>7839770</v>
      </c>
      <c r="E285">
        <v>0</v>
      </c>
      <c r="F285">
        <v>33357</v>
      </c>
      <c r="G285" s="1">
        <f>IF(ISNA(VLOOKUP(relationships__2[[#This Row],[path]],elements__3[],4,FALSE)),"",VLOOKUP(relationships__2[[#This Row],[path]],elements__3[],4,FALSE))</f>
        <v>6359656</v>
      </c>
      <c r="H285" s="1">
        <f>IF(ISNA(VLOOKUP(relationships__2[[#This Row],[path]],elements__3[],5,FALSE)), "", VLOOKUP(relationships__2[[#This Row],[path]],elements__3[],5,FALSE))</f>
        <v>0</v>
      </c>
      <c r="I285" s="1">
        <f>IF(ISNA(VLOOKUP(relationships__2[[#This Row],[path]],elements__3[],6,FALSE)),"",VLOOKUP(relationships__2[[#This Row],[path]],elements__3[],6,FALSE))</f>
        <v>5988</v>
      </c>
    </row>
    <row r="286" spans="1:9" x14ac:dyDescent="0.3">
      <c r="A286" s="1" t="s">
        <v>560</v>
      </c>
      <c r="B286" s="1" t="s">
        <v>561</v>
      </c>
      <c r="C286">
        <v>52</v>
      </c>
      <c r="D286">
        <v>14367494</v>
      </c>
      <c r="E286">
        <v>0</v>
      </c>
      <c r="F286">
        <v>10691</v>
      </c>
      <c r="G286" s="1">
        <f>IF(ISNA(VLOOKUP(relationships__2[[#This Row],[path]],elements__3[],4,FALSE)),"",VLOOKUP(relationships__2[[#This Row],[path]],elements__3[],4,FALSE))</f>
        <v>15885669</v>
      </c>
      <c r="H286" s="1">
        <f>IF(ISNA(VLOOKUP(relationships__2[[#This Row],[path]],elements__3[],5,FALSE)), "", VLOOKUP(relationships__2[[#This Row],[path]],elements__3[],5,FALSE))</f>
        <v>0</v>
      </c>
      <c r="I286" s="1">
        <f>IF(ISNA(VLOOKUP(relationships__2[[#This Row],[path]],elements__3[],6,FALSE)),"",VLOOKUP(relationships__2[[#This Row],[path]],elements__3[],6,FALSE))</f>
        <v>5132</v>
      </c>
    </row>
    <row r="287" spans="1:9" x14ac:dyDescent="0.3">
      <c r="A287" s="1" t="s">
        <v>562</v>
      </c>
      <c r="B287" s="1" t="s">
        <v>563</v>
      </c>
      <c r="C287">
        <v>88</v>
      </c>
      <c r="D287">
        <v>17518455</v>
      </c>
      <c r="E287">
        <v>0</v>
      </c>
      <c r="F287">
        <v>14113</v>
      </c>
      <c r="G287" s="1">
        <f>IF(ISNA(VLOOKUP(relationships__2[[#This Row],[path]],elements__3[],4,FALSE)),"",VLOOKUP(relationships__2[[#This Row],[path]],elements__3[],4,FALSE))</f>
        <v>22923158</v>
      </c>
      <c r="H287" s="1">
        <f>IF(ISNA(VLOOKUP(relationships__2[[#This Row],[path]],elements__3[],5,FALSE)), "", VLOOKUP(relationships__2[[#This Row],[path]],elements__3[],5,FALSE))</f>
        <v>0</v>
      </c>
      <c r="I287" s="1">
        <f>IF(ISNA(VLOOKUP(relationships__2[[#This Row],[path]],elements__3[],6,FALSE)),"",VLOOKUP(relationships__2[[#This Row],[path]],elements__3[],6,FALSE))</f>
        <v>5559</v>
      </c>
    </row>
    <row r="288" spans="1:9" x14ac:dyDescent="0.3">
      <c r="A288" s="1" t="s">
        <v>564</v>
      </c>
      <c r="B288" s="1" t="s">
        <v>565</v>
      </c>
      <c r="C288">
        <v>33</v>
      </c>
      <c r="D288">
        <v>5278545</v>
      </c>
      <c r="E288">
        <v>0</v>
      </c>
      <c r="F288">
        <v>10692</v>
      </c>
      <c r="G288" s="1">
        <f>IF(ISNA(VLOOKUP(relationships__2[[#This Row],[path]],elements__3[],4,FALSE)),"",VLOOKUP(relationships__2[[#This Row],[path]],elements__3[],4,FALSE))</f>
        <v>4092230</v>
      </c>
      <c r="H288" s="1">
        <f>IF(ISNA(VLOOKUP(relationships__2[[#This Row],[path]],elements__3[],5,FALSE)), "", VLOOKUP(relationships__2[[#This Row],[path]],elements__3[],5,FALSE))</f>
        <v>0</v>
      </c>
      <c r="I288" s="1">
        <f>IF(ISNA(VLOOKUP(relationships__2[[#This Row],[path]],elements__3[],6,FALSE)),"",VLOOKUP(relationships__2[[#This Row],[path]],elements__3[],6,FALSE))</f>
        <v>5560</v>
      </c>
    </row>
    <row r="289" spans="1:9" x14ac:dyDescent="0.3">
      <c r="A289" s="1" t="s">
        <v>566</v>
      </c>
      <c r="B289" s="1" t="s">
        <v>567</v>
      </c>
      <c r="C289">
        <v>81</v>
      </c>
      <c r="D289">
        <v>6997290</v>
      </c>
      <c r="E289">
        <v>0</v>
      </c>
      <c r="F289">
        <v>12402</v>
      </c>
      <c r="G289" s="1">
        <f>IF(ISNA(VLOOKUP(relationships__2[[#This Row],[path]],elements__3[],4,FALSE)),"",VLOOKUP(relationships__2[[#This Row],[path]],elements__3[],4,FALSE))</f>
        <v>8693369</v>
      </c>
      <c r="H289" s="1">
        <f>IF(ISNA(VLOOKUP(relationships__2[[#This Row],[path]],elements__3[],5,FALSE)), "", VLOOKUP(relationships__2[[#This Row],[path]],elements__3[],5,FALSE))</f>
        <v>0</v>
      </c>
      <c r="I289" s="1">
        <f>IF(ISNA(VLOOKUP(relationships__2[[#This Row],[path]],elements__3[],6,FALSE)),"",VLOOKUP(relationships__2[[#This Row],[path]],elements__3[],6,FALSE))</f>
        <v>5131</v>
      </c>
    </row>
    <row r="290" spans="1:9" x14ac:dyDescent="0.3">
      <c r="A290" s="1" t="s">
        <v>568</v>
      </c>
      <c r="B290" s="1" t="s">
        <v>569</v>
      </c>
      <c r="C290">
        <v>71</v>
      </c>
      <c r="D290">
        <v>4386457</v>
      </c>
      <c r="E290">
        <v>0</v>
      </c>
      <c r="F290">
        <v>12830</v>
      </c>
      <c r="G290" s="1">
        <f>IF(ISNA(VLOOKUP(relationships__2[[#This Row],[path]],elements__3[],4,FALSE)),"",VLOOKUP(relationships__2[[#This Row],[path]],elements__3[],4,FALSE))</f>
        <v>7334282</v>
      </c>
      <c r="H290" s="1">
        <f>IF(ISNA(VLOOKUP(relationships__2[[#This Row],[path]],elements__3[],5,FALSE)), "", VLOOKUP(relationships__2[[#This Row],[path]],elements__3[],5,FALSE))</f>
        <v>0</v>
      </c>
      <c r="I290" s="1">
        <f>IF(ISNA(VLOOKUP(relationships__2[[#This Row],[path]],elements__3[],6,FALSE)),"",VLOOKUP(relationships__2[[#This Row],[path]],elements__3[],6,FALSE))</f>
        <v>5560</v>
      </c>
    </row>
    <row r="291" spans="1:9" x14ac:dyDescent="0.3">
      <c r="A291" s="1" t="s">
        <v>570</v>
      </c>
      <c r="B291" s="1" t="s">
        <v>571</v>
      </c>
      <c r="C291">
        <v>23</v>
      </c>
      <c r="D291">
        <v>3998146</v>
      </c>
      <c r="E291">
        <v>0</v>
      </c>
      <c r="F291">
        <v>12402</v>
      </c>
      <c r="G291" s="1">
        <f>IF(ISNA(VLOOKUP(relationships__2[[#This Row],[path]],elements__3[],4,FALSE)),"",VLOOKUP(relationships__2[[#This Row],[path]],elements__3[],4,FALSE))</f>
        <v>8293939</v>
      </c>
      <c r="H291" s="1">
        <f>IF(ISNA(VLOOKUP(relationships__2[[#This Row],[path]],elements__3[],5,FALSE)), "", VLOOKUP(relationships__2[[#This Row],[path]],elements__3[],5,FALSE))</f>
        <v>0</v>
      </c>
      <c r="I291" s="1">
        <f>IF(ISNA(VLOOKUP(relationships__2[[#This Row],[path]],elements__3[],6,FALSE)),"",VLOOKUP(relationships__2[[#This Row],[path]],elements__3[],6,FALSE))</f>
        <v>7271</v>
      </c>
    </row>
    <row r="292" spans="1:9" x14ac:dyDescent="0.3">
      <c r="A292" s="1" t="s">
        <v>572</v>
      </c>
      <c r="B292" s="1" t="s">
        <v>573</v>
      </c>
      <c r="C292">
        <v>25</v>
      </c>
      <c r="D292">
        <v>5054025</v>
      </c>
      <c r="E292">
        <v>0</v>
      </c>
      <c r="F292">
        <v>9408</v>
      </c>
      <c r="G292" s="1">
        <f>IF(ISNA(VLOOKUP(relationships__2[[#This Row],[path]],elements__3[],4,FALSE)),"",VLOOKUP(relationships__2[[#This Row],[path]],elements__3[],4,FALSE))</f>
        <v>4506627</v>
      </c>
      <c r="H292" s="1">
        <f>IF(ISNA(VLOOKUP(relationships__2[[#This Row],[path]],elements__3[],5,FALSE)), "", VLOOKUP(relationships__2[[#This Row],[path]],elements__3[],5,FALSE))</f>
        <v>0</v>
      </c>
      <c r="I292" s="1">
        <f>IF(ISNA(VLOOKUP(relationships__2[[#This Row],[path]],elements__3[],6,FALSE)),"",VLOOKUP(relationships__2[[#This Row],[path]],elements__3[],6,FALSE))</f>
        <v>5132</v>
      </c>
    </row>
    <row r="293" spans="1:9" x14ac:dyDescent="0.3">
      <c r="A293" s="1" t="s">
        <v>574</v>
      </c>
      <c r="B293" s="1" t="s">
        <v>575</v>
      </c>
      <c r="C293">
        <v>37</v>
      </c>
      <c r="D293">
        <v>3783891</v>
      </c>
      <c r="E293">
        <v>0</v>
      </c>
      <c r="F293">
        <v>11119</v>
      </c>
      <c r="G293" s="1">
        <f>IF(ISNA(VLOOKUP(relationships__2[[#This Row],[path]],elements__3[],4,FALSE)),"",VLOOKUP(relationships__2[[#This Row],[path]],elements__3[],4,FALSE))</f>
        <v>4216249</v>
      </c>
      <c r="H293" s="1">
        <f>IF(ISNA(VLOOKUP(relationships__2[[#This Row],[path]],elements__3[],5,FALSE)), "", VLOOKUP(relationships__2[[#This Row],[path]],elements__3[],5,FALSE))</f>
        <v>0</v>
      </c>
      <c r="I293" s="1">
        <f>IF(ISNA(VLOOKUP(relationships__2[[#This Row],[path]],elements__3[],6,FALSE)),"",VLOOKUP(relationships__2[[#This Row],[path]],elements__3[],6,FALSE))</f>
        <v>5132</v>
      </c>
    </row>
    <row r="294" spans="1:9" x14ac:dyDescent="0.3">
      <c r="A294" s="1" t="s">
        <v>576</v>
      </c>
      <c r="B294" s="1" t="s">
        <v>577</v>
      </c>
      <c r="C294">
        <v>20</v>
      </c>
      <c r="D294">
        <v>10128151</v>
      </c>
      <c r="E294">
        <v>0</v>
      </c>
      <c r="F294">
        <v>7698</v>
      </c>
      <c r="G294" s="1">
        <f>IF(ISNA(VLOOKUP(relationships__2[[#This Row],[path]],elements__3[],4,FALSE)),"",VLOOKUP(relationships__2[[#This Row],[path]],elements__3[],4,FALSE))</f>
        <v>10170916</v>
      </c>
      <c r="H294" s="1">
        <f>IF(ISNA(VLOOKUP(relationships__2[[#This Row],[path]],elements__3[],5,FALSE)), "", VLOOKUP(relationships__2[[#This Row],[path]],elements__3[],5,FALSE))</f>
        <v>0</v>
      </c>
      <c r="I294" s="1">
        <f>IF(ISNA(VLOOKUP(relationships__2[[#This Row],[path]],elements__3[],6,FALSE)),"",VLOOKUP(relationships__2[[#This Row],[path]],elements__3[],6,FALSE))</f>
        <v>6843</v>
      </c>
    </row>
    <row r="295" spans="1:9" x14ac:dyDescent="0.3">
      <c r="A295" s="1" t="s">
        <v>578</v>
      </c>
      <c r="B295" s="1" t="s">
        <v>579</v>
      </c>
      <c r="C295">
        <v>38</v>
      </c>
      <c r="D295">
        <v>3916036</v>
      </c>
      <c r="E295">
        <v>0</v>
      </c>
      <c r="F295">
        <v>8553</v>
      </c>
      <c r="G295" s="1">
        <f>IF(ISNA(VLOOKUP(relationships__2[[#This Row],[path]],elements__3[],4,FALSE)),"",VLOOKUP(relationships__2[[#This Row],[path]],elements__3[],4,FALSE))</f>
        <v>14526582</v>
      </c>
      <c r="H295" s="1">
        <f>IF(ISNA(VLOOKUP(relationships__2[[#This Row],[path]],elements__3[],5,FALSE)), "", VLOOKUP(relationships__2[[#This Row],[path]],elements__3[],5,FALSE))</f>
        <v>0</v>
      </c>
      <c r="I295" s="1">
        <f>IF(ISNA(VLOOKUP(relationships__2[[#This Row],[path]],elements__3[],6,FALSE)),"",VLOOKUP(relationships__2[[#This Row],[path]],elements__3[],6,FALSE))</f>
        <v>5560</v>
      </c>
    </row>
    <row r="296" spans="1:9" x14ac:dyDescent="0.3">
      <c r="A296" s="1" t="s">
        <v>580</v>
      </c>
      <c r="B296" s="1" t="s">
        <v>581</v>
      </c>
      <c r="C296">
        <v>16</v>
      </c>
      <c r="D296">
        <v>6902777</v>
      </c>
      <c r="E296">
        <v>0</v>
      </c>
      <c r="F296">
        <v>8553</v>
      </c>
      <c r="G296" s="1">
        <f>IF(ISNA(VLOOKUP(relationships__2[[#This Row],[path]],elements__3[],4,FALSE)),"",VLOOKUP(relationships__2[[#This Row],[path]],elements__3[],4,FALSE))</f>
        <v>8934138</v>
      </c>
      <c r="H296" s="1">
        <f>IF(ISNA(VLOOKUP(relationships__2[[#This Row],[path]],elements__3[],5,FALSE)), "", VLOOKUP(relationships__2[[#This Row],[path]],elements__3[],5,FALSE))</f>
        <v>0</v>
      </c>
      <c r="I296" s="1">
        <f>IF(ISNA(VLOOKUP(relationships__2[[#This Row],[path]],elements__3[],6,FALSE)),"",VLOOKUP(relationships__2[[#This Row],[path]],elements__3[],6,FALSE))</f>
        <v>6415</v>
      </c>
    </row>
    <row r="297" spans="1:9" x14ac:dyDescent="0.3">
      <c r="A297" s="1" t="s">
        <v>582</v>
      </c>
      <c r="B297" s="1" t="s">
        <v>583</v>
      </c>
      <c r="C297">
        <v>19</v>
      </c>
      <c r="D297">
        <v>11017674</v>
      </c>
      <c r="E297">
        <v>0</v>
      </c>
      <c r="F297">
        <v>8981</v>
      </c>
      <c r="G297" s="1">
        <f>IF(ISNA(VLOOKUP(relationships__2[[#This Row],[path]],elements__3[],4,FALSE)),"",VLOOKUP(relationships__2[[#This Row],[path]],elements__3[],4,FALSE))</f>
        <v>12398999</v>
      </c>
      <c r="H297" s="1">
        <f>IF(ISNA(VLOOKUP(relationships__2[[#This Row],[path]],elements__3[],5,FALSE)), "", VLOOKUP(relationships__2[[#This Row],[path]],elements__3[],5,FALSE))</f>
        <v>0</v>
      </c>
      <c r="I297" s="1">
        <f>IF(ISNA(VLOOKUP(relationships__2[[#This Row],[path]],elements__3[],6,FALSE)),"",VLOOKUP(relationships__2[[#This Row],[path]],elements__3[],6,FALSE))</f>
        <v>5988</v>
      </c>
    </row>
    <row r="298" spans="1:9" x14ac:dyDescent="0.3">
      <c r="A298" s="1" t="s">
        <v>584</v>
      </c>
      <c r="B298" s="1" t="s">
        <v>585</v>
      </c>
      <c r="C298">
        <v>33</v>
      </c>
      <c r="D298">
        <v>4445046</v>
      </c>
      <c r="E298">
        <v>0</v>
      </c>
      <c r="F298">
        <v>11974</v>
      </c>
      <c r="G298" s="1">
        <f>IF(ISNA(VLOOKUP(relationships__2[[#This Row],[path]],elements__3[],4,FALSE)),"",VLOOKUP(relationships__2[[#This Row],[path]],elements__3[],4,FALSE))</f>
        <v>3876264</v>
      </c>
      <c r="H298" s="1">
        <f>IF(ISNA(VLOOKUP(relationships__2[[#This Row],[path]],elements__3[],5,FALSE)), "", VLOOKUP(relationships__2[[#This Row],[path]],elements__3[],5,FALSE))</f>
        <v>0</v>
      </c>
      <c r="I298" s="1">
        <f>IF(ISNA(VLOOKUP(relationships__2[[#This Row],[path]],elements__3[],6,FALSE)),"",VLOOKUP(relationships__2[[#This Row],[path]],elements__3[],6,FALSE))</f>
        <v>5560</v>
      </c>
    </row>
    <row r="299" spans="1:9" x14ac:dyDescent="0.3">
      <c r="A299" s="1" t="s">
        <v>586</v>
      </c>
      <c r="B299" s="1" t="s">
        <v>587</v>
      </c>
      <c r="C299">
        <v>22</v>
      </c>
      <c r="D299">
        <v>3471275</v>
      </c>
      <c r="E299">
        <v>0</v>
      </c>
      <c r="F299">
        <v>8553</v>
      </c>
      <c r="G299" s="1">
        <f>IF(ISNA(VLOOKUP(relationships__2[[#This Row],[path]],elements__3[],4,FALSE)),"",VLOOKUP(relationships__2[[#This Row],[path]],elements__3[],4,FALSE))</f>
        <v>4030647</v>
      </c>
      <c r="H299" s="1">
        <f>IF(ISNA(VLOOKUP(relationships__2[[#This Row],[path]],elements__3[],5,FALSE)), "", VLOOKUP(relationships__2[[#This Row],[path]],elements__3[],5,FALSE))</f>
        <v>0</v>
      </c>
      <c r="I299" s="1">
        <f>IF(ISNA(VLOOKUP(relationships__2[[#This Row],[path]],elements__3[],6,FALSE)),"",VLOOKUP(relationships__2[[#This Row],[path]],elements__3[],6,FALSE))</f>
        <v>7270</v>
      </c>
    </row>
    <row r="300" spans="1:9" x14ac:dyDescent="0.3">
      <c r="A300" s="1" t="s">
        <v>588</v>
      </c>
      <c r="B300" s="1" t="s">
        <v>589</v>
      </c>
      <c r="C300">
        <v>33</v>
      </c>
      <c r="D300">
        <v>4023805</v>
      </c>
      <c r="E300">
        <v>0</v>
      </c>
      <c r="F300">
        <v>8554</v>
      </c>
      <c r="G300" s="1">
        <f>IF(ISNA(VLOOKUP(relationships__2[[#This Row],[path]],elements__3[],4,FALSE)),"",VLOOKUP(relationships__2[[#This Row],[path]],elements__3[],4,FALSE))</f>
        <v>13325299</v>
      </c>
      <c r="H300" s="1">
        <f>IF(ISNA(VLOOKUP(relationships__2[[#This Row],[path]],elements__3[],5,FALSE)), "", VLOOKUP(relationships__2[[#This Row],[path]],elements__3[],5,FALSE))</f>
        <v>0</v>
      </c>
      <c r="I300" s="1">
        <f>IF(ISNA(VLOOKUP(relationships__2[[#This Row],[path]],elements__3[],6,FALSE)),"",VLOOKUP(relationships__2[[#This Row],[path]],elements__3[],6,FALSE))</f>
        <v>7270</v>
      </c>
    </row>
    <row r="301" spans="1:9" x14ac:dyDescent="0.3">
      <c r="A301" s="1" t="s">
        <v>590</v>
      </c>
      <c r="B301" s="1" t="s">
        <v>591</v>
      </c>
      <c r="C301">
        <v>45</v>
      </c>
      <c r="D301">
        <v>6703063</v>
      </c>
      <c r="E301">
        <v>0</v>
      </c>
      <c r="F301">
        <v>24376</v>
      </c>
      <c r="G301" s="1">
        <f>IF(ISNA(VLOOKUP(relationships__2[[#This Row],[path]],elements__3[],4,FALSE)),"",VLOOKUP(relationships__2[[#This Row],[path]],elements__3[],4,FALSE))</f>
        <v>7164503</v>
      </c>
      <c r="H301" s="1">
        <f>IF(ISNA(VLOOKUP(relationships__2[[#This Row],[path]],elements__3[],5,FALSE)), "", VLOOKUP(relationships__2[[#This Row],[path]],elements__3[],5,FALSE))</f>
        <v>0</v>
      </c>
      <c r="I301" s="1">
        <f>IF(ISNA(VLOOKUP(relationships__2[[#This Row],[path]],elements__3[],6,FALSE)),"",VLOOKUP(relationships__2[[#This Row],[path]],elements__3[],6,FALSE))</f>
        <v>8126</v>
      </c>
    </row>
    <row r="302" spans="1:9" x14ac:dyDescent="0.3">
      <c r="A302" s="1" t="s">
        <v>592</v>
      </c>
      <c r="B302" s="1" t="s">
        <v>593</v>
      </c>
      <c r="C302">
        <v>717</v>
      </c>
      <c r="D302">
        <v>34206833</v>
      </c>
      <c r="E302">
        <v>0</v>
      </c>
      <c r="F302">
        <v>21811</v>
      </c>
      <c r="G302" s="1" t="str">
        <f>IF(ISNA(VLOOKUP(relationships__2[[#This Row],[path]],elements__3[],4,FALSE)),"",VLOOKUP(relationships__2[[#This Row],[path]],elements__3[],4,FALSE))</f>
        <v/>
      </c>
      <c r="H302" s="1" t="str">
        <f>IF(ISNA(VLOOKUP(relationships__2[[#This Row],[path]],elements__3[],5,FALSE)), "", VLOOKUP(relationships__2[[#This Row],[path]],elements__3[],5,FALSE))</f>
        <v/>
      </c>
      <c r="I302" s="1" t="str">
        <f>IF(ISNA(VLOOKUP(relationships__2[[#This Row],[path]],elements__3[],6,FALSE)),"",VLOOKUP(relationships__2[[#This Row],[path]],elements__3[],6,FALSE))</f>
        <v/>
      </c>
    </row>
    <row r="303" spans="1:9" x14ac:dyDescent="0.3">
      <c r="A303" s="1" t="s">
        <v>594</v>
      </c>
      <c r="B303" s="1" t="s">
        <v>595</v>
      </c>
      <c r="C303">
        <v>12</v>
      </c>
      <c r="D303">
        <v>9810831</v>
      </c>
      <c r="E303">
        <v>0</v>
      </c>
      <c r="F303">
        <v>8553</v>
      </c>
      <c r="G303" s="1">
        <f>IF(ISNA(VLOOKUP(relationships__2[[#This Row],[path]],elements__3[],4,FALSE)),"",VLOOKUP(relationships__2[[#This Row],[path]],elements__3[],4,FALSE))</f>
        <v>11757089</v>
      </c>
      <c r="H303" s="1">
        <f>IF(ISNA(VLOOKUP(relationships__2[[#This Row],[path]],elements__3[],5,FALSE)), "", VLOOKUP(relationships__2[[#This Row],[path]],elements__3[],5,FALSE))</f>
        <v>0</v>
      </c>
      <c r="I303" s="1">
        <f>IF(ISNA(VLOOKUP(relationships__2[[#This Row],[path]],elements__3[],6,FALSE)),"",VLOOKUP(relationships__2[[#This Row],[path]],elements__3[],6,FALSE))</f>
        <v>8553</v>
      </c>
    </row>
    <row r="304" spans="1:9" x14ac:dyDescent="0.3">
      <c r="A304" s="1" t="s">
        <v>596</v>
      </c>
      <c r="B304" s="1" t="s">
        <v>597</v>
      </c>
      <c r="C304">
        <v>42</v>
      </c>
      <c r="D304">
        <v>16630644</v>
      </c>
      <c r="E304">
        <v>0</v>
      </c>
      <c r="F304">
        <v>12829</v>
      </c>
      <c r="G304" s="1">
        <f>IF(ISNA(VLOOKUP(relationships__2[[#This Row],[path]],elements__3[],4,FALSE)),"",VLOOKUP(relationships__2[[#This Row],[path]],elements__3[],4,FALSE))</f>
        <v>5722022</v>
      </c>
      <c r="H304" s="1">
        <f>IF(ISNA(VLOOKUP(relationships__2[[#This Row],[path]],elements__3[],5,FALSE)), "", VLOOKUP(relationships__2[[#This Row],[path]],elements__3[],5,FALSE))</f>
        <v>1</v>
      </c>
      <c r="I304" s="1">
        <f>IF(ISNA(VLOOKUP(relationships__2[[#This Row],[path]],elements__3[],6,FALSE)),"",VLOOKUP(relationships__2[[#This Row],[path]],elements__3[],6,FALSE))</f>
        <v>31219</v>
      </c>
    </row>
    <row r="305" spans="1:9" x14ac:dyDescent="0.3">
      <c r="A305" s="1" t="s">
        <v>598</v>
      </c>
      <c r="B305" s="1" t="s">
        <v>599</v>
      </c>
      <c r="C305">
        <v>48</v>
      </c>
      <c r="D305">
        <v>4934710</v>
      </c>
      <c r="E305">
        <v>0</v>
      </c>
      <c r="F305">
        <v>9836</v>
      </c>
      <c r="G305" s="1">
        <f>IF(ISNA(VLOOKUP(relationships__2[[#This Row],[path]],elements__3[],4,FALSE)),"",VLOOKUP(relationships__2[[#This Row],[path]],elements__3[],4,FALSE))</f>
        <v>4191446</v>
      </c>
      <c r="H305" s="1">
        <f>IF(ISNA(VLOOKUP(relationships__2[[#This Row],[path]],elements__3[],5,FALSE)), "", VLOOKUP(relationships__2[[#This Row],[path]],elements__3[],5,FALSE))</f>
        <v>0</v>
      </c>
      <c r="I305" s="1">
        <f>IF(ISNA(VLOOKUP(relationships__2[[#This Row],[path]],elements__3[],6,FALSE)),"",VLOOKUP(relationships__2[[#This Row],[path]],elements__3[],6,FALSE))</f>
        <v>6415</v>
      </c>
    </row>
    <row r="306" spans="1:9" x14ac:dyDescent="0.3">
      <c r="A306" s="1" t="s">
        <v>600</v>
      </c>
      <c r="B306" s="1" t="s">
        <v>601</v>
      </c>
      <c r="C306">
        <v>59</v>
      </c>
      <c r="D306">
        <v>17532568</v>
      </c>
      <c r="E306">
        <v>0</v>
      </c>
      <c r="F306">
        <v>11119</v>
      </c>
      <c r="G306" s="1" t="str">
        <f>IF(ISNA(VLOOKUP(relationships__2[[#This Row],[path]],elements__3[],4,FALSE)),"",VLOOKUP(relationships__2[[#This Row],[path]],elements__3[],4,FALSE))</f>
        <v/>
      </c>
      <c r="H306" s="1" t="str">
        <f>IF(ISNA(VLOOKUP(relationships__2[[#This Row],[path]],elements__3[],5,FALSE)), "", VLOOKUP(relationships__2[[#This Row],[path]],elements__3[],5,FALSE))</f>
        <v/>
      </c>
      <c r="I306" s="1" t="str">
        <f>IF(ISNA(VLOOKUP(relationships__2[[#This Row],[path]],elements__3[],6,FALSE)),"",VLOOKUP(relationships__2[[#This Row],[path]],elements__3[],6,FALSE))</f>
        <v/>
      </c>
    </row>
    <row r="307" spans="1:9" x14ac:dyDescent="0.3">
      <c r="A307" s="1" t="s">
        <v>602</v>
      </c>
      <c r="B307" s="1" t="s">
        <v>603</v>
      </c>
      <c r="C307">
        <v>62</v>
      </c>
      <c r="D307">
        <v>10310760</v>
      </c>
      <c r="E307">
        <v>0</v>
      </c>
      <c r="F307">
        <v>9408</v>
      </c>
      <c r="G307" s="1">
        <f>IF(ISNA(VLOOKUP(relationships__2[[#This Row],[path]],elements__3[],4,FALSE)),"",VLOOKUP(relationships__2[[#This Row],[path]],elements__3[],4,FALSE))</f>
        <v>14374764</v>
      </c>
      <c r="H307" s="1">
        <f>IF(ISNA(VLOOKUP(relationships__2[[#This Row],[path]],elements__3[],5,FALSE)), "", VLOOKUP(relationships__2[[#This Row],[path]],elements__3[],5,FALSE))</f>
        <v>0</v>
      </c>
      <c r="I307" s="1">
        <f>IF(ISNA(VLOOKUP(relationships__2[[#This Row],[path]],elements__3[],6,FALSE)),"",VLOOKUP(relationships__2[[#This Row],[path]],elements__3[],6,FALSE))</f>
        <v>5132</v>
      </c>
    </row>
    <row r="308" spans="1:9" x14ac:dyDescent="0.3">
      <c r="A308" s="1" t="s">
        <v>604</v>
      </c>
      <c r="B308" s="1" t="s">
        <v>605</v>
      </c>
      <c r="C308">
        <v>93</v>
      </c>
      <c r="D308">
        <v>23716030</v>
      </c>
      <c r="E308">
        <v>0</v>
      </c>
      <c r="F308">
        <v>27797</v>
      </c>
      <c r="G308" s="1" t="str">
        <f>IF(ISNA(VLOOKUP(relationships__2[[#This Row],[path]],elements__3[],4,FALSE)),"",VLOOKUP(relationships__2[[#This Row],[path]],elements__3[],4,FALSE))</f>
        <v/>
      </c>
      <c r="H308" s="1" t="str">
        <f>IF(ISNA(VLOOKUP(relationships__2[[#This Row],[path]],elements__3[],5,FALSE)), "", VLOOKUP(relationships__2[[#This Row],[path]],elements__3[],5,FALSE))</f>
        <v/>
      </c>
      <c r="I308" s="1" t="str">
        <f>IF(ISNA(VLOOKUP(relationships__2[[#This Row],[path]],elements__3[],6,FALSE)),"",VLOOKUP(relationships__2[[#This Row],[path]],elements__3[],6,FALSE))</f>
        <v/>
      </c>
    </row>
    <row r="309" spans="1:9" x14ac:dyDescent="0.3">
      <c r="A309" s="1" t="s">
        <v>606</v>
      </c>
      <c r="B309" s="1" t="s">
        <v>607</v>
      </c>
      <c r="C309">
        <v>369</v>
      </c>
      <c r="D309">
        <v>14479968</v>
      </c>
      <c r="E309">
        <v>0</v>
      </c>
      <c r="F309">
        <v>11975</v>
      </c>
      <c r="G309" s="1">
        <f>IF(ISNA(VLOOKUP(relationships__2[[#This Row],[path]],elements__3[],4,FALSE)),"",VLOOKUP(relationships__2[[#This Row],[path]],elements__3[],4,FALSE))</f>
        <v>17756231</v>
      </c>
      <c r="H309" s="1">
        <f>IF(ISNA(VLOOKUP(relationships__2[[#This Row],[path]],elements__3[],5,FALSE)), "", VLOOKUP(relationships__2[[#This Row],[path]],elements__3[],5,FALSE))</f>
        <v>0</v>
      </c>
      <c r="I309" s="1">
        <f>IF(ISNA(VLOOKUP(relationships__2[[#This Row],[path]],elements__3[],6,FALSE)),"",VLOOKUP(relationships__2[[#This Row],[path]],elements__3[],6,FALSE))</f>
        <v>5132</v>
      </c>
    </row>
    <row r="310" spans="1:9" x14ac:dyDescent="0.3">
      <c r="A310" s="1" t="s">
        <v>608</v>
      </c>
      <c r="B310" s="1" t="s">
        <v>609</v>
      </c>
      <c r="C310">
        <v>246</v>
      </c>
      <c r="D310">
        <v>23341832</v>
      </c>
      <c r="E310">
        <v>0</v>
      </c>
      <c r="F310">
        <v>9836</v>
      </c>
      <c r="G310" s="1">
        <f>IF(ISNA(VLOOKUP(relationships__2[[#This Row],[path]],elements__3[],4,FALSE)),"",VLOOKUP(relationships__2[[#This Row],[path]],elements__3[],4,FALSE))</f>
        <v>18138555</v>
      </c>
      <c r="H310" s="1">
        <f>IF(ISNA(VLOOKUP(relationships__2[[#This Row],[path]],elements__3[],5,FALSE)), "", VLOOKUP(relationships__2[[#This Row],[path]],elements__3[],5,FALSE))</f>
        <v>0</v>
      </c>
      <c r="I310" s="1">
        <f>IF(ISNA(VLOOKUP(relationships__2[[#This Row],[path]],elements__3[],6,FALSE)),"",VLOOKUP(relationships__2[[#This Row],[path]],elements__3[],6,FALSE))</f>
        <v>5987</v>
      </c>
    </row>
    <row r="311" spans="1:9" x14ac:dyDescent="0.3">
      <c r="A311" s="1" t="s">
        <v>610</v>
      </c>
      <c r="B311" s="1" t="s">
        <v>611</v>
      </c>
      <c r="C311">
        <v>67</v>
      </c>
      <c r="D311">
        <v>4173912</v>
      </c>
      <c r="E311">
        <v>0</v>
      </c>
      <c r="F311">
        <v>16251</v>
      </c>
      <c r="G311" s="1">
        <f>IF(ISNA(VLOOKUP(relationships__2[[#This Row],[path]],elements__3[],4,FALSE)),"",VLOOKUP(relationships__2[[#This Row],[path]],elements__3[],4,FALSE))</f>
        <v>4257305</v>
      </c>
      <c r="H311" s="1">
        <f>IF(ISNA(VLOOKUP(relationships__2[[#This Row],[path]],elements__3[],5,FALSE)), "", VLOOKUP(relationships__2[[#This Row],[path]],elements__3[],5,FALSE))</f>
        <v>0</v>
      </c>
      <c r="I311" s="1">
        <f>IF(ISNA(VLOOKUP(relationships__2[[#This Row],[path]],elements__3[],6,FALSE)),"",VLOOKUP(relationships__2[[#This Row],[path]],elements__3[],6,FALSE))</f>
        <v>5131</v>
      </c>
    </row>
    <row r="312" spans="1:9" x14ac:dyDescent="0.3">
      <c r="A312" s="1" t="s">
        <v>612</v>
      </c>
      <c r="B312" s="1" t="s">
        <v>613</v>
      </c>
      <c r="C312">
        <v>33</v>
      </c>
      <c r="D312">
        <v>5619386</v>
      </c>
      <c r="E312">
        <v>0</v>
      </c>
      <c r="F312">
        <v>12829</v>
      </c>
      <c r="G312" s="1">
        <f>IF(ISNA(VLOOKUP(relationships__2[[#This Row],[path]],elements__3[],4,FALSE)),"",VLOOKUP(relationships__2[[#This Row],[path]],elements__3[],4,FALSE))</f>
        <v>4265003</v>
      </c>
      <c r="H312" s="1">
        <f>IF(ISNA(VLOOKUP(relationships__2[[#This Row],[path]],elements__3[],5,FALSE)), "", VLOOKUP(relationships__2[[#This Row],[path]],elements__3[],5,FALSE))</f>
        <v>0</v>
      </c>
      <c r="I312" s="1">
        <f>IF(ISNA(VLOOKUP(relationships__2[[#This Row],[path]],elements__3[],6,FALSE)),"",VLOOKUP(relationships__2[[#This Row],[path]],elements__3[],6,FALSE))</f>
        <v>4704</v>
      </c>
    </row>
    <row r="313" spans="1:9" x14ac:dyDescent="0.3">
      <c r="A313" s="1" t="s">
        <v>614</v>
      </c>
      <c r="B313" s="1" t="s">
        <v>615</v>
      </c>
      <c r="C313">
        <v>35</v>
      </c>
      <c r="D313">
        <v>4331716</v>
      </c>
      <c r="E313">
        <v>0</v>
      </c>
      <c r="F313">
        <v>9408</v>
      </c>
      <c r="G313" s="1">
        <f>IF(ISNA(VLOOKUP(relationships__2[[#This Row],[path]],elements__3[],4,FALSE)),"",VLOOKUP(relationships__2[[#This Row],[path]],elements__3[],4,FALSE))</f>
        <v>5627083</v>
      </c>
      <c r="H313" s="1">
        <f>IF(ISNA(VLOOKUP(relationships__2[[#This Row],[path]],elements__3[],5,FALSE)), "", VLOOKUP(relationships__2[[#This Row],[path]],elements__3[],5,FALSE))</f>
        <v>0</v>
      </c>
      <c r="I313" s="1">
        <f>IF(ISNA(VLOOKUP(relationships__2[[#This Row],[path]],elements__3[],6,FALSE)),"",VLOOKUP(relationships__2[[#This Row],[path]],elements__3[],6,FALSE))</f>
        <v>5560</v>
      </c>
    </row>
    <row r="314" spans="1:9" x14ac:dyDescent="0.3">
      <c r="A314" s="1" t="s">
        <v>616</v>
      </c>
      <c r="B314" s="1" t="s">
        <v>617</v>
      </c>
      <c r="C314">
        <v>99</v>
      </c>
      <c r="D314">
        <v>5227653</v>
      </c>
      <c r="E314">
        <v>0</v>
      </c>
      <c r="F314">
        <v>11119</v>
      </c>
      <c r="G314" s="1">
        <f>IF(ISNA(VLOOKUP(relationships__2[[#This Row],[path]],elements__3[],4,FALSE)),"",VLOOKUP(relationships__2[[#This Row],[path]],elements__3[],4,FALSE))</f>
        <v>6519599</v>
      </c>
      <c r="H314" s="1">
        <f>IF(ISNA(VLOOKUP(relationships__2[[#This Row],[path]],elements__3[],5,FALSE)), "", VLOOKUP(relationships__2[[#This Row],[path]],elements__3[],5,FALSE))</f>
        <v>0</v>
      </c>
      <c r="I314" s="1">
        <f>IF(ISNA(VLOOKUP(relationships__2[[#This Row],[path]],elements__3[],6,FALSE)),"",VLOOKUP(relationships__2[[#This Row],[path]],elements__3[],6,FALSE))</f>
        <v>7270</v>
      </c>
    </row>
    <row r="315" spans="1:9" x14ac:dyDescent="0.3">
      <c r="A315" s="1" t="s">
        <v>618</v>
      </c>
      <c r="B315" s="1" t="s">
        <v>619</v>
      </c>
      <c r="C315">
        <v>29</v>
      </c>
      <c r="D315">
        <v>3286956</v>
      </c>
      <c r="E315">
        <v>0</v>
      </c>
      <c r="F315">
        <v>9408</v>
      </c>
      <c r="G315" s="1">
        <f>IF(ISNA(VLOOKUP(relationships__2[[#This Row],[path]],elements__3[],4,FALSE)),"",VLOOKUP(relationships__2[[#This Row],[path]],elements__3[],4,FALSE))</f>
        <v>3301069</v>
      </c>
      <c r="H315" s="1">
        <f>IF(ISNA(VLOOKUP(relationships__2[[#This Row],[path]],elements__3[],5,FALSE)), "", VLOOKUP(relationships__2[[#This Row],[path]],elements__3[],5,FALSE))</f>
        <v>0</v>
      </c>
      <c r="I315" s="1">
        <f>IF(ISNA(VLOOKUP(relationships__2[[#This Row],[path]],elements__3[],6,FALSE)),"",VLOOKUP(relationships__2[[#This Row],[path]],elements__3[],6,FALSE))</f>
        <v>5132</v>
      </c>
    </row>
    <row r="316" spans="1:9" x14ac:dyDescent="0.3">
      <c r="A316" s="1" t="s">
        <v>620</v>
      </c>
      <c r="B316" s="1" t="s">
        <v>621</v>
      </c>
      <c r="C316">
        <v>31</v>
      </c>
      <c r="D316">
        <v>7916748</v>
      </c>
      <c r="E316">
        <v>0</v>
      </c>
      <c r="F316">
        <v>8554</v>
      </c>
      <c r="G316" s="1">
        <f>IF(ISNA(VLOOKUP(relationships__2[[#This Row],[path]],elements__3[],4,FALSE)),"",VLOOKUP(relationships__2[[#This Row],[path]],elements__3[],4,FALSE))</f>
        <v>9396434</v>
      </c>
      <c r="H316" s="1">
        <f>IF(ISNA(VLOOKUP(relationships__2[[#This Row],[path]],elements__3[],5,FALSE)), "", VLOOKUP(relationships__2[[#This Row],[path]],elements__3[],5,FALSE))</f>
        <v>0</v>
      </c>
      <c r="I316" s="1">
        <f>IF(ISNA(VLOOKUP(relationships__2[[#This Row],[path]],elements__3[],6,FALSE)),"",VLOOKUP(relationships__2[[#This Row],[path]],elements__3[],6,FALSE))</f>
        <v>5987</v>
      </c>
    </row>
    <row r="317" spans="1:9" x14ac:dyDescent="0.3">
      <c r="A317" s="1" t="s">
        <v>622</v>
      </c>
      <c r="B317" s="1" t="s">
        <v>623</v>
      </c>
      <c r="C317">
        <v>108</v>
      </c>
      <c r="D317">
        <v>6273697</v>
      </c>
      <c r="E317">
        <v>0</v>
      </c>
      <c r="F317">
        <v>15396</v>
      </c>
      <c r="G317" s="1">
        <f>IF(ISNA(VLOOKUP(relationships__2[[#This Row],[path]],elements__3[],4,FALSE)),"",VLOOKUP(relationships__2[[#This Row],[path]],elements__3[],4,FALSE))</f>
        <v>5445330</v>
      </c>
      <c r="H317" s="1">
        <f>IF(ISNA(VLOOKUP(relationships__2[[#This Row],[path]],elements__3[],5,FALSE)), "", VLOOKUP(relationships__2[[#This Row],[path]],elements__3[],5,FALSE))</f>
        <v>0</v>
      </c>
      <c r="I317" s="1">
        <f>IF(ISNA(VLOOKUP(relationships__2[[#This Row],[path]],elements__3[],6,FALSE)),"",VLOOKUP(relationships__2[[#This Row],[path]],elements__3[],6,FALSE))</f>
        <v>6415</v>
      </c>
    </row>
    <row r="318" spans="1:9" x14ac:dyDescent="0.3">
      <c r="A318" s="1" t="s">
        <v>624</v>
      </c>
      <c r="B318" s="1" t="s">
        <v>625</v>
      </c>
      <c r="C318">
        <v>31</v>
      </c>
      <c r="D318">
        <v>12854023</v>
      </c>
      <c r="E318">
        <v>0</v>
      </c>
      <c r="F318">
        <v>8981</v>
      </c>
      <c r="G318" s="1">
        <f>IF(ISNA(VLOOKUP(relationships__2[[#This Row],[path]],elements__3[],4,FALSE)),"",VLOOKUP(relationships__2[[#This Row],[path]],elements__3[],4,FALSE))</f>
        <v>8682250</v>
      </c>
      <c r="H318" s="1">
        <f>IF(ISNA(VLOOKUP(relationships__2[[#This Row],[path]],elements__3[],5,FALSE)), "", VLOOKUP(relationships__2[[#This Row],[path]],elements__3[],5,FALSE))</f>
        <v>0</v>
      </c>
      <c r="I318" s="1">
        <f>IF(ISNA(VLOOKUP(relationships__2[[#This Row],[path]],elements__3[],6,FALSE)),"",VLOOKUP(relationships__2[[#This Row],[path]],elements__3[],6,FALSE))</f>
        <v>5559</v>
      </c>
    </row>
    <row r="319" spans="1:9" x14ac:dyDescent="0.3">
      <c r="A319" s="1" t="s">
        <v>626</v>
      </c>
      <c r="B319" s="1" t="s">
        <v>627</v>
      </c>
      <c r="C319">
        <v>25</v>
      </c>
      <c r="D319">
        <v>7956092</v>
      </c>
      <c r="E319">
        <v>0</v>
      </c>
      <c r="F319">
        <v>10691</v>
      </c>
      <c r="G319" s="1">
        <f>IF(ISNA(VLOOKUP(relationships__2[[#This Row],[path]],elements__3[],4,FALSE)),"",VLOOKUP(relationships__2[[#This Row],[path]],elements__3[],4,FALSE))</f>
        <v>7891943</v>
      </c>
      <c r="H319" s="1">
        <f>IF(ISNA(VLOOKUP(relationships__2[[#This Row],[path]],elements__3[],5,FALSE)), "", VLOOKUP(relationships__2[[#This Row],[path]],elements__3[],5,FALSE))</f>
        <v>0</v>
      </c>
      <c r="I319" s="1">
        <f>IF(ISNA(VLOOKUP(relationships__2[[#This Row],[path]],elements__3[],6,FALSE)),"",VLOOKUP(relationships__2[[#This Row],[path]],elements__3[],6,FALSE))</f>
        <v>5560</v>
      </c>
    </row>
    <row r="320" spans="1:9" x14ac:dyDescent="0.3">
      <c r="A320" s="1" t="s">
        <v>628</v>
      </c>
      <c r="B320" s="1" t="s">
        <v>629</v>
      </c>
      <c r="C320">
        <v>25</v>
      </c>
      <c r="D320">
        <v>8556520</v>
      </c>
      <c r="E320">
        <v>0</v>
      </c>
      <c r="F320">
        <v>8553</v>
      </c>
      <c r="G320" s="1">
        <f>IF(ISNA(VLOOKUP(relationships__2[[#This Row],[path]],elements__3[],4,FALSE)),"",VLOOKUP(relationships__2[[#This Row],[path]],elements__3[],4,FALSE))</f>
        <v>9554238</v>
      </c>
      <c r="H320" s="1">
        <f>IF(ISNA(VLOOKUP(relationships__2[[#This Row],[path]],elements__3[],5,FALSE)), "", VLOOKUP(relationships__2[[#This Row],[path]],elements__3[],5,FALSE))</f>
        <v>0</v>
      </c>
      <c r="I320" s="1">
        <f>IF(ISNA(VLOOKUP(relationships__2[[#This Row],[path]],elements__3[],6,FALSE)),"",VLOOKUP(relationships__2[[#This Row],[path]],elements__3[],6,FALSE))</f>
        <v>5559</v>
      </c>
    </row>
    <row r="321" spans="1:9" x14ac:dyDescent="0.3">
      <c r="A321" s="1" t="s">
        <v>630</v>
      </c>
      <c r="B321" s="1" t="s">
        <v>631</v>
      </c>
      <c r="C321">
        <v>48</v>
      </c>
      <c r="D321">
        <v>11726297</v>
      </c>
      <c r="E321">
        <v>0</v>
      </c>
      <c r="F321">
        <v>10692</v>
      </c>
      <c r="G321" s="1">
        <f>IF(ISNA(VLOOKUP(relationships__2[[#This Row],[path]],elements__3[],4,FALSE)),"",VLOOKUP(relationships__2[[#This Row],[path]],elements__3[],4,FALSE))</f>
        <v>9245044</v>
      </c>
      <c r="H321" s="1">
        <f>IF(ISNA(VLOOKUP(relationships__2[[#This Row],[path]],elements__3[],5,FALSE)), "", VLOOKUP(relationships__2[[#This Row],[path]],elements__3[],5,FALSE))</f>
        <v>0</v>
      </c>
      <c r="I321" s="1">
        <f>IF(ISNA(VLOOKUP(relationships__2[[#This Row],[path]],elements__3[],6,FALSE)),"",VLOOKUP(relationships__2[[#This Row],[path]],elements__3[],6,FALSE))</f>
        <v>6415</v>
      </c>
    </row>
    <row r="322" spans="1:9" x14ac:dyDescent="0.3">
      <c r="A322" s="1" t="s">
        <v>632</v>
      </c>
      <c r="B322" s="1" t="s">
        <v>633</v>
      </c>
      <c r="C322">
        <v>29</v>
      </c>
      <c r="D322">
        <v>8253312</v>
      </c>
      <c r="E322">
        <v>0</v>
      </c>
      <c r="F322">
        <v>8125</v>
      </c>
      <c r="G322" s="1">
        <f>IF(ISNA(VLOOKUP(relationships__2[[#This Row],[path]],elements__3[],4,FALSE)),"",VLOOKUP(relationships__2[[#This Row],[path]],elements__3[],4,FALSE))</f>
        <v>10358657</v>
      </c>
      <c r="H322" s="1">
        <f>IF(ISNA(VLOOKUP(relationships__2[[#This Row],[path]],elements__3[],5,FALSE)), "", VLOOKUP(relationships__2[[#This Row],[path]],elements__3[],5,FALSE))</f>
        <v>0</v>
      </c>
      <c r="I322" s="1">
        <f>IF(ISNA(VLOOKUP(relationships__2[[#This Row],[path]],elements__3[],6,FALSE)),"",VLOOKUP(relationships__2[[#This Row],[path]],elements__3[],6,FALSE))</f>
        <v>6842</v>
      </c>
    </row>
    <row r="323" spans="1:9" x14ac:dyDescent="0.3">
      <c r="A323" s="1" t="s">
        <v>634</v>
      </c>
      <c r="B323" s="1" t="s">
        <v>635</v>
      </c>
      <c r="C323">
        <v>44</v>
      </c>
      <c r="D323">
        <v>3585031</v>
      </c>
      <c r="E323">
        <v>0</v>
      </c>
      <c r="F323">
        <v>9836</v>
      </c>
      <c r="G323" s="1">
        <f>IF(ISNA(VLOOKUP(relationships__2[[#This Row],[path]],elements__3[],4,FALSE)),"",VLOOKUP(relationships__2[[#This Row],[path]],elements__3[],4,FALSE))</f>
        <v>3574768</v>
      </c>
      <c r="H323" s="1">
        <f>IF(ISNA(VLOOKUP(relationships__2[[#This Row],[path]],elements__3[],5,FALSE)), "", VLOOKUP(relationships__2[[#This Row],[path]],elements__3[],5,FALSE))</f>
        <v>0</v>
      </c>
      <c r="I323" s="1">
        <f>IF(ISNA(VLOOKUP(relationships__2[[#This Row],[path]],elements__3[],6,FALSE)),"",VLOOKUP(relationships__2[[#This Row],[path]],elements__3[],6,FALSE))</f>
        <v>5987</v>
      </c>
    </row>
    <row r="324" spans="1:9" x14ac:dyDescent="0.3">
      <c r="A324" s="1" t="s">
        <v>636</v>
      </c>
      <c r="B324" s="1" t="s">
        <v>637</v>
      </c>
      <c r="C324">
        <v>38</v>
      </c>
      <c r="D324">
        <v>3829650</v>
      </c>
      <c r="E324">
        <v>0</v>
      </c>
      <c r="F324">
        <v>9409</v>
      </c>
      <c r="G324" s="1">
        <f>IF(ISNA(VLOOKUP(relationships__2[[#This Row],[path]],elements__3[],4,FALSE)),"",VLOOKUP(relationships__2[[#This Row],[path]],elements__3[],4,FALSE))</f>
        <v>3635494</v>
      </c>
      <c r="H324" s="1">
        <f>IF(ISNA(VLOOKUP(relationships__2[[#This Row],[path]],elements__3[],5,FALSE)), "", VLOOKUP(relationships__2[[#This Row],[path]],elements__3[],5,FALSE))</f>
        <v>0</v>
      </c>
      <c r="I324" s="1">
        <f>IF(ISNA(VLOOKUP(relationships__2[[#This Row],[path]],elements__3[],6,FALSE)),"",VLOOKUP(relationships__2[[#This Row],[path]],elements__3[],6,FALSE))</f>
        <v>5560</v>
      </c>
    </row>
    <row r="325" spans="1:9" x14ac:dyDescent="0.3">
      <c r="A325" s="1" t="s">
        <v>638</v>
      </c>
      <c r="B325" s="1" t="s">
        <v>639</v>
      </c>
      <c r="C325">
        <v>24</v>
      </c>
      <c r="D325">
        <v>7743975</v>
      </c>
      <c r="E325">
        <v>0</v>
      </c>
      <c r="F325">
        <v>8125</v>
      </c>
      <c r="G325" s="1">
        <f>IF(ISNA(VLOOKUP(relationships__2[[#This Row],[path]],elements__3[],4,FALSE)),"",VLOOKUP(relationships__2[[#This Row],[path]],elements__3[],4,FALSE))</f>
        <v>9463575</v>
      </c>
      <c r="H325" s="1">
        <f>IF(ISNA(VLOOKUP(relationships__2[[#This Row],[path]],elements__3[],5,FALSE)), "", VLOOKUP(relationships__2[[#This Row],[path]],elements__3[],5,FALSE))</f>
        <v>0</v>
      </c>
      <c r="I325" s="1">
        <f>IF(ISNA(VLOOKUP(relationships__2[[#This Row],[path]],elements__3[],6,FALSE)),"",VLOOKUP(relationships__2[[#This Row],[path]],elements__3[],6,FALSE))</f>
        <v>4704</v>
      </c>
    </row>
    <row r="326" spans="1:9" x14ac:dyDescent="0.3">
      <c r="A326" s="1" t="s">
        <v>640</v>
      </c>
      <c r="B326" s="1" t="s">
        <v>641</v>
      </c>
      <c r="C326">
        <v>24</v>
      </c>
      <c r="D326">
        <v>7943262</v>
      </c>
      <c r="E326">
        <v>0</v>
      </c>
      <c r="F326">
        <v>8981</v>
      </c>
      <c r="G326" s="1">
        <f>IF(ISNA(VLOOKUP(relationships__2[[#This Row],[path]],elements__3[],4,FALSE)),"",VLOOKUP(relationships__2[[#This Row],[path]],elements__3[],4,FALSE))</f>
        <v>8332856</v>
      </c>
      <c r="H326" s="1">
        <f>IF(ISNA(VLOOKUP(relationships__2[[#This Row],[path]],elements__3[],5,FALSE)), "", VLOOKUP(relationships__2[[#This Row],[path]],elements__3[],5,FALSE))</f>
        <v>0</v>
      </c>
      <c r="I326" s="1">
        <f>IF(ISNA(VLOOKUP(relationships__2[[#This Row],[path]],elements__3[],6,FALSE)),"",VLOOKUP(relationships__2[[#This Row],[path]],elements__3[],6,FALSE))</f>
        <v>5560</v>
      </c>
    </row>
    <row r="327" spans="1:9" x14ac:dyDescent="0.3">
      <c r="A327" s="1" t="s">
        <v>642</v>
      </c>
      <c r="B327" s="1" t="s">
        <v>643</v>
      </c>
      <c r="C327">
        <v>38</v>
      </c>
      <c r="D327">
        <v>8961509</v>
      </c>
      <c r="E327">
        <v>0</v>
      </c>
      <c r="F327">
        <v>9409</v>
      </c>
      <c r="G327" s="1">
        <f>IF(ISNA(VLOOKUP(relationships__2[[#This Row],[path]],elements__3[],4,FALSE)),"",VLOOKUP(relationships__2[[#This Row],[path]],elements__3[],4,FALSE))</f>
        <v>11748536</v>
      </c>
      <c r="H327" s="1">
        <f>IF(ISNA(VLOOKUP(relationships__2[[#This Row],[path]],elements__3[],5,FALSE)), "", VLOOKUP(relationships__2[[#This Row],[path]],elements__3[],5,FALSE))</f>
        <v>0</v>
      </c>
      <c r="I327" s="1">
        <f>IF(ISNA(VLOOKUP(relationships__2[[#This Row],[path]],elements__3[],6,FALSE)),"",VLOOKUP(relationships__2[[#This Row],[path]],elements__3[],6,FALSE))</f>
        <v>6843</v>
      </c>
    </row>
    <row r="328" spans="1:9" x14ac:dyDescent="0.3">
      <c r="A328" s="1" t="s">
        <v>644</v>
      </c>
      <c r="B328" s="1" t="s">
        <v>645</v>
      </c>
      <c r="C328">
        <v>14</v>
      </c>
      <c r="D328">
        <v>12183033</v>
      </c>
      <c r="E328">
        <v>0</v>
      </c>
      <c r="F328">
        <v>9836</v>
      </c>
      <c r="G328" s="1">
        <f>IF(ISNA(VLOOKUP(relationships__2[[#This Row],[path]],elements__3[],4,FALSE)),"",VLOOKUP(relationships__2[[#This Row],[path]],elements__3[],4,FALSE))</f>
        <v>11403418</v>
      </c>
      <c r="H328" s="1">
        <f>IF(ISNA(VLOOKUP(relationships__2[[#This Row],[path]],elements__3[],5,FALSE)), "", VLOOKUP(relationships__2[[#This Row],[path]],elements__3[],5,FALSE))</f>
        <v>0</v>
      </c>
      <c r="I328" s="1">
        <f>IF(ISNA(VLOOKUP(relationships__2[[#This Row],[path]],elements__3[],6,FALSE)),"",VLOOKUP(relationships__2[[#This Row],[path]],elements__3[],6,FALSE))</f>
        <v>6415</v>
      </c>
    </row>
    <row r="329" spans="1:9" x14ac:dyDescent="0.3">
      <c r="A329" s="1" t="s">
        <v>646</v>
      </c>
      <c r="B329" s="1" t="s">
        <v>647</v>
      </c>
      <c r="C329">
        <v>32</v>
      </c>
      <c r="D329">
        <v>9118458</v>
      </c>
      <c r="E329">
        <v>0</v>
      </c>
      <c r="F329">
        <v>8981</v>
      </c>
      <c r="G329" s="1">
        <f>IF(ISNA(VLOOKUP(relationships__2[[#This Row],[path]],elements__3[],4,FALSE)),"",VLOOKUP(relationships__2[[#This Row],[path]],elements__3[],4,FALSE))</f>
        <v>9351957</v>
      </c>
      <c r="H329" s="1">
        <f>IF(ISNA(VLOOKUP(relationships__2[[#This Row],[path]],elements__3[],5,FALSE)), "", VLOOKUP(relationships__2[[#This Row],[path]],elements__3[],5,FALSE))</f>
        <v>0</v>
      </c>
      <c r="I329" s="1">
        <f>IF(ISNA(VLOOKUP(relationships__2[[#This Row],[path]],elements__3[],6,FALSE)),"",VLOOKUP(relationships__2[[#This Row],[path]],elements__3[],6,FALSE))</f>
        <v>5132</v>
      </c>
    </row>
    <row r="330" spans="1:9" x14ac:dyDescent="0.3">
      <c r="A330" s="1" t="s">
        <v>648</v>
      </c>
      <c r="B330" s="1" t="s">
        <v>649</v>
      </c>
      <c r="C330">
        <v>13</v>
      </c>
      <c r="D330">
        <v>4658018</v>
      </c>
      <c r="E330">
        <v>0</v>
      </c>
      <c r="F330">
        <v>8125</v>
      </c>
      <c r="G330" s="1">
        <f>IF(ISNA(VLOOKUP(relationships__2[[#This Row],[path]],elements__3[],4,FALSE)),"",VLOOKUP(relationships__2[[#This Row],[path]],elements__3[],4,FALSE))</f>
        <v>6214681</v>
      </c>
      <c r="H330" s="1">
        <f>IF(ISNA(VLOOKUP(relationships__2[[#This Row],[path]],elements__3[],5,FALSE)), "", VLOOKUP(relationships__2[[#This Row],[path]],elements__3[],5,FALSE))</f>
        <v>0</v>
      </c>
      <c r="I330" s="1">
        <f>IF(ISNA(VLOOKUP(relationships__2[[#This Row],[path]],elements__3[],6,FALSE)),"",VLOOKUP(relationships__2[[#This Row],[path]],elements__3[],6,FALSE))</f>
        <v>7270</v>
      </c>
    </row>
    <row r="331" spans="1:9" x14ac:dyDescent="0.3">
      <c r="A331" s="1" t="s">
        <v>650</v>
      </c>
      <c r="B331" s="1" t="s">
        <v>651</v>
      </c>
      <c r="C331">
        <v>43</v>
      </c>
      <c r="D331">
        <v>4821381</v>
      </c>
      <c r="E331">
        <v>0</v>
      </c>
      <c r="F331">
        <v>10691</v>
      </c>
      <c r="G331" s="1">
        <f>IF(ISNA(VLOOKUP(relationships__2[[#This Row],[path]],elements__3[],4,FALSE)),"",VLOOKUP(relationships__2[[#This Row],[path]],elements__3[],4,FALSE))</f>
        <v>4803420</v>
      </c>
      <c r="H331" s="1">
        <f>IF(ISNA(VLOOKUP(relationships__2[[#This Row],[path]],elements__3[],5,FALSE)), "", VLOOKUP(relationships__2[[#This Row],[path]],elements__3[],5,FALSE))</f>
        <v>0</v>
      </c>
      <c r="I331" s="1">
        <f>IF(ISNA(VLOOKUP(relationships__2[[#This Row],[path]],elements__3[],6,FALSE)),"",VLOOKUP(relationships__2[[#This Row],[path]],elements__3[],6,FALSE))</f>
        <v>5131</v>
      </c>
    </row>
    <row r="332" spans="1:9" x14ac:dyDescent="0.3">
      <c r="A332" s="1" t="s">
        <v>652</v>
      </c>
      <c r="B332" s="1" t="s">
        <v>653</v>
      </c>
      <c r="C332">
        <v>36</v>
      </c>
      <c r="D332">
        <v>10597289</v>
      </c>
      <c r="E332">
        <v>0</v>
      </c>
      <c r="F332">
        <v>17106</v>
      </c>
      <c r="G332" s="1">
        <f>IF(ISNA(VLOOKUP(relationships__2[[#This Row],[path]],elements__3[],4,FALSE)),"",VLOOKUP(relationships__2[[#This Row],[path]],elements__3[],4,FALSE))</f>
        <v>9653454</v>
      </c>
      <c r="H332" s="1">
        <f>IF(ISNA(VLOOKUP(relationships__2[[#This Row],[path]],elements__3[],5,FALSE)), "", VLOOKUP(relationships__2[[#This Row],[path]],elements__3[],5,FALSE))</f>
        <v>0</v>
      </c>
      <c r="I332" s="1">
        <f>IF(ISNA(VLOOKUP(relationships__2[[#This Row],[path]],elements__3[],6,FALSE)),"",VLOOKUP(relationships__2[[#This Row],[path]],elements__3[],6,FALSE))</f>
        <v>11547</v>
      </c>
    </row>
    <row r="333" spans="1:9" x14ac:dyDescent="0.3">
      <c r="A333" s="1" t="s">
        <v>654</v>
      </c>
      <c r="B333" s="1" t="s">
        <v>655</v>
      </c>
      <c r="C333">
        <v>38</v>
      </c>
      <c r="D333">
        <v>11139555</v>
      </c>
      <c r="E333">
        <v>0</v>
      </c>
      <c r="F333">
        <v>8981</v>
      </c>
      <c r="G333" s="1">
        <f>IF(ISNA(VLOOKUP(relationships__2[[#This Row],[path]],elements__3[],4,FALSE)),"",VLOOKUP(relationships__2[[#This Row],[path]],elements__3[],4,FALSE))</f>
        <v>9391729</v>
      </c>
      <c r="H333" s="1">
        <f>IF(ISNA(VLOOKUP(relationships__2[[#This Row],[path]],elements__3[],5,FALSE)), "", VLOOKUP(relationships__2[[#This Row],[path]],elements__3[],5,FALSE))</f>
        <v>0</v>
      </c>
      <c r="I333" s="1">
        <f>IF(ISNA(VLOOKUP(relationships__2[[#This Row],[path]],elements__3[],6,FALSE)),"",VLOOKUP(relationships__2[[#This Row],[path]],elements__3[],6,FALSE))</f>
        <v>5132</v>
      </c>
    </row>
    <row r="334" spans="1:9" x14ac:dyDescent="0.3">
      <c r="A334" s="1" t="s">
        <v>656</v>
      </c>
      <c r="B334" s="1" t="s">
        <v>657</v>
      </c>
      <c r="C334">
        <v>25</v>
      </c>
      <c r="D334">
        <v>3173199</v>
      </c>
      <c r="E334">
        <v>0</v>
      </c>
      <c r="F334">
        <v>8553</v>
      </c>
      <c r="G334" s="1">
        <f>IF(ISNA(VLOOKUP(relationships__2[[#This Row],[path]],elements__3[],4,FALSE)),"",VLOOKUP(relationships__2[[#This Row],[path]],elements__3[],4,FALSE))</f>
        <v>3385316</v>
      </c>
      <c r="H334" s="1">
        <f>IF(ISNA(VLOOKUP(relationships__2[[#This Row],[path]],elements__3[],5,FALSE)), "", VLOOKUP(relationships__2[[#This Row],[path]],elements__3[],5,FALSE))</f>
        <v>0</v>
      </c>
      <c r="I334" s="1">
        <f>IF(ISNA(VLOOKUP(relationships__2[[#This Row],[path]],elements__3[],6,FALSE)),"",VLOOKUP(relationships__2[[#This Row],[path]],elements__3[],6,FALSE))</f>
        <v>5559</v>
      </c>
    </row>
    <row r="335" spans="1:9" x14ac:dyDescent="0.3">
      <c r="A335" s="1" t="s">
        <v>658</v>
      </c>
      <c r="B335" s="1" t="s">
        <v>659</v>
      </c>
      <c r="C335">
        <v>30</v>
      </c>
      <c r="D335">
        <v>4939842</v>
      </c>
      <c r="E335">
        <v>0</v>
      </c>
      <c r="F335">
        <v>17534</v>
      </c>
      <c r="G335" s="1">
        <f>IF(ISNA(VLOOKUP(relationships__2[[#This Row],[path]],elements__3[],4,FALSE)),"",VLOOKUP(relationships__2[[#This Row],[path]],elements__3[],4,FALSE))</f>
        <v>3192016</v>
      </c>
      <c r="H335" s="1">
        <f>IF(ISNA(VLOOKUP(relationships__2[[#This Row],[path]],elements__3[],5,FALSE)), "", VLOOKUP(relationships__2[[#This Row],[path]],elements__3[],5,FALSE))</f>
        <v>0</v>
      </c>
      <c r="I335" s="1">
        <f>IF(ISNA(VLOOKUP(relationships__2[[#This Row],[path]],elements__3[],6,FALSE)),"",VLOOKUP(relationships__2[[#This Row],[path]],elements__3[],6,FALSE))</f>
        <v>5132</v>
      </c>
    </row>
    <row r="336" spans="1:9" x14ac:dyDescent="0.3">
      <c r="A336" s="1" t="s">
        <v>660</v>
      </c>
      <c r="B336" s="1" t="s">
        <v>661</v>
      </c>
      <c r="C336">
        <v>35</v>
      </c>
      <c r="D336">
        <v>13225227</v>
      </c>
      <c r="E336">
        <v>0</v>
      </c>
      <c r="F336">
        <v>8981</v>
      </c>
      <c r="G336" s="1">
        <f>IF(ISNA(VLOOKUP(relationships__2[[#This Row],[path]],elements__3[],4,FALSE)),"",VLOOKUP(relationships__2[[#This Row],[path]],elements__3[],4,FALSE))</f>
        <v>10128151</v>
      </c>
      <c r="H336" s="1">
        <f>IF(ISNA(VLOOKUP(relationships__2[[#This Row],[path]],elements__3[],5,FALSE)), "", VLOOKUP(relationships__2[[#This Row],[path]],elements__3[],5,FALSE))</f>
        <v>0</v>
      </c>
      <c r="I336" s="1">
        <f>IF(ISNA(VLOOKUP(relationships__2[[#This Row],[path]],elements__3[],6,FALSE)),"",VLOOKUP(relationships__2[[#This Row],[path]],elements__3[],6,FALSE))</f>
        <v>4704</v>
      </c>
    </row>
    <row r="337" spans="1:9" x14ac:dyDescent="0.3">
      <c r="A337" s="1" t="s">
        <v>662</v>
      </c>
      <c r="B337" s="1" t="s">
        <v>663</v>
      </c>
      <c r="C337">
        <v>18</v>
      </c>
      <c r="D337">
        <v>12080823</v>
      </c>
      <c r="E337">
        <v>0</v>
      </c>
      <c r="F337">
        <v>9409</v>
      </c>
      <c r="G337" s="1">
        <f>IF(ISNA(VLOOKUP(relationships__2[[#This Row],[path]],elements__3[],4,FALSE)),"",VLOOKUP(relationships__2[[#This Row],[path]],elements__3[],4,FALSE))</f>
        <v>10711044</v>
      </c>
      <c r="H337" s="1">
        <f>IF(ISNA(VLOOKUP(relationships__2[[#This Row],[path]],elements__3[],5,FALSE)), "", VLOOKUP(relationships__2[[#This Row],[path]],elements__3[],5,FALSE))</f>
        <v>0</v>
      </c>
      <c r="I337" s="1">
        <f>IF(ISNA(VLOOKUP(relationships__2[[#This Row],[path]],elements__3[],6,FALSE)),"",VLOOKUP(relationships__2[[#This Row],[path]],elements__3[],6,FALSE))</f>
        <v>7698</v>
      </c>
    </row>
    <row r="338" spans="1:9" x14ac:dyDescent="0.3">
      <c r="A338" s="1" t="s">
        <v>664</v>
      </c>
      <c r="B338" s="1" t="s">
        <v>665</v>
      </c>
      <c r="C338">
        <v>32</v>
      </c>
      <c r="D338">
        <v>8515892</v>
      </c>
      <c r="E338">
        <v>0</v>
      </c>
      <c r="F338">
        <v>9409</v>
      </c>
      <c r="G338" s="1">
        <f>IF(ISNA(VLOOKUP(relationships__2[[#This Row],[path]],elements__3[],4,FALSE)),"",VLOOKUP(relationships__2[[#This Row],[path]],elements__3[],4,FALSE))</f>
        <v>9243760</v>
      </c>
      <c r="H338" s="1">
        <f>IF(ISNA(VLOOKUP(relationships__2[[#This Row],[path]],elements__3[],5,FALSE)), "", VLOOKUP(relationships__2[[#This Row],[path]],elements__3[],5,FALSE))</f>
        <v>0</v>
      </c>
      <c r="I338" s="1">
        <f>IF(ISNA(VLOOKUP(relationships__2[[#This Row],[path]],elements__3[],6,FALSE)),"",VLOOKUP(relationships__2[[#This Row],[path]],elements__3[],6,FALSE))</f>
        <v>4704</v>
      </c>
    </row>
    <row r="339" spans="1:9" x14ac:dyDescent="0.3">
      <c r="A339" s="1" t="s">
        <v>666</v>
      </c>
      <c r="B339" s="1" t="s">
        <v>667</v>
      </c>
      <c r="C339">
        <v>32</v>
      </c>
      <c r="D339">
        <v>10591729</v>
      </c>
      <c r="E339">
        <v>0</v>
      </c>
      <c r="F339">
        <v>11119</v>
      </c>
      <c r="G339" s="1">
        <f>IF(ISNA(VLOOKUP(relationships__2[[#This Row],[path]],elements__3[],4,FALSE)),"",VLOOKUP(relationships__2[[#This Row],[path]],elements__3[],4,FALSE))</f>
        <v>9958372</v>
      </c>
      <c r="H339" s="1">
        <f>IF(ISNA(VLOOKUP(relationships__2[[#This Row],[path]],elements__3[],5,FALSE)), "", VLOOKUP(relationships__2[[#This Row],[path]],elements__3[],5,FALSE))</f>
        <v>0</v>
      </c>
      <c r="I339" s="1">
        <f>IF(ISNA(VLOOKUP(relationships__2[[#This Row],[path]],elements__3[],6,FALSE)),"",VLOOKUP(relationships__2[[#This Row],[path]],elements__3[],6,FALSE))</f>
        <v>7270</v>
      </c>
    </row>
    <row r="340" spans="1:9" x14ac:dyDescent="0.3">
      <c r="A340" s="1" t="s">
        <v>668</v>
      </c>
      <c r="B340" s="1" t="s">
        <v>669</v>
      </c>
      <c r="C340">
        <v>39</v>
      </c>
      <c r="D340">
        <v>5086955</v>
      </c>
      <c r="E340">
        <v>0</v>
      </c>
      <c r="F340">
        <v>7271</v>
      </c>
      <c r="G340" s="1">
        <f>IF(ISNA(VLOOKUP(relationships__2[[#This Row],[path]],elements__3[],4,FALSE)),"",VLOOKUP(relationships__2[[#This Row],[path]],elements__3[],4,FALSE))</f>
        <v>4978331</v>
      </c>
      <c r="H340" s="1">
        <f>IF(ISNA(VLOOKUP(relationships__2[[#This Row],[path]],elements__3[],5,FALSE)), "", VLOOKUP(relationships__2[[#This Row],[path]],elements__3[],5,FALSE))</f>
        <v>0</v>
      </c>
      <c r="I340" s="1">
        <f>IF(ISNA(VLOOKUP(relationships__2[[#This Row],[path]],elements__3[],6,FALSE)),"",VLOOKUP(relationships__2[[#This Row],[path]],elements__3[],6,FALSE))</f>
        <v>6842</v>
      </c>
    </row>
    <row r="341" spans="1:9" x14ac:dyDescent="0.3">
      <c r="A341" s="1" t="s">
        <v>670</v>
      </c>
      <c r="B341" s="1" t="s">
        <v>671</v>
      </c>
      <c r="C341">
        <v>31</v>
      </c>
      <c r="D341">
        <v>5748964</v>
      </c>
      <c r="E341">
        <v>0</v>
      </c>
      <c r="F341">
        <v>10691</v>
      </c>
      <c r="G341" s="1">
        <f>IF(ISNA(VLOOKUP(relationships__2[[#This Row],[path]],elements__3[],4,FALSE)),"",VLOOKUP(relationships__2[[#This Row],[path]],elements__3[],4,FALSE))</f>
        <v>3184746</v>
      </c>
      <c r="H341" s="1">
        <f>IF(ISNA(VLOOKUP(relationships__2[[#This Row],[path]],elements__3[],5,FALSE)), "", VLOOKUP(relationships__2[[#This Row],[path]],elements__3[],5,FALSE))</f>
        <v>0</v>
      </c>
      <c r="I341" s="1">
        <f>IF(ISNA(VLOOKUP(relationships__2[[#This Row],[path]],elements__3[],6,FALSE)),"",VLOOKUP(relationships__2[[#This Row],[path]],elements__3[],6,FALSE))</f>
        <v>5132</v>
      </c>
    </row>
    <row r="342" spans="1:9" x14ac:dyDescent="0.3">
      <c r="A342" s="1" t="s">
        <v>672</v>
      </c>
      <c r="B342" s="1" t="s">
        <v>673</v>
      </c>
      <c r="C342">
        <v>37</v>
      </c>
      <c r="D342">
        <v>9799285</v>
      </c>
      <c r="E342">
        <v>0</v>
      </c>
      <c r="F342">
        <v>11547</v>
      </c>
      <c r="G342" s="1">
        <f>IF(ISNA(VLOOKUP(relationships__2[[#This Row],[path]],elements__3[],4,FALSE)),"",VLOOKUP(relationships__2[[#This Row],[path]],elements__3[],4,FALSE))</f>
        <v>8524017</v>
      </c>
      <c r="H342" s="1">
        <f>IF(ISNA(VLOOKUP(relationships__2[[#This Row],[path]],elements__3[],5,FALSE)), "", VLOOKUP(relationships__2[[#This Row],[path]],elements__3[],5,FALSE))</f>
        <v>0</v>
      </c>
      <c r="I342" s="1">
        <f>IF(ISNA(VLOOKUP(relationships__2[[#This Row],[path]],elements__3[],6,FALSE)),"",VLOOKUP(relationships__2[[#This Row],[path]],elements__3[],6,FALSE))</f>
        <v>5559</v>
      </c>
    </row>
    <row r="343" spans="1:9" x14ac:dyDescent="0.3">
      <c r="A343" s="1" t="s">
        <v>674</v>
      </c>
      <c r="B343" s="1" t="s">
        <v>675</v>
      </c>
      <c r="C343">
        <v>48</v>
      </c>
      <c r="D343">
        <v>18034207</v>
      </c>
      <c r="E343">
        <v>0</v>
      </c>
      <c r="F343">
        <v>10691</v>
      </c>
      <c r="G343" s="1">
        <f>IF(ISNA(VLOOKUP(relationships__2[[#This Row],[path]],elements__3[],4,FALSE)),"",VLOOKUP(relationships__2[[#This Row],[path]],elements__3[],4,FALSE))</f>
        <v>13894081</v>
      </c>
      <c r="H343" s="1">
        <f>IF(ISNA(VLOOKUP(relationships__2[[#This Row],[path]],elements__3[],5,FALSE)), "", VLOOKUP(relationships__2[[#This Row],[path]],elements__3[],5,FALSE))</f>
        <v>0</v>
      </c>
      <c r="I343" s="1">
        <f>IF(ISNA(VLOOKUP(relationships__2[[#This Row],[path]],elements__3[],6,FALSE)),"",VLOOKUP(relationships__2[[#This Row],[path]],elements__3[],6,FALSE))</f>
        <v>7270</v>
      </c>
    </row>
    <row r="344" spans="1:9" x14ac:dyDescent="0.3">
      <c r="A344" s="1" t="s">
        <v>676</v>
      </c>
      <c r="B344" s="1" t="s">
        <v>677</v>
      </c>
      <c r="C344">
        <v>37</v>
      </c>
      <c r="D344">
        <v>3993869</v>
      </c>
      <c r="E344">
        <v>0</v>
      </c>
      <c r="F344">
        <v>10691</v>
      </c>
      <c r="G344" s="1">
        <f>IF(ISNA(VLOOKUP(relationships__2[[#This Row],[path]],elements__3[],4,FALSE)),"",VLOOKUP(relationships__2[[#This Row],[path]],elements__3[],4,FALSE))</f>
        <v>4584461</v>
      </c>
      <c r="H344" s="1">
        <f>IF(ISNA(VLOOKUP(relationships__2[[#This Row],[path]],elements__3[],5,FALSE)), "", VLOOKUP(relationships__2[[#This Row],[path]],elements__3[],5,FALSE))</f>
        <v>0</v>
      </c>
      <c r="I344" s="1">
        <f>IF(ISNA(VLOOKUP(relationships__2[[#This Row],[path]],elements__3[],6,FALSE)),"",VLOOKUP(relationships__2[[#This Row],[path]],elements__3[],6,FALSE))</f>
        <v>5987</v>
      </c>
    </row>
    <row r="345" spans="1:9" x14ac:dyDescent="0.3">
      <c r="A345" s="1" t="s">
        <v>678</v>
      </c>
      <c r="B345" s="1" t="s">
        <v>679</v>
      </c>
      <c r="C345">
        <v>25</v>
      </c>
      <c r="D345">
        <v>9810404</v>
      </c>
      <c r="E345">
        <v>0</v>
      </c>
      <c r="F345">
        <v>7271</v>
      </c>
      <c r="G345" s="1">
        <f>IF(ISNA(VLOOKUP(relationships__2[[#This Row],[path]],elements__3[],4,FALSE)),"",VLOOKUP(relationships__2[[#This Row],[path]],elements__3[],4,FALSE))</f>
        <v>9190732</v>
      </c>
      <c r="H345" s="1">
        <f>IF(ISNA(VLOOKUP(relationships__2[[#This Row],[path]],elements__3[],5,FALSE)), "", VLOOKUP(relationships__2[[#This Row],[path]],elements__3[],5,FALSE))</f>
        <v>0</v>
      </c>
      <c r="I345" s="1">
        <f>IF(ISNA(VLOOKUP(relationships__2[[#This Row],[path]],elements__3[],6,FALSE)),"",VLOOKUP(relationships__2[[#This Row],[path]],elements__3[],6,FALSE))</f>
        <v>5132</v>
      </c>
    </row>
    <row r="346" spans="1:9" x14ac:dyDescent="0.3">
      <c r="A346" s="1" t="s">
        <v>680</v>
      </c>
      <c r="B346" s="1" t="s">
        <v>681</v>
      </c>
      <c r="C346">
        <v>33</v>
      </c>
      <c r="D346">
        <v>4233356</v>
      </c>
      <c r="E346">
        <v>0</v>
      </c>
      <c r="F346">
        <v>9408</v>
      </c>
      <c r="G346" s="1">
        <f>IF(ISNA(VLOOKUP(relationships__2[[#This Row],[path]],elements__3[],4,FALSE)),"",VLOOKUP(relationships__2[[#This Row],[path]],elements__3[],4,FALSE))</f>
        <v>4477119</v>
      </c>
      <c r="H346" s="1">
        <f>IF(ISNA(VLOOKUP(relationships__2[[#This Row],[path]],elements__3[],5,FALSE)), "", VLOOKUP(relationships__2[[#This Row],[path]],elements__3[],5,FALSE))</f>
        <v>0</v>
      </c>
      <c r="I346" s="1">
        <f>IF(ISNA(VLOOKUP(relationships__2[[#This Row],[path]],elements__3[],6,FALSE)),"",VLOOKUP(relationships__2[[#This Row],[path]],elements__3[],6,FALSE))</f>
        <v>5559</v>
      </c>
    </row>
    <row r="347" spans="1:9" x14ac:dyDescent="0.3">
      <c r="A347" s="1" t="s">
        <v>682</v>
      </c>
      <c r="B347" s="1" t="s">
        <v>683</v>
      </c>
      <c r="C347">
        <v>86</v>
      </c>
      <c r="D347">
        <v>11121165</v>
      </c>
      <c r="E347">
        <v>0</v>
      </c>
      <c r="F347">
        <v>11547</v>
      </c>
      <c r="G347" s="1">
        <f>IF(ISNA(VLOOKUP(relationships__2[[#This Row],[path]],elements__3[],4,FALSE)),"",VLOOKUP(relationships__2[[#This Row],[path]],elements__3[],4,FALSE))</f>
        <v>12101350</v>
      </c>
      <c r="H347" s="1">
        <f>IF(ISNA(VLOOKUP(relationships__2[[#This Row],[path]],elements__3[],5,FALSE)), "", VLOOKUP(relationships__2[[#This Row],[path]],elements__3[],5,FALSE))</f>
        <v>0</v>
      </c>
      <c r="I347" s="1">
        <f>IF(ISNA(VLOOKUP(relationships__2[[#This Row],[path]],elements__3[],6,FALSE)),"",VLOOKUP(relationships__2[[#This Row],[path]],elements__3[],6,FALSE))</f>
        <v>6415</v>
      </c>
    </row>
    <row r="348" spans="1:9" x14ac:dyDescent="0.3">
      <c r="A348" s="1" t="s">
        <v>684</v>
      </c>
      <c r="B348" s="1" t="s">
        <v>685</v>
      </c>
      <c r="C348">
        <v>32</v>
      </c>
      <c r="D348">
        <v>4822236</v>
      </c>
      <c r="E348">
        <v>0</v>
      </c>
      <c r="F348">
        <v>9408</v>
      </c>
      <c r="G348" s="1">
        <f>IF(ISNA(VLOOKUP(relationships__2[[#This Row],[path]],elements__3[],4,FALSE)),"",VLOOKUP(relationships__2[[#This Row],[path]],elements__3[],4,FALSE))</f>
        <v>3143691</v>
      </c>
      <c r="H348" s="1">
        <f>IF(ISNA(VLOOKUP(relationships__2[[#This Row],[path]],elements__3[],5,FALSE)), "", VLOOKUP(relationships__2[[#This Row],[path]],elements__3[],5,FALSE))</f>
        <v>0</v>
      </c>
      <c r="I348" s="1">
        <f>IF(ISNA(VLOOKUP(relationships__2[[#This Row],[path]],elements__3[],6,FALSE)),"",VLOOKUP(relationships__2[[#This Row],[path]],elements__3[],6,FALSE))</f>
        <v>10692</v>
      </c>
    </row>
    <row r="349" spans="1:9" x14ac:dyDescent="0.3">
      <c r="A349" s="1" t="s">
        <v>686</v>
      </c>
      <c r="B349" s="1" t="s">
        <v>625</v>
      </c>
      <c r="C349">
        <v>106</v>
      </c>
      <c r="D349">
        <v>5463291</v>
      </c>
      <c r="E349">
        <v>0</v>
      </c>
      <c r="F349">
        <v>20528</v>
      </c>
      <c r="G349" s="1">
        <f>IF(ISNA(VLOOKUP(relationships__2[[#This Row],[path]],elements__3[],4,FALSE)),"",VLOOKUP(relationships__2[[#This Row],[path]],elements__3[],4,FALSE))</f>
        <v>5005273</v>
      </c>
      <c r="H349" s="1">
        <f>IF(ISNA(VLOOKUP(relationships__2[[#This Row],[path]],elements__3[],5,FALSE)), "", VLOOKUP(relationships__2[[#This Row],[path]],elements__3[],5,FALSE))</f>
        <v>0</v>
      </c>
      <c r="I349" s="1">
        <f>IF(ISNA(VLOOKUP(relationships__2[[#This Row],[path]],elements__3[],6,FALSE)),"",VLOOKUP(relationships__2[[#This Row],[path]],elements__3[],6,FALSE))</f>
        <v>5560</v>
      </c>
    </row>
    <row r="350" spans="1:9" x14ac:dyDescent="0.3">
      <c r="A350" s="1" t="s">
        <v>687</v>
      </c>
      <c r="B350" s="1" t="s">
        <v>627</v>
      </c>
      <c r="C350">
        <v>70</v>
      </c>
      <c r="D350">
        <v>9900639</v>
      </c>
      <c r="E350">
        <v>0</v>
      </c>
      <c r="F350">
        <v>14540</v>
      </c>
      <c r="G350" s="1">
        <f>IF(ISNA(VLOOKUP(relationships__2[[#This Row],[path]],elements__3[],4,FALSE)),"",VLOOKUP(relationships__2[[#This Row],[path]],elements__3[],4,FALSE))</f>
        <v>14496218</v>
      </c>
      <c r="H350" s="1">
        <f>IF(ISNA(VLOOKUP(relationships__2[[#This Row],[path]],elements__3[],5,FALSE)), "", VLOOKUP(relationships__2[[#This Row],[path]],elements__3[],5,FALSE))</f>
        <v>0</v>
      </c>
      <c r="I350" s="1">
        <f>IF(ISNA(VLOOKUP(relationships__2[[#This Row],[path]],elements__3[],6,FALSE)),"",VLOOKUP(relationships__2[[#This Row],[path]],elements__3[],6,FALSE))</f>
        <v>5132</v>
      </c>
    </row>
    <row r="351" spans="1:9" x14ac:dyDescent="0.3">
      <c r="A351" s="1" t="s">
        <v>688</v>
      </c>
      <c r="B351" s="1" t="s">
        <v>629</v>
      </c>
      <c r="C351">
        <v>65</v>
      </c>
      <c r="D351">
        <v>22941120</v>
      </c>
      <c r="E351">
        <v>0</v>
      </c>
      <c r="F351">
        <v>10264</v>
      </c>
      <c r="G351" s="1">
        <f>IF(ISNA(VLOOKUP(relationships__2[[#This Row],[path]],elements__3[],4,FALSE)),"",VLOOKUP(relationships__2[[#This Row],[path]],elements__3[],4,FALSE))</f>
        <v>4994154</v>
      </c>
      <c r="H351" s="1">
        <f>IF(ISNA(VLOOKUP(relationships__2[[#This Row],[path]],elements__3[],5,FALSE)), "", VLOOKUP(relationships__2[[#This Row],[path]],elements__3[],5,FALSE))</f>
        <v>0</v>
      </c>
      <c r="I351" s="1">
        <f>IF(ISNA(VLOOKUP(relationships__2[[#This Row],[path]],elements__3[],6,FALSE)),"",VLOOKUP(relationships__2[[#This Row],[path]],elements__3[],6,FALSE))</f>
        <v>5559</v>
      </c>
    </row>
    <row r="352" spans="1:9" x14ac:dyDescent="0.3">
      <c r="A352" s="1" t="s">
        <v>689</v>
      </c>
      <c r="B352" s="1" t="s">
        <v>631</v>
      </c>
      <c r="C352">
        <v>210</v>
      </c>
      <c r="D352">
        <v>9281822</v>
      </c>
      <c r="E352">
        <v>0</v>
      </c>
      <c r="F352">
        <v>17534</v>
      </c>
      <c r="G352" s="1">
        <f>IF(ISNA(VLOOKUP(relationships__2[[#This Row],[path]],elements__3[],4,FALSE)),"",VLOOKUP(relationships__2[[#This Row],[path]],elements__3[],4,FALSE))</f>
        <v>26103628</v>
      </c>
      <c r="H352" s="1">
        <f>IF(ISNA(VLOOKUP(relationships__2[[#This Row],[path]],elements__3[],5,FALSE)), "", VLOOKUP(relationships__2[[#This Row],[path]],elements__3[],5,FALSE))</f>
        <v>0</v>
      </c>
      <c r="I352" s="1">
        <f>IF(ISNA(VLOOKUP(relationships__2[[#This Row],[path]],elements__3[],6,FALSE)),"",VLOOKUP(relationships__2[[#This Row],[path]],elements__3[],6,FALSE))</f>
        <v>5559</v>
      </c>
    </row>
    <row r="353" spans="1:9" x14ac:dyDescent="0.3">
      <c r="A353" s="1" t="s">
        <v>690</v>
      </c>
      <c r="B353" s="1" t="s">
        <v>633</v>
      </c>
      <c r="C353">
        <v>22</v>
      </c>
      <c r="D353">
        <v>11891800</v>
      </c>
      <c r="E353">
        <v>0</v>
      </c>
      <c r="F353">
        <v>14540</v>
      </c>
      <c r="G353" s="1">
        <f>IF(ISNA(VLOOKUP(relationships__2[[#This Row],[path]],elements__3[],4,FALSE)),"",VLOOKUP(relationships__2[[#This Row],[path]],elements__3[],4,FALSE))</f>
        <v>21168490</v>
      </c>
      <c r="H353" s="1">
        <f>IF(ISNA(VLOOKUP(relationships__2[[#This Row],[path]],elements__3[],5,FALSE)), "", VLOOKUP(relationships__2[[#This Row],[path]],elements__3[],5,FALSE))</f>
        <v>0</v>
      </c>
      <c r="I353" s="1">
        <f>IF(ISNA(VLOOKUP(relationships__2[[#This Row],[path]],elements__3[],6,FALSE)),"",VLOOKUP(relationships__2[[#This Row],[path]],elements__3[],6,FALSE))</f>
        <v>8125</v>
      </c>
    </row>
    <row r="354" spans="1:9" x14ac:dyDescent="0.3">
      <c r="A354" s="1" t="s">
        <v>691</v>
      </c>
      <c r="B354" s="1" t="s">
        <v>635</v>
      </c>
      <c r="C354">
        <v>82</v>
      </c>
      <c r="D354">
        <v>15068849</v>
      </c>
      <c r="E354">
        <v>0</v>
      </c>
      <c r="F354">
        <v>12402</v>
      </c>
      <c r="G354" s="1">
        <f>IF(ISNA(VLOOKUP(relationships__2[[#This Row],[path]],elements__3[],4,FALSE)),"",VLOOKUP(relationships__2[[#This Row],[path]],elements__3[],4,FALSE))</f>
        <v>21177043</v>
      </c>
      <c r="H354" s="1">
        <f>IF(ISNA(VLOOKUP(relationships__2[[#This Row],[path]],elements__3[],5,FALSE)), "", VLOOKUP(relationships__2[[#This Row],[path]],elements__3[],5,FALSE))</f>
        <v>0</v>
      </c>
      <c r="I354" s="1">
        <f>IF(ISNA(VLOOKUP(relationships__2[[#This Row],[path]],elements__3[],6,FALSE)),"",VLOOKUP(relationships__2[[#This Row],[path]],elements__3[],6,FALSE))</f>
        <v>4276</v>
      </c>
    </row>
    <row r="355" spans="1:9" x14ac:dyDescent="0.3">
      <c r="A355" s="1" t="s">
        <v>692</v>
      </c>
      <c r="B355" s="1" t="s">
        <v>637</v>
      </c>
      <c r="C355">
        <v>159</v>
      </c>
      <c r="D355">
        <v>15630787</v>
      </c>
      <c r="E355">
        <v>0</v>
      </c>
      <c r="F355">
        <v>16251</v>
      </c>
      <c r="G355" s="1">
        <f>IF(ISNA(VLOOKUP(relationships__2[[#This Row],[path]],elements__3[],4,FALSE)),"",VLOOKUP(relationships__2[[#This Row],[path]],elements__3[],4,FALSE))</f>
        <v>16629788</v>
      </c>
      <c r="H355" s="1">
        <f>IF(ISNA(VLOOKUP(relationships__2[[#This Row],[path]],elements__3[],5,FALSE)), "", VLOOKUP(relationships__2[[#This Row],[path]],elements__3[],5,FALSE))</f>
        <v>0</v>
      </c>
      <c r="I355" s="1">
        <f>IF(ISNA(VLOOKUP(relationships__2[[#This Row],[path]],elements__3[],6,FALSE)),"",VLOOKUP(relationships__2[[#This Row],[path]],elements__3[],6,FALSE))</f>
        <v>5987</v>
      </c>
    </row>
    <row r="356" spans="1:9" x14ac:dyDescent="0.3">
      <c r="A356" s="1" t="s">
        <v>693</v>
      </c>
      <c r="B356" s="1" t="s">
        <v>639</v>
      </c>
      <c r="C356">
        <v>19</v>
      </c>
      <c r="D356">
        <v>13386454</v>
      </c>
      <c r="E356">
        <v>0</v>
      </c>
      <c r="F356">
        <v>7697</v>
      </c>
      <c r="G356" s="1">
        <f>IF(ISNA(VLOOKUP(relationships__2[[#This Row],[path]],elements__3[],4,FALSE)),"",VLOOKUP(relationships__2[[#This Row],[path]],elements__3[],4,FALSE))</f>
        <v>12318171</v>
      </c>
      <c r="H356" s="1">
        <f>IF(ISNA(VLOOKUP(relationships__2[[#This Row],[path]],elements__3[],5,FALSE)), "", VLOOKUP(relationships__2[[#This Row],[path]],elements__3[],5,FALSE))</f>
        <v>0</v>
      </c>
      <c r="I356" s="1">
        <f>IF(ISNA(VLOOKUP(relationships__2[[#This Row],[path]],elements__3[],6,FALSE)),"",VLOOKUP(relationships__2[[#This Row],[path]],elements__3[],6,FALSE))</f>
        <v>8981</v>
      </c>
    </row>
    <row r="357" spans="1:9" x14ac:dyDescent="0.3">
      <c r="A357" s="1" t="s">
        <v>694</v>
      </c>
      <c r="B357" s="1" t="s">
        <v>641</v>
      </c>
      <c r="C357">
        <v>19</v>
      </c>
      <c r="D357">
        <v>12723161</v>
      </c>
      <c r="E357">
        <v>0</v>
      </c>
      <c r="F357">
        <v>10264</v>
      </c>
      <c r="G357" s="1">
        <f>IF(ISNA(VLOOKUP(relationships__2[[#This Row],[path]],elements__3[],4,FALSE)),"",VLOOKUP(relationships__2[[#This Row],[path]],elements__3[],4,FALSE))</f>
        <v>6422521</v>
      </c>
      <c r="H357" s="1">
        <f>IF(ISNA(VLOOKUP(relationships__2[[#This Row],[path]],elements__3[],5,FALSE)), "", VLOOKUP(relationships__2[[#This Row],[path]],elements__3[],5,FALSE))</f>
        <v>0</v>
      </c>
      <c r="I357" s="1">
        <f>IF(ISNA(VLOOKUP(relationships__2[[#This Row],[path]],elements__3[],6,FALSE)),"",VLOOKUP(relationships__2[[#This Row],[path]],elements__3[],6,FALSE))</f>
        <v>8554</v>
      </c>
    </row>
    <row r="358" spans="1:9" x14ac:dyDescent="0.3">
      <c r="A358" s="1" t="s">
        <v>695</v>
      </c>
      <c r="B358" s="1" t="s">
        <v>643</v>
      </c>
      <c r="C358">
        <v>145</v>
      </c>
      <c r="D358">
        <v>15346824</v>
      </c>
      <c r="E358">
        <v>0</v>
      </c>
      <c r="F358">
        <v>16678</v>
      </c>
      <c r="G358" s="1">
        <f>IF(ISNA(VLOOKUP(relationships__2[[#This Row],[path]],elements__3[],4,FALSE)),"",VLOOKUP(relationships__2[[#This Row],[path]],elements__3[],4,FALSE))</f>
        <v>15761649</v>
      </c>
      <c r="H358" s="1">
        <f>IF(ISNA(VLOOKUP(relationships__2[[#This Row],[path]],elements__3[],5,FALSE)), "", VLOOKUP(relationships__2[[#This Row],[path]],elements__3[],5,FALSE))</f>
        <v>0</v>
      </c>
      <c r="I358" s="1">
        <f>IF(ISNA(VLOOKUP(relationships__2[[#This Row],[path]],elements__3[],6,FALSE)),"",VLOOKUP(relationships__2[[#This Row],[path]],elements__3[],6,FALSE))</f>
        <v>5560</v>
      </c>
    </row>
    <row r="359" spans="1:9" x14ac:dyDescent="0.3">
      <c r="A359" s="1" t="s">
        <v>696</v>
      </c>
      <c r="B359" s="1" t="s">
        <v>647</v>
      </c>
      <c r="C359">
        <v>165</v>
      </c>
      <c r="D359">
        <v>8223804</v>
      </c>
      <c r="E359">
        <v>0</v>
      </c>
      <c r="F359">
        <v>12830</v>
      </c>
      <c r="G359" s="1">
        <f>IF(ISNA(VLOOKUP(relationships__2[[#This Row],[path]],elements__3[],4,FALSE)),"",VLOOKUP(relationships__2[[#This Row],[path]],elements__3[],4,FALSE))</f>
        <v>6874125</v>
      </c>
      <c r="H359" s="1">
        <f>IF(ISNA(VLOOKUP(relationships__2[[#This Row],[path]],elements__3[],5,FALSE)), "", VLOOKUP(relationships__2[[#This Row],[path]],elements__3[],5,FALSE))</f>
        <v>0</v>
      </c>
      <c r="I359" s="1">
        <f>IF(ISNA(VLOOKUP(relationships__2[[#This Row],[path]],elements__3[],6,FALSE)),"",VLOOKUP(relationships__2[[#This Row],[path]],elements__3[],6,FALSE))</f>
        <v>6415</v>
      </c>
    </row>
    <row r="360" spans="1:9" x14ac:dyDescent="0.3">
      <c r="A360" s="1" t="s">
        <v>697</v>
      </c>
      <c r="B360" s="1" t="s">
        <v>651</v>
      </c>
      <c r="C360">
        <v>67</v>
      </c>
      <c r="D360">
        <v>14856304</v>
      </c>
      <c r="E360">
        <v>0</v>
      </c>
      <c r="F360">
        <v>11974</v>
      </c>
      <c r="G360" s="1">
        <f>IF(ISNA(VLOOKUP(relationships__2[[#This Row],[path]],elements__3[],4,FALSE)),"",VLOOKUP(relationships__2[[#This Row],[path]],elements__3[],4,FALSE))</f>
        <v>14187879</v>
      </c>
      <c r="H360" s="1">
        <f>IF(ISNA(VLOOKUP(relationships__2[[#This Row],[path]],elements__3[],5,FALSE)), "", VLOOKUP(relationships__2[[#This Row],[path]],elements__3[],5,FALSE))</f>
        <v>0</v>
      </c>
      <c r="I360" s="1">
        <f>IF(ISNA(VLOOKUP(relationships__2[[#This Row],[path]],elements__3[],6,FALSE)),"",VLOOKUP(relationships__2[[#This Row],[path]],elements__3[],6,FALSE))</f>
        <v>5559</v>
      </c>
    </row>
    <row r="361" spans="1:9" x14ac:dyDescent="0.3">
      <c r="A361" s="1" t="s">
        <v>698</v>
      </c>
      <c r="B361" s="1" t="s">
        <v>653</v>
      </c>
      <c r="C361">
        <v>55</v>
      </c>
      <c r="D361">
        <v>4607127</v>
      </c>
      <c r="E361">
        <v>0</v>
      </c>
      <c r="F361">
        <v>9409</v>
      </c>
      <c r="G361" s="1">
        <f>IF(ISNA(VLOOKUP(relationships__2[[#This Row],[path]],elements__3[],4,FALSE)),"",VLOOKUP(relationships__2[[#This Row],[path]],elements__3[],4,FALSE))</f>
        <v>5524446</v>
      </c>
      <c r="H361" s="1">
        <f>IF(ISNA(VLOOKUP(relationships__2[[#This Row],[path]],elements__3[],5,FALSE)), "", VLOOKUP(relationships__2[[#This Row],[path]],elements__3[],5,FALSE))</f>
        <v>0</v>
      </c>
      <c r="I361" s="1">
        <f>IF(ISNA(VLOOKUP(relationships__2[[#This Row],[path]],elements__3[],6,FALSE)),"",VLOOKUP(relationships__2[[#This Row],[path]],elements__3[],6,FALSE))</f>
        <v>5988</v>
      </c>
    </row>
    <row r="362" spans="1:9" x14ac:dyDescent="0.3">
      <c r="A362" s="1" t="s">
        <v>699</v>
      </c>
      <c r="B362" s="1" t="s">
        <v>655</v>
      </c>
      <c r="C362">
        <v>138</v>
      </c>
      <c r="D362">
        <v>22738411</v>
      </c>
      <c r="E362">
        <v>0</v>
      </c>
      <c r="F362">
        <v>41910</v>
      </c>
      <c r="G362" s="1">
        <f>IF(ISNA(VLOOKUP(relationships__2[[#This Row],[path]],elements__3[],4,FALSE)),"",VLOOKUP(relationships__2[[#This Row],[path]],elements__3[],4,FALSE))</f>
        <v>22611398</v>
      </c>
      <c r="H362" s="1">
        <f>IF(ISNA(VLOOKUP(relationships__2[[#This Row],[path]],elements__3[],5,FALSE)), "", VLOOKUP(relationships__2[[#This Row],[path]],elements__3[],5,FALSE))</f>
        <v>0</v>
      </c>
      <c r="I362" s="1">
        <f>IF(ISNA(VLOOKUP(relationships__2[[#This Row],[path]],elements__3[],6,FALSE)),"",VLOOKUP(relationships__2[[#This Row],[path]],elements__3[],6,FALSE))</f>
        <v>5559</v>
      </c>
    </row>
    <row r="363" spans="1:9" x14ac:dyDescent="0.3">
      <c r="A363" s="1" t="s">
        <v>700</v>
      </c>
      <c r="B363" s="1" t="s">
        <v>657</v>
      </c>
      <c r="C363">
        <v>41</v>
      </c>
      <c r="D363">
        <v>3834354</v>
      </c>
      <c r="E363">
        <v>0</v>
      </c>
      <c r="F363">
        <v>8553</v>
      </c>
      <c r="G363" s="1">
        <f>IF(ISNA(VLOOKUP(relationships__2[[#This Row],[path]],elements__3[],4,FALSE)),"",VLOOKUP(relationships__2[[#This Row],[path]],elements__3[],4,FALSE))</f>
        <v>4973199</v>
      </c>
      <c r="H363" s="1">
        <f>IF(ISNA(VLOOKUP(relationships__2[[#This Row],[path]],elements__3[],5,FALSE)), "", VLOOKUP(relationships__2[[#This Row],[path]],elements__3[],5,FALSE))</f>
        <v>0</v>
      </c>
      <c r="I363" s="1">
        <f>IF(ISNA(VLOOKUP(relationships__2[[#This Row],[path]],elements__3[],6,FALSE)),"",VLOOKUP(relationships__2[[#This Row],[path]],elements__3[],6,FALSE))</f>
        <v>5560</v>
      </c>
    </row>
    <row r="364" spans="1:9" x14ac:dyDescent="0.3">
      <c r="A364" s="1" t="s">
        <v>701</v>
      </c>
      <c r="B364" s="1" t="s">
        <v>659</v>
      </c>
      <c r="C364">
        <v>105</v>
      </c>
      <c r="D364">
        <v>4573342</v>
      </c>
      <c r="E364">
        <v>0</v>
      </c>
      <c r="F364">
        <v>14968</v>
      </c>
      <c r="G364" s="1">
        <f>IF(ISNA(VLOOKUP(relationships__2[[#This Row],[path]],elements__3[],4,FALSE)),"",VLOOKUP(relationships__2[[#This Row],[path]],elements__3[],4,FALSE))</f>
        <v>8188308</v>
      </c>
      <c r="H364" s="1">
        <f>IF(ISNA(VLOOKUP(relationships__2[[#This Row],[path]],elements__3[],5,FALSE)), "", VLOOKUP(relationships__2[[#This Row],[path]],elements__3[],5,FALSE))</f>
        <v>0</v>
      </c>
      <c r="I364" s="1">
        <f>IF(ISNA(VLOOKUP(relationships__2[[#This Row],[path]],elements__3[],6,FALSE)),"",VLOOKUP(relationships__2[[#This Row],[path]],elements__3[],6,FALSE))</f>
        <v>12829</v>
      </c>
    </row>
    <row r="365" spans="1:9" x14ac:dyDescent="0.3">
      <c r="A365" s="1" t="s">
        <v>702</v>
      </c>
      <c r="B365" s="1" t="s">
        <v>665</v>
      </c>
      <c r="C365">
        <v>106</v>
      </c>
      <c r="D365">
        <v>5380326</v>
      </c>
      <c r="E365">
        <v>0</v>
      </c>
      <c r="F365">
        <v>12830</v>
      </c>
      <c r="G365" s="1">
        <f>IF(ISNA(VLOOKUP(relationships__2[[#This Row],[path]],elements__3[],4,FALSE)),"",VLOOKUP(relationships__2[[#This Row],[path]],elements__3[],4,FALSE))</f>
        <v>6479827</v>
      </c>
      <c r="H365" s="1">
        <f>IF(ISNA(VLOOKUP(relationships__2[[#This Row],[path]],elements__3[],5,FALSE)), "", VLOOKUP(relationships__2[[#This Row],[path]],elements__3[],5,FALSE))</f>
        <v>0</v>
      </c>
      <c r="I365" s="1">
        <f>IF(ISNA(VLOOKUP(relationships__2[[#This Row],[path]],elements__3[],6,FALSE)),"",VLOOKUP(relationships__2[[#This Row],[path]],elements__3[],6,FALSE))</f>
        <v>5559</v>
      </c>
    </row>
    <row r="366" spans="1:9" x14ac:dyDescent="0.3">
      <c r="A366" s="1" t="s">
        <v>703</v>
      </c>
      <c r="B366" s="1" t="s">
        <v>667</v>
      </c>
      <c r="C366">
        <v>95</v>
      </c>
      <c r="D366">
        <v>14506910</v>
      </c>
      <c r="E366">
        <v>0</v>
      </c>
      <c r="F366">
        <v>30364</v>
      </c>
      <c r="G366" s="1">
        <f>IF(ISNA(VLOOKUP(relationships__2[[#This Row],[path]],elements__3[],4,FALSE)),"",VLOOKUP(relationships__2[[#This Row],[path]],elements__3[],4,FALSE))</f>
        <v>16496360</v>
      </c>
      <c r="H366" s="1">
        <f>IF(ISNA(VLOOKUP(relationships__2[[#This Row],[path]],elements__3[],5,FALSE)), "", VLOOKUP(relationships__2[[#This Row],[path]],elements__3[],5,FALSE))</f>
        <v>0</v>
      </c>
      <c r="I366" s="1">
        <f>IF(ISNA(VLOOKUP(relationships__2[[#This Row],[path]],elements__3[],6,FALSE)),"",VLOOKUP(relationships__2[[#This Row],[path]],elements__3[],6,FALSE))</f>
        <v>8125</v>
      </c>
    </row>
    <row r="367" spans="1:9" x14ac:dyDescent="0.3">
      <c r="A367" s="1" t="s">
        <v>704</v>
      </c>
      <c r="B367" s="1" t="s">
        <v>671</v>
      </c>
      <c r="C367">
        <v>44</v>
      </c>
      <c r="D367">
        <v>4947539</v>
      </c>
      <c r="E367">
        <v>0</v>
      </c>
      <c r="F367">
        <v>16251</v>
      </c>
      <c r="G367" s="1">
        <f>IF(ISNA(VLOOKUP(relationships__2[[#This Row],[path]],elements__3[],4,FALSE)),"",VLOOKUP(relationships__2[[#This Row],[path]],elements__3[],4,FALSE))</f>
        <v>3877974</v>
      </c>
      <c r="H367" s="1">
        <f>IF(ISNA(VLOOKUP(relationships__2[[#This Row],[path]],elements__3[],5,FALSE)), "", VLOOKUP(relationships__2[[#This Row],[path]],elements__3[],5,FALSE))</f>
        <v>0</v>
      </c>
      <c r="I367" s="1">
        <f>IF(ISNA(VLOOKUP(relationships__2[[#This Row],[path]],elements__3[],6,FALSE)),"",VLOOKUP(relationships__2[[#This Row],[path]],elements__3[],6,FALSE))</f>
        <v>6414</v>
      </c>
    </row>
    <row r="368" spans="1:9" x14ac:dyDescent="0.3">
      <c r="A368" s="1" t="s">
        <v>705</v>
      </c>
      <c r="B368" s="1" t="s">
        <v>673</v>
      </c>
      <c r="C368">
        <v>70</v>
      </c>
      <c r="D368">
        <v>13705912</v>
      </c>
      <c r="E368">
        <v>0</v>
      </c>
      <c r="F368">
        <v>11974</v>
      </c>
      <c r="G368" s="1">
        <f>IF(ISNA(VLOOKUP(relationships__2[[#This Row],[path]],elements__3[],4,FALSE)),"",VLOOKUP(relationships__2[[#This Row],[path]],elements__3[],4,FALSE))</f>
        <v>15607694</v>
      </c>
      <c r="H368" s="1">
        <f>IF(ISNA(VLOOKUP(relationships__2[[#This Row],[path]],elements__3[],5,FALSE)), "", VLOOKUP(relationships__2[[#This Row],[path]],elements__3[],5,FALSE))</f>
        <v>0</v>
      </c>
      <c r="I368" s="1">
        <f>IF(ISNA(VLOOKUP(relationships__2[[#This Row],[path]],elements__3[],6,FALSE)),"",VLOOKUP(relationships__2[[#This Row],[path]],elements__3[],6,FALSE))</f>
        <v>5132</v>
      </c>
    </row>
    <row r="369" spans="1:9" x14ac:dyDescent="0.3">
      <c r="A369" s="1" t="s">
        <v>706</v>
      </c>
      <c r="B369" s="1" t="s">
        <v>677</v>
      </c>
      <c r="C369">
        <v>106</v>
      </c>
      <c r="D369">
        <v>18616246</v>
      </c>
      <c r="E369">
        <v>0</v>
      </c>
      <c r="F369">
        <v>19244</v>
      </c>
      <c r="G369" s="1">
        <f>IF(ISNA(VLOOKUP(relationships__2[[#This Row],[path]],elements__3[],4,FALSE)),"",VLOOKUP(relationships__2[[#This Row],[path]],elements__3[],4,FALSE))</f>
        <v>16616103</v>
      </c>
      <c r="H369" s="1">
        <f>IF(ISNA(VLOOKUP(relationships__2[[#This Row],[path]],elements__3[],5,FALSE)), "", VLOOKUP(relationships__2[[#This Row],[path]],elements__3[],5,FALSE))</f>
        <v>0</v>
      </c>
      <c r="I369" s="1">
        <f>IF(ISNA(VLOOKUP(relationships__2[[#This Row],[path]],elements__3[],6,FALSE)),"",VLOOKUP(relationships__2[[#This Row],[path]],elements__3[],6,FALSE))</f>
        <v>5559</v>
      </c>
    </row>
    <row r="370" spans="1:9" x14ac:dyDescent="0.3">
      <c r="A370" s="1" t="s">
        <v>707</v>
      </c>
      <c r="B370" s="1" t="s">
        <v>679</v>
      </c>
      <c r="C370">
        <v>58</v>
      </c>
      <c r="D370">
        <v>3756521</v>
      </c>
      <c r="E370">
        <v>0</v>
      </c>
      <c r="F370">
        <v>10691</v>
      </c>
      <c r="G370" s="1">
        <f>IF(ISNA(VLOOKUP(relationships__2[[#This Row],[path]],elements__3[],4,FALSE)),"",VLOOKUP(relationships__2[[#This Row],[path]],elements__3[],4,FALSE))</f>
        <v>6714610</v>
      </c>
      <c r="H370" s="1">
        <f>IF(ISNA(VLOOKUP(relationships__2[[#This Row],[path]],elements__3[],5,FALSE)), "", VLOOKUP(relationships__2[[#This Row],[path]],elements__3[],5,FALSE))</f>
        <v>0</v>
      </c>
      <c r="I370" s="1">
        <f>IF(ISNA(VLOOKUP(relationships__2[[#This Row],[path]],elements__3[],6,FALSE)),"",VLOOKUP(relationships__2[[#This Row],[path]],elements__3[],6,FALSE))</f>
        <v>8553</v>
      </c>
    </row>
    <row r="371" spans="1:9" x14ac:dyDescent="0.3">
      <c r="A371" s="1" t="s">
        <v>708</v>
      </c>
      <c r="B371" s="1" t="s">
        <v>685</v>
      </c>
      <c r="C371">
        <v>45</v>
      </c>
      <c r="D371">
        <v>4062722</v>
      </c>
      <c r="E371">
        <v>0</v>
      </c>
      <c r="F371">
        <v>12830</v>
      </c>
      <c r="G371" s="1">
        <f>IF(ISNA(VLOOKUP(relationships__2[[#This Row],[path]],elements__3[],4,FALSE)),"",VLOOKUP(relationships__2[[#This Row],[path]],elements__3[],4,FALSE))</f>
        <v>4746541</v>
      </c>
      <c r="H371" s="1">
        <f>IF(ISNA(VLOOKUP(relationships__2[[#This Row],[path]],elements__3[],5,FALSE)), "", VLOOKUP(relationships__2[[#This Row],[path]],elements__3[],5,FALSE))</f>
        <v>0</v>
      </c>
      <c r="I371" s="1">
        <f>IF(ISNA(VLOOKUP(relationships__2[[#This Row],[path]],elements__3[],6,FALSE)),"",VLOOKUP(relationships__2[[#This Row],[path]],elements__3[],6,FALSE))</f>
        <v>5559</v>
      </c>
    </row>
    <row r="372" spans="1:9" x14ac:dyDescent="0.3">
      <c r="A372" s="1" t="s">
        <v>709</v>
      </c>
      <c r="B372" s="1" t="s">
        <v>710</v>
      </c>
      <c r="C372">
        <v>41</v>
      </c>
      <c r="D372">
        <v>18388305</v>
      </c>
      <c r="E372">
        <v>0</v>
      </c>
      <c r="F372">
        <v>10264</v>
      </c>
      <c r="G372" s="1">
        <f>IF(ISNA(VLOOKUP(relationships__2[[#This Row],[path]],elements__3[],4,FALSE)),"",VLOOKUP(relationships__2[[#This Row],[path]],elements__3[],4,FALSE))</f>
        <v>24551668</v>
      </c>
      <c r="H372" s="1">
        <f>IF(ISNA(VLOOKUP(relationships__2[[#This Row],[path]],elements__3[],5,FALSE)), "", VLOOKUP(relationships__2[[#This Row],[path]],elements__3[],5,FALSE))</f>
        <v>0</v>
      </c>
      <c r="I372" s="1">
        <f>IF(ISNA(VLOOKUP(relationships__2[[#This Row],[path]],elements__3[],6,FALSE)),"",VLOOKUP(relationships__2[[#This Row],[path]],elements__3[],6,FALSE))</f>
        <v>14541</v>
      </c>
    </row>
    <row r="373" spans="1:9" x14ac:dyDescent="0.3">
      <c r="A373" s="1" t="s">
        <v>711</v>
      </c>
      <c r="B373" s="1" t="s">
        <v>712</v>
      </c>
      <c r="C373">
        <v>19</v>
      </c>
      <c r="D373">
        <v>12076547</v>
      </c>
      <c r="E373">
        <v>0</v>
      </c>
      <c r="F373">
        <v>8981</v>
      </c>
      <c r="G373" s="1">
        <f>IF(ISNA(VLOOKUP(relationships__2[[#This Row],[path]],elements__3[],4,FALSE)),"",VLOOKUP(relationships__2[[#This Row],[path]],elements__3[],4,FALSE))</f>
        <v>12243760</v>
      </c>
      <c r="H373" s="1">
        <f>IF(ISNA(VLOOKUP(relationships__2[[#This Row],[path]],elements__3[],5,FALSE)), "", VLOOKUP(relationships__2[[#This Row],[path]],elements__3[],5,FALSE))</f>
        <v>0</v>
      </c>
      <c r="I373" s="1">
        <f>IF(ISNA(VLOOKUP(relationships__2[[#This Row],[path]],elements__3[],6,FALSE)),"",VLOOKUP(relationships__2[[#This Row],[path]],elements__3[],6,FALSE))</f>
        <v>8126</v>
      </c>
    </row>
    <row r="374" spans="1:9" x14ac:dyDescent="0.3">
      <c r="A374" s="1" t="s">
        <v>713</v>
      </c>
      <c r="B374" s="1" t="s">
        <v>714</v>
      </c>
      <c r="C374">
        <v>19</v>
      </c>
      <c r="D374">
        <v>15627793</v>
      </c>
      <c r="E374">
        <v>0</v>
      </c>
      <c r="F374">
        <v>10264</v>
      </c>
      <c r="G374" s="1">
        <f>IF(ISNA(VLOOKUP(relationships__2[[#This Row],[path]],elements__3[],4,FALSE)),"",VLOOKUP(relationships__2[[#This Row],[path]],elements__3[],4,FALSE))</f>
        <v>14726297</v>
      </c>
      <c r="H374" s="1">
        <f>IF(ISNA(VLOOKUP(relationships__2[[#This Row],[path]],elements__3[],5,FALSE)), "", VLOOKUP(relationships__2[[#This Row],[path]],elements__3[],5,FALSE))</f>
        <v>0</v>
      </c>
      <c r="I374" s="1">
        <f>IF(ISNA(VLOOKUP(relationships__2[[#This Row],[path]],elements__3[],6,FALSE)),"",VLOOKUP(relationships__2[[#This Row],[path]],elements__3[],6,FALSE))</f>
        <v>5560</v>
      </c>
    </row>
    <row r="375" spans="1:9" x14ac:dyDescent="0.3">
      <c r="A375" s="1" t="s">
        <v>715</v>
      </c>
      <c r="B375" s="1" t="s">
        <v>716</v>
      </c>
      <c r="C375">
        <v>36</v>
      </c>
      <c r="D375">
        <v>3841197</v>
      </c>
      <c r="E375">
        <v>0</v>
      </c>
      <c r="F375">
        <v>12402</v>
      </c>
      <c r="G375" s="1">
        <f>IF(ISNA(VLOOKUP(relationships__2[[#This Row],[path]],elements__3[],4,FALSE)),"",VLOOKUP(relationships__2[[#This Row],[path]],elements__3[],4,FALSE))</f>
        <v>3833071</v>
      </c>
      <c r="H375" s="1">
        <f>IF(ISNA(VLOOKUP(relationships__2[[#This Row],[path]],elements__3[],5,FALSE)), "", VLOOKUP(relationships__2[[#This Row],[path]],elements__3[],5,FALSE))</f>
        <v>0</v>
      </c>
      <c r="I375" s="1">
        <f>IF(ISNA(VLOOKUP(relationships__2[[#This Row],[path]],elements__3[],6,FALSE)),"",VLOOKUP(relationships__2[[#This Row],[path]],elements__3[],6,FALSE))</f>
        <v>5132</v>
      </c>
    </row>
    <row r="376" spans="1:9" x14ac:dyDescent="0.3">
      <c r="A376" s="1" t="s">
        <v>717</v>
      </c>
      <c r="B376" s="1" t="s">
        <v>718</v>
      </c>
      <c r="C376">
        <v>40</v>
      </c>
      <c r="D376">
        <v>12667565</v>
      </c>
      <c r="E376">
        <v>0</v>
      </c>
      <c r="F376">
        <v>8981</v>
      </c>
      <c r="G376" s="1">
        <f>IF(ISNA(VLOOKUP(relationships__2[[#This Row],[path]],elements__3[],4,FALSE)),"",VLOOKUP(relationships__2[[#This Row],[path]],elements__3[],4,FALSE))</f>
        <v>14873838</v>
      </c>
      <c r="H376" s="1">
        <f>IF(ISNA(VLOOKUP(relationships__2[[#This Row],[path]],elements__3[],5,FALSE)), "", VLOOKUP(relationships__2[[#This Row],[path]],elements__3[],5,FALSE))</f>
        <v>0</v>
      </c>
      <c r="I376" s="1">
        <f>IF(ISNA(VLOOKUP(relationships__2[[#This Row],[path]],elements__3[],6,FALSE)),"",VLOOKUP(relationships__2[[#This Row],[path]],elements__3[],6,FALSE))</f>
        <v>4704</v>
      </c>
    </row>
    <row r="377" spans="1:9" x14ac:dyDescent="0.3">
      <c r="A377" s="1" t="s">
        <v>719</v>
      </c>
      <c r="B377" s="1" t="s">
        <v>720</v>
      </c>
      <c r="C377">
        <v>35</v>
      </c>
      <c r="D377">
        <v>12950674</v>
      </c>
      <c r="E377">
        <v>0</v>
      </c>
      <c r="F377">
        <v>10264</v>
      </c>
      <c r="G377" s="1">
        <f>IF(ISNA(VLOOKUP(relationships__2[[#This Row],[path]],elements__3[],4,FALSE)),"",VLOOKUP(relationships__2[[#This Row],[path]],elements__3[],4,FALSE))</f>
        <v>4330006</v>
      </c>
      <c r="H377" s="1">
        <f>IF(ISNA(VLOOKUP(relationships__2[[#This Row],[path]],elements__3[],5,FALSE)), "", VLOOKUP(relationships__2[[#This Row],[path]],elements__3[],5,FALSE))</f>
        <v>0</v>
      </c>
      <c r="I377" s="1">
        <f>IF(ISNA(VLOOKUP(relationships__2[[#This Row],[path]],elements__3[],6,FALSE)),"",VLOOKUP(relationships__2[[#This Row],[path]],elements__3[],6,FALSE))</f>
        <v>7270</v>
      </c>
    </row>
    <row r="378" spans="1:9" x14ac:dyDescent="0.3">
      <c r="A378" s="1" t="s">
        <v>721</v>
      </c>
      <c r="B378" s="1" t="s">
        <v>722</v>
      </c>
      <c r="C378">
        <v>53</v>
      </c>
      <c r="D378">
        <v>4106770</v>
      </c>
      <c r="E378">
        <v>0</v>
      </c>
      <c r="F378">
        <v>11974</v>
      </c>
      <c r="G378" s="1">
        <f>IF(ISNA(VLOOKUP(relationships__2[[#This Row],[path]],elements__3[],4,FALSE)),"",VLOOKUP(relationships__2[[#This Row],[path]],elements__3[],4,FALSE))</f>
        <v>4714467</v>
      </c>
      <c r="H378" s="1">
        <f>IF(ISNA(VLOOKUP(relationships__2[[#This Row],[path]],elements__3[],5,FALSE)), "", VLOOKUP(relationships__2[[#This Row],[path]],elements__3[],5,FALSE))</f>
        <v>0</v>
      </c>
      <c r="I378" s="1">
        <f>IF(ISNA(VLOOKUP(relationships__2[[#This Row],[path]],elements__3[],6,FALSE)),"",VLOOKUP(relationships__2[[#This Row],[path]],elements__3[],6,FALSE))</f>
        <v>6843</v>
      </c>
    </row>
    <row r="379" spans="1:9" x14ac:dyDescent="0.3">
      <c r="A379" s="1" t="s">
        <v>723</v>
      </c>
      <c r="B379" s="1" t="s">
        <v>724</v>
      </c>
      <c r="C379">
        <v>177</v>
      </c>
      <c r="D379">
        <v>9309620</v>
      </c>
      <c r="E379">
        <v>0</v>
      </c>
      <c r="F379">
        <v>15824</v>
      </c>
      <c r="G379" s="1">
        <f>IF(ISNA(VLOOKUP(relationships__2[[#This Row],[path]],elements__3[],4,FALSE)),"",VLOOKUP(relationships__2[[#This Row],[path]],elements__3[],4,FALSE))</f>
        <v>6683391</v>
      </c>
      <c r="H379" s="1">
        <f>IF(ISNA(VLOOKUP(relationships__2[[#This Row],[path]],elements__3[],5,FALSE)), "", VLOOKUP(relationships__2[[#This Row],[path]],elements__3[],5,FALSE))</f>
        <v>0</v>
      </c>
      <c r="I379" s="1">
        <f>IF(ISNA(VLOOKUP(relationships__2[[#This Row],[path]],elements__3[],6,FALSE)),"",VLOOKUP(relationships__2[[#This Row],[path]],elements__3[],6,FALSE))</f>
        <v>5987</v>
      </c>
    </row>
    <row r="380" spans="1:9" x14ac:dyDescent="0.3">
      <c r="A380" s="1" t="s">
        <v>725</v>
      </c>
      <c r="B380" s="1" t="s">
        <v>726</v>
      </c>
      <c r="C380">
        <v>99</v>
      </c>
      <c r="D380">
        <v>16628933</v>
      </c>
      <c r="E380">
        <v>0</v>
      </c>
      <c r="F380">
        <v>13257</v>
      </c>
      <c r="G380" s="1">
        <f>IF(ISNA(VLOOKUP(relationships__2[[#This Row],[path]],elements__3[],4,FALSE)),"",VLOOKUP(relationships__2[[#This Row],[path]],elements__3[],4,FALSE))</f>
        <v>21510187</v>
      </c>
      <c r="H380" s="1">
        <f>IF(ISNA(VLOOKUP(relationships__2[[#This Row],[path]],elements__3[],5,FALSE)), "", VLOOKUP(relationships__2[[#This Row],[path]],elements__3[],5,FALSE))</f>
        <v>0</v>
      </c>
      <c r="I380" s="1">
        <f>IF(ISNA(VLOOKUP(relationships__2[[#This Row],[path]],elements__3[],6,FALSE)),"",VLOOKUP(relationships__2[[#This Row],[path]],elements__3[],6,FALSE))</f>
        <v>5987</v>
      </c>
    </row>
    <row r="381" spans="1:9" x14ac:dyDescent="0.3">
      <c r="A381" s="1" t="s">
        <v>727</v>
      </c>
      <c r="B381" s="1" t="s">
        <v>728</v>
      </c>
      <c r="C381">
        <v>108</v>
      </c>
      <c r="D381">
        <v>7043903</v>
      </c>
      <c r="E381">
        <v>0</v>
      </c>
      <c r="F381">
        <v>47897</v>
      </c>
      <c r="G381" s="1">
        <f>IF(ISNA(VLOOKUP(relationships__2[[#This Row],[path]],elements__3[],4,FALSE)),"",VLOOKUP(relationships__2[[#This Row],[path]],elements__3[],4,FALSE))</f>
        <v>4543833</v>
      </c>
      <c r="H381" s="1">
        <f>IF(ISNA(VLOOKUP(relationships__2[[#This Row],[path]],elements__3[],5,FALSE)), "", VLOOKUP(relationships__2[[#This Row],[path]],elements__3[],5,FALSE))</f>
        <v>0</v>
      </c>
      <c r="I381" s="1">
        <f>IF(ISNA(VLOOKUP(relationships__2[[#This Row],[path]],elements__3[],6,FALSE)),"",VLOOKUP(relationships__2[[#This Row],[path]],elements__3[],6,FALSE))</f>
        <v>5132</v>
      </c>
    </row>
    <row r="382" spans="1:9" x14ac:dyDescent="0.3">
      <c r="A382" s="1" t="s">
        <v>729</v>
      </c>
      <c r="B382" s="1" t="s">
        <v>730</v>
      </c>
      <c r="C382">
        <v>22</v>
      </c>
      <c r="D382">
        <v>11033924</v>
      </c>
      <c r="E382">
        <v>0</v>
      </c>
      <c r="F382">
        <v>10264</v>
      </c>
      <c r="G382" s="1">
        <f>IF(ISNA(VLOOKUP(relationships__2[[#This Row],[path]],elements__3[],4,FALSE)),"",VLOOKUP(relationships__2[[#This Row],[path]],elements__3[],4,FALSE))</f>
        <v>14164786</v>
      </c>
      <c r="H382" s="1">
        <f>IF(ISNA(VLOOKUP(relationships__2[[#This Row],[path]],elements__3[],5,FALSE)), "", VLOOKUP(relationships__2[[#This Row],[path]],elements__3[],5,FALSE))</f>
        <v>0</v>
      </c>
      <c r="I382" s="1">
        <f>IF(ISNA(VLOOKUP(relationships__2[[#This Row],[path]],elements__3[],6,FALSE)),"",VLOOKUP(relationships__2[[#This Row],[path]],elements__3[],6,FALSE))</f>
        <v>10264</v>
      </c>
    </row>
    <row r="383" spans="1:9" x14ac:dyDescent="0.3">
      <c r="A383" s="1" t="s">
        <v>731</v>
      </c>
      <c r="B383" s="1" t="s">
        <v>732</v>
      </c>
      <c r="C383">
        <v>167</v>
      </c>
      <c r="D383">
        <v>7992871</v>
      </c>
      <c r="E383">
        <v>0</v>
      </c>
      <c r="F383">
        <v>17534</v>
      </c>
      <c r="G383" s="1">
        <f>IF(ISNA(VLOOKUP(relationships__2[[#This Row],[path]],elements__3[],4,FALSE)),"",VLOOKUP(relationships__2[[#This Row],[path]],elements__3[],4,FALSE))</f>
        <v>6452884</v>
      </c>
      <c r="H383" s="1">
        <f>IF(ISNA(VLOOKUP(relationships__2[[#This Row],[path]],elements__3[],5,FALSE)), "", VLOOKUP(relationships__2[[#This Row],[path]],elements__3[],5,FALSE))</f>
        <v>0</v>
      </c>
      <c r="I383" s="1">
        <f>IF(ISNA(VLOOKUP(relationships__2[[#This Row],[path]],elements__3[],6,FALSE)),"",VLOOKUP(relationships__2[[#This Row],[path]],elements__3[],6,FALSE))</f>
        <v>6843</v>
      </c>
    </row>
    <row r="384" spans="1:9" x14ac:dyDescent="0.3">
      <c r="A384" s="1" t="s">
        <v>733</v>
      </c>
      <c r="B384" s="1" t="s">
        <v>734</v>
      </c>
      <c r="C384">
        <v>202</v>
      </c>
      <c r="D384">
        <v>19981320</v>
      </c>
      <c r="E384">
        <v>0</v>
      </c>
      <c r="F384">
        <v>17962</v>
      </c>
      <c r="G384" s="1">
        <f>IF(ISNA(VLOOKUP(relationships__2[[#This Row],[path]],elements__3[],4,FALSE)),"",VLOOKUP(relationships__2[[#This Row],[path]],elements__3[],4,FALSE))</f>
        <v>22398425</v>
      </c>
      <c r="H384" s="1">
        <f>IF(ISNA(VLOOKUP(relationships__2[[#This Row],[path]],elements__3[],5,FALSE)), "", VLOOKUP(relationships__2[[#This Row],[path]],elements__3[],5,FALSE))</f>
        <v>0</v>
      </c>
      <c r="I384" s="1">
        <f>IF(ISNA(VLOOKUP(relationships__2[[#This Row],[path]],elements__3[],6,FALSE)),"",VLOOKUP(relationships__2[[#This Row],[path]],elements__3[],6,FALSE))</f>
        <v>4704</v>
      </c>
    </row>
    <row r="385" spans="1:9" x14ac:dyDescent="0.3">
      <c r="A385" s="1" t="s">
        <v>735</v>
      </c>
      <c r="B385" s="1" t="s">
        <v>736</v>
      </c>
      <c r="C385">
        <v>23</v>
      </c>
      <c r="D385">
        <v>12088948</v>
      </c>
      <c r="E385">
        <v>0</v>
      </c>
      <c r="F385">
        <v>9836</v>
      </c>
      <c r="G385" s="1">
        <f>IF(ISNA(VLOOKUP(relationships__2[[#This Row],[path]],elements__3[],4,FALSE)),"",VLOOKUP(relationships__2[[#This Row],[path]],elements__3[],4,FALSE))</f>
        <v>12648321</v>
      </c>
      <c r="H385" s="1">
        <f>IF(ISNA(VLOOKUP(relationships__2[[#This Row],[path]],elements__3[],5,FALSE)), "", VLOOKUP(relationships__2[[#This Row],[path]],elements__3[],5,FALSE))</f>
        <v>0</v>
      </c>
      <c r="I385" s="1">
        <f>IF(ISNA(VLOOKUP(relationships__2[[#This Row],[path]],elements__3[],6,FALSE)),"",VLOOKUP(relationships__2[[#This Row],[path]],elements__3[],6,FALSE))</f>
        <v>4705</v>
      </c>
    </row>
    <row r="386" spans="1:9" x14ac:dyDescent="0.3">
      <c r="A386" s="1" t="s">
        <v>737</v>
      </c>
      <c r="B386" s="1" t="s">
        <v>738</v>
      </c>
      <c r="C386">
        <v>30</v>
      </c>
      <c r="D386">
        <v>4497219</v>
      </c>
      <c r="E386">
        <v>0</v>
      </c>
      <c r="F386">
        <v>15395</v>
      </c>
      <c r="G386" s="1">
        <f>IF(ISNA(VLOOKUP(relationships__2[[#This Row],[path]],elements__3[],4,FALSE)),"",VLOOKUP(relationships__2[[#This Row],[path]],elements__3[],4,FALSE))</f>
        <v>6446042</v>
      </c>
      <c r="H386" s="1">
        <f>IF(ISNA(VLOOKUP(relationships__2[[#This Row],[path]],elements__3[],5,FALSE)), "", VLOOKUP(relationships__2[[#This Row],[path]],elements__3[],5,FALSE))</f>
        <v>0</v>
      </c>
      <c r="I386" s="1">
        <f>IF(ISNA(VLOOKUP(relationships__2[[#This Row],[path]],elements__3[],6,FALSE)),"",VLOOKUP(relationships__2[[#This Row],[path]],elements__3[],6,FALSE))</f>
        <v>13258</v>
      </c>
    </row>
    <row r="387" spans="1:9" x14ac:dyDescent="0.3">
      <c r="A387" s="1" t="s">
        <v>739</v>
      </c>
      <c r="B387" s="1" t="s">
        <v>710</v>
      </c>
      <c r="C387">
        <v>33</v>
      </c>
      <c r="D387">
        <v>4134995</v>
      </c>
      <c r="E387">
        <v>0</v>
      </c>
      <c r="F387">
        <v>10691</v>
      </c>
      <c r="G387" s="1">
        <f>IF(ISNA(VLOOKUP(relationships__2[[#This Row],[path]],elements__3[],4,FALSE)),"",VLOOKUP(relationships__2[[#This Row],[path]],elements__3[],4,FALSE))</f>
        <v>4662721</v>
      </c>
      <c r="H387" s="1">
        <f>IF(ISNA(VLOOKUP(relationships__2[[#This Row],[path]],elements__3[],5,FALSE)), "", VLOOKUP(relationships__2[[#This Row],[path]],elements__3[],5,FALSE))</f>
        <v>0</v>
      </c>
      <c r="I387" s="1">
        <f>IF(ISNA(VLOOKUP(relationships__2[[#This Row],[path]],elements__3[],6,FALSE)),"",VLOOKUP(relationships__2[[#This Row],[path]],elements__3[],6,FALSE))</f>
        <v>8980</v>
      </c>
    </row>
    <row r="388" spans="1:9" x14ac:dyDescent="0.3">
      <c r="A388" s="1" t="s">
        <v>740</v>
      </c>
      <c r="B388" s="1" t="s">
        <v>712</v>
      </c>
      <c r="C388">
        <v>24</v>
      </c>
      <c r="D388">
        <v>3348110</v>
      </c>
      <c r="E388">
        <v>0</v>
      </c>
      <c r="F388">
        <v>8981</v>
      </c>
      <c r="G388" s="1">
        <f>IF(ISNA(VLOOKUP(relationships__2[[#This Row],[path]],elements__3[],4,FALSE)),"",VLOOKUP(relationships__2[[#This Row],[path]],elements__3[],4,FALSE))</f>
        <v>4562222</v>
      </c>
      <c r="H388" s="1">
        <f>IF(ISNA(VLOOKUP(relationships__2[[#This Row],[path]],elements__3[],5,FALSE)), "", VLOOKUP(relationships__2[[#This Row],[path]],elements__3[],5,FALSE))</f>
        <v>0</v>
      </c>
      <c r="I388" s="1">
        <f>IF(ISNA(VLOOKUP(relationships__2[[#This Row],[path]],elements__3[],6,FALSE)),"",VLOOKUP(relationships__2[[#This Row],[path]],elements__3[],6,FALSE))</f>
        <v>5988</v>
      </c>
    </row>
    <row r="389" spans="1:9" x14ac:dyDescent="0.3">
      <c r="A389" s="1" t="s">
        <v>741</v>
      </c>
      <c r="B389" s="1" t="s">
        <v>714</v>
      </c>
      <c r="C389">
        <v>24</v>
      </c>
      <c r="D389">
        <v>2979471</v>
      </c>
      <c r="E389">
        <v>0</v>
      </c>
      <c r="F389">
        <v>7698</v>
      </c>
      <c r="G389" s="1">
        <f>IF(ISNA(VLOOKUP(relationships__2[[#This Row],[path]],elements__3[],4,FALSE)),"",VLOOKUP(relationships__2[[#This Row],[path]],elements__3[],4,FALSE))</f>
        <v>3337419</v>
      </c>
      <c r="H389" s="1">
        <f>IF(ISNA(VLOOKUP(relationships__2[[#This Row],[path]],elements__3[],5,FALSE)), "", VLOOKUP(relationships__2[[#This Row],[path]],elements__3[],5,FALSE))</f>
        <v>0</v>
      </c>
      <c r="I389" s="1">
        <f>IF(ISNA(VLOOKUP(relationships__2[[#This Row],[path]],elements__3[],6,FALSE)),"",VLOOKUP(relationships__2[[#This Row],[path]],elements__3[],6,FALSE))</f>
        <v>22665</v>
      </c>
    </row>
    <row r="390" spans="1:9" x14ac:dyDescent="0.3">
      <c r="A390" s="1" t="s">
        <v>742</v>
      </c>
      <c r="B390" s="1" t="s">
        <v>716</v>
      </c>
      <c r="C390">
        <v>24</v>
      </c>
      <c r="D390">
        <v>4035352</v>
      </c>
      <c r="E390">
        <v>0</v>
      </c>
      <c r="F390">
        <v>9408</v>
      </c>
      <c r="G390" s="1">
        <f>IF(ISNA(VLOOKUP(relationships__2[[#This Row],[path]],elements__3[],4,FALSE)),"",VLOOKUP(relationships__2[[#This Row],[path]],elements__3[],4,FALSE))</f>
        <v>7471987</v>
      </c>
      <c r="H390" s="1">
        <f>IF(ISNA(VLOOKUP(relationships__2[[#This Row],[path]],elements__3[],5,FALSE)), "", VLOOKUP(relationships__2[[#This Row],[path]],elements__3[],5,FALSE))</f>
        <v>0</v>
      </c>
      <c r="I390" s="1">
        <f>IF(ISNA(VLOOKUP(relationships__2[[#This Row],[path]],elements__3[],6,FALSE)),"",VLOOKUP(relationships__2[[#This Row],[path]],elements__3[],6,FALSE))</f>
        <v>8981</v>
      </c>
    </row>
    <row r="391" spans="1:9" x14ac:dyDescent="0.3">
      <c r="A391" s="1" t="s">
        <v>743</v>
      </c>
      <c r="B391" s="1" t="s">
        <v>718</v>
      </c>
      <c r="C391">
        <v>39</v>
      </c>
      <c r="D391">
        <v>10170062</v>
      </c>
      <c r="E391">
        <v>0</v>
      </c>
      <c r="F391">
        <v>10264</v>
      </c>
      <c r="G391" s="1">
        <f>IF(ISNA(VLOOKUP(relationships__2[[#This Row],[path]],elements__3[],4,FALSE)),"",VLOOKUP(relationships__2[[#This Row],[path]],elements__3[],4,FALSE))</f>
        <v>11261864</v>
      </c>
      <c r="H391" s="1">
        <f>IF(ISNA(VLOOKUP(relationships__2[[#This Row],[path]],elements__3[],5,FALSE)), "", VLOOKUP(relationships__2[[#This Row],[path]],elements__3[],5,FALSE))</f>
        <v>0</v>
      </c>
      <c r="I391" s="1">
        <f>IF(ISNA(VLOOKUP(relationships__2[[#This Row],[path]],elements__3[],6,FALSE)),"",VLOOKUP(relationships__2[[#This Row],[path]],elements__3[],6,FALSE))</f>
        <v>5132</v>
      </c>
    </row>
    <row r="392" spans="1:9" x14ac:dyDescent="0.3">
      <c r="A392" s="1" t="s">
        <v>744</v>
      </c>
      <c r="B392" s="1" t="s">
        <v>720</v>
      </c>
      <c r="C392">
        <v>23</v>
      </c>
      <c r="D392">
        <v>10782890</v>
      </c>
      <c r="E392">
        <v>0</v>
      </c>
      <c r="F392">
        <v>8553</v>
      </c>
      <c r="G392" s="1">
        <f>IF(ISNA(VLOOKUP(relationships__2[[#This Row],[path]],elements__3[],4,FALSE)),"",VLOOKUP(relationships__2[[#This Row],[path]],elements__3[],4,FALSE))</f>
        <v>8568066</v>
      </c>
      <c r="H392" s="1">
        <f>IF(ISNA(VLOOKUP(relationships__2[[#This Row],[path]],elements__3[],5,FALSE)), "", VLOOKUP(relationships__2[[#This Row],[path]],elements__3[],5,FALSE))</f>
        <v>0</v>
      </c>
      <c r="I392" s="1">
        <f>IF(ISNA(VLOOKUP(relationships__2[[#This Row],[path]],elements__3[],6,FALSE)),"",VLOOKUP(relationships__2[[#This Row],[path]],elements__3[],6,FALSE))</f>
        <v>5131</v>
      </c>
    </row>
    <row r="393" spans="1:9" x14ac:dyDescent="0.3">
      <c r="A393" s="1" t="s">
        <v>745</v>
      </c>
      <c r="B393" s="1" t="s">
        <v>746</v>
      </c>
      <c r="C393">
        <v>24</v>
      </c>
      <c r="D393">
        <v>8155379</v>
      </c>
      <c r="E393">
        <v>0</v>
      </c>
      <c r="F393">
        <v>8553</v>
      </c>
      <c r="G393" s="1">
        <f>IF(ISNA(VLOOKUP(relationships__2[[#This Row],[path]],elements__3[],4,FALSE)),"",VLOOKUP(relationships__2[[#This Row],[path]],elements__3[],4,FALSE))</f>
        <v>8561224</v>
      </c>
      <c r="H393" s="1">
        <f>IF(ISNA(VLOOKUP(relationships__2[[#This Row],[path]],elements__3[],5,FALSE)), "", VLOOKUP(relationships__2[[#This Row],[path]],elements__3[],5,FALSE))</f>
        <v>0</v>
      </c>
      <c r="I393" s="1">
        <f>IF(ISNA(VLOOKUP(relationships__2[[#This Row],[path]],elements__3[],6,FALSE)),"",VLOOKUP(relationships__2[[#This Row],[path]],elements__3[],6,FALSE))</f>
        <v>5132</v>
      </c>
    </row>
    <row r="394" spans="1:9" x14ac:dyDescent="0.3">
      <c r="A394" s="1" t="s">
        <v>747</v>
      </c>
      <c r="B394" s="1" t="s">
        <v>722</v>
      </c>
      <c r="C394">
        <v>24</v>
      </c>
      <c r="D394">
        <v>3062865</v>
      </c>
      <c r="E394">
        <v>0</v>
      </c>
      <c r="F394">
        <v>8125</v>
      </c>
      <c r="G394" s="1">
        <f>IF(ISNA(VLOOKUP(relationships__2[[#This Row],[path]],elements__3[],4,FALSE)),"",VLOOKUP(relationships__2[[#This Row],[path]],elements__3[],4,FALSE))</f>
        <v>4297504</v>
      </c>
      <c r="H394" s="1">
        <f>IF(ISNA(VLOOKUP(relationships__2[[#This Row],[path]],elements__3[],5,FALSE)), "", VLOOKUP(relationships__2[[#This Row],[path]],elements__3[],5,FALSE))</f>
        <v>0</v>
      </c>
      <c r="I394" s="1">
        <f>IF(ISNA(VLOOKUP(relationships__2[[#This Row],[path]],elements__3[],6,FALSE)),"",VLOOKUP(relationships__2[[#This Row],[path]],elements__3[],6,FALSE))</f>
        <v>5987</v>
      </c>
    </row>
    <row r="395" spans="1:9" x14ac:dyDescent="0.3">
      <c r="A395" s="1" t="s">
        <v>748</v>
      </c>
      <c r="B395" s="1" t="s">
        <v>724</v>
      </c>
      <c r="C395">
        <v>46</v>
      </c>
      <c r="D395">
        <v>3498644</v>
      </c>
      <c r="E395">
        <v>0</v>
      </c>
      <c r="F395">
        <v>8981</v>
      </c>
      <c r="G395" s="1">
        <f>IF(ISNA(VLOOKUP(relationships__2[[#This Row],[path]],elements__3[],4,FALSE)),"",VLOOKUP(relationships__2[[#This Row],[path]],elements__3[],4,FALSE))</f>
        <v>3611118</v>
      </c>
      <c r="H395" s="1">
        <f>IF(ISNA(VLOOKUP(relationships__2[[#This Row],[path]],elements__3[],5,FALSE)), "", VLOOKUP(relationships__2[[#This Row],[path]],elements__3[],5,FALSE))</f>
        <v>0</v>
      </c>
      <c r="I395" s="1">
        <f>IF(ISNA(VLOOKUP(relationships__2[[#This Row],[path]],elements__3[],6,FALSE)),"",VLOOKUP(relationships__2[[#This Row],[path]],elements__3[],6,FALSE))</f>
        <v>6415</v>
      </c>
    </row>
    <row r="396" spans="1:9" x14ac:dyDescent="0.3">
      <c r="A396" s="1" t="s">
        <v>749</v>
      </c>
      <c r="B396" s="1" t="s">
        <v>750</v>
      </c>
      <c r="C396">
        <v>70</v>
      </c>
      <c r="D396">
        <v>15320309</v>
      </c>
      <c r="E396">
        <v>0</v>
      </c>
      <c r="F396">
        <v>16678</v>
      </c>
      <c r="G396" s="1">
        <f>IF(ISNA(VLOOKUP(relationships__2[[#This Row],[path]],elements__3[],4,FALSE)),"",VLOOKUP(relationships__2[[#This Row],[path]],elements__3[],4,FALSE))</f>
        <v>12233068</v>
      </c>
      <c r="H396" s="1">
        <f>IF(ISNA(VLOOKUP(relationships__2[[#This Row],[path]],elements__3[],5,FALSE)), "", VLOOKUP(relationships__2[[#This Row],[path]],elements__3[],5,FALSE))</f>
        <v>0</v>
      </c>
      <c r="I396" s="1">
        <f>IF(ISNA(VLOOKUP(relationships__2[[#This Row],[path]],elements__3[],6,FALSE)),"",VLOOKUP(relationships__2[[#This Row],[path]],elements__3[],6,FALSE))</f>
        <v>5987</v>
      </c>
    </row>
    <row r="397" spans="1:9" x14ac:dyDescent="0.3">
      <c r="A397" s="1" t="s">
        <v>751</v>
      </c>
      <c r="B397" s="1" t="s">
        <v>752</v>
      </c>
      <c r="C397">
        <v>9</v>
      </c>
      <c r="D397">
        <v>12089804</v>
      </c>
      <c r="E397">
        <v>0</v>
      </c>
      <c r="F397">
        <v>6843</v>
      </c>
      <c r="G397" s="1">
        <f>IF(ISNA(VLOOKUP(relationships__2[[#This Row],[path]],elements__3[],4,FALSE)),"",VLOOKUP(relationships__2[[#This Row],[path]],elements__3[],4,FALSE))</f>
        <v>11820381</v>
      </c>
      <c r="H397" s="1">
        <f>IF(ISNA(VLOOKUP(relationships__2[[#This Row],[path]],elements__3[],5,FALSE)), "", VLOOKUP(relationships__2[[#This Row],[path]],elements__3[],5,FALSE))</f>
        <v>0</v>
      </c>
      <c r="I397" s="1">
        <f>IF(ISNA(VLOOKUP(relationships__2[[#This Row],[path]],elements__3[],6,FALSE)),"",VLOOKUP(relationships__2[[#This Row],[path]],elements__3[],6,FALSE))</f>
        <v>8553</v>
      </c>
    </row>
    <row r="398" spans="1:9" x14ac:dyDescent="0.3">
      <c r="A398" s="1" t="s">
        <v>753</v>
      </c>
      <c r="B398" s="1" t="s">
        <v>754</v>
      </c>
      <c r="C398">
        <v>10</v>
      </c>
      <c r="D398">
        <v>11790018</v>
      </c>
      <c r="E398">
        <v>0</v>
      </c>
      <c r="F398">
        <v>4277</v>
      </c>
      <c r="G398" s="1">
        <f>IF(ISNA(VLOOKUP(relationships__2[[#This Row],[path]],elements__3[],4,FALSE)),"",VLOOKUP(relationships__2[[#This Row],[path]],elements__3[],4,FALSE))</f>
        <v>10909049</v>
      </c>
      <c r="H398" s="1">
        <f>IF(ISNA(VLOOKUP(relationships__2[[#This Row],[path]],elements__3[],5,FALSE)), "", VLOOKUP(relationships__2[[#This Row],[path]],elements__3[],5,FALSE))</f>
        <v>0</v>
      </c>
      <c r="I398" s="1">
        <f>IF(ISNA(VLOOKUP(relationships__2[[#This Row],[path]],elements__3[],6,FALSE)),"",VLOOKUP(relationships__2[[#This Row],[path]],elements__3[],6,FALSE))</f>
        <v>6415</v>
      </c>
    </row>
    <row r="399" spans="1:9" x14ac:dyDescent="0.3">
      <c r="A399" s="1" t="s">
        <v>755</v>
      </c>
      <c r="B399" s="1" t="s">
        <v>726</v>
      </c>
      <c r="C399">
        <v>32</v>
      </c>
      <c r="D399">
        <v>4562650</v>
      </c>
      <c r="E399">
        <v>0</v>
      </c>
      <c r="F399">
        <v>11547</v>
      </c>
      <c r="G399" s="1">
        <f>IF(ISNA(VLOOKUP(relationships__2[[#This Row],[path]],elements__3[],4,FALSE)),"",VLOOKUP(relationships__2[[#This Row],[path]],elements__3[],4,FALSE))</f>
        <v>4389877</v>
      </c>
      <c r="H399" s="1">
        <f>IF(ISNA(VLOOKUP(relationships__2[[#This Row],[path]],elements__3[],5,FALSE)), "", VLOOKUP(relationships__2[[#This Row],[path]],elements__3[],5,FALSE))</f>
        <v>0</v>
      </c>
      <c r="I399" s="1">
        <f>IF(ISNA(VLOOKUP(relationships__2[[#This Row],[path]],elements__3[],6,FALSE)),"",VLOOKUP(relationships__2[[#This Row],[path]],elements__3[],6,FALSE))</f>
        <v>5987</v>
      </c>
    </row>
    <row r="400" spans="1:9" x14ac:dyDescent="0.3">
      <c r="A400" s="1" t="s">
        <v>756</v>
      </c>
      <c r="B400" s="1" t="s">
        <v>757</v>
      </c>
      <c r="C400">
        <v>72</v>
      </c>
      <c r="D400">
        <v>4804703</v>
      </c>
      <c r="E400">
        <v>0</v>
      </c>
      <c r="F400">
        <v>11974</v>
      </c>
      <c r="G400" s="1">
        <f>IF(ISNA(VLOOKUP(relationships__2[[#This Row],[path]],elements__3[],4,FALSE)),"",VLOOKUP(relationships__2[[#This Row],[path]],elements__3[],4,FALSE))</f>
        <v>5663861</v>
      </c>
      <c r="H400" s="1">
        <f>IF(ISNA(VLOOKUP(relationships__2[[#This Row],[path]],elements__3[],5,FALSE)), "", VLOOKUP(relationships__2[[#This Row],[path]],elements__3[],5,FALSE))</f>
        <v>0</v>
      </c>
      <c r="I400" s="1">
        <f>IF(ISNA(VLOOKUP(relationships__2[[#This Row],[path]],elements__3[],6,FALSE)),"",VLOOKUP(relationships__2[[#This Row],[path]],elements__3[],6,FALSE))</f>
        <v>8553</v>
      </c>
    </row>
    <row r="401" spans="1:9" x14ac:dyDescent="0.3">
      <c r="A401" s="1" t="s">
        <v>758</v>
      </c>
      <c r="B401" s="1" t="s">
        <v>728</v>
      </c>
      <c r="C401">
        <v>60</v>
      </c>
      <c r="D401">
        <v>12419953</v>
      </c>
      <c r="E401">
        <v>0</v>
      </c>
      <c r="F401">
        <v>10264</v>
      </c>
      <c r="G401" s="1">
        <f>IF(ISNA(VLOOKUP(relationships__2[[#This Row],[path]],elements__3[],4,FALSE)),"",VLOOKUP(relationships__2[[#This Row],[path]],elements__3[],4,FALSE))</f>
        <v>4185459</v>
      </c>
      <c r="H401" s="1">
        <f>IF(ISNA(VLOOKUP(relationships__2[[#This Row],[path]],elements__3[],5,FALSE)), "", VLOOKUP(relationships__2[[#This Row],[path]],elements__3[],5,FALSE))</f>
        <v>0</v>
      </c>
      <c r="I401" s="1">
        <f>IF(ISNA(VLOOKUP(relationships__2[[#This Row],[path]],elements__3[],6,FALSE)),"",VLOOKUP(relationships__2[[#This Row],[path]],elements__3[],6,FALSE))</f>
        <v>5559</v>
      </c>
    </row>
    <row r="402" spans="1:9" x14ac:dyDescent="0.3">
      <c r="A402" s="1" t="s">
        <v>759</v>
      </c>
      <c r="B402" s="1" t="s">
        <v>760</v>
      </c>
      <c r="C402">
        <v>27</v>
      </c>
      <c r="D402">
        <v>9239484</v>
      </c>
      <c r="E402">
        <v>0</v>
      </c>
      <c r="F402">
        <v>14968</v>
      </c>
      <c r="G402" s="1">
        <f>IF(ISNA(VLOOKUP(relationships__2[[#This Row],[path]],elements__3[],4,FALSE)),"",VLOOKUP(relationships__2[[#This Row],[path]],elements__3[],4,FALSE))</f>
        <v>8054453</v>
      </c>
      <c r="H402" s="1">
        <f>IF(ISNA(VLOOKUP(relationships__2[[#This Row],[path]],elements__3[],5,FALSE)), "", VLOOKUP(relationships__2[[#This Row],[path]],elements__3[],5,FALSE))</f>
        <v>1</v>
      </c>
      <c r="I402" s="1">
        <f>IF(ISNA(VLOOKUP(relationships__2[[#This Row],[path]],elements__3[],6,FALSE)),"",VLOOKUP(relationships__2[[#This Row],[path]],elements__3[],6,FALSE))</f>
        <v>24804</v>
      </c>
    </row>
    <row r="403" spans="1:9" x14ac:dyDescent="0.3">
      <c r="A403" s="1" t="s">
        <v>761</v>
      </c>
      <c r="B403" s="1" t="s">
        <v>762</v>
      </c>
      <c r="C403">
        <v>45</v>
      </c>
      <c r="D403">
        <v>18540551</v>
      </c>
      <c r="E403">
        <v>1</v>
      </c>
      <c r="F403">
        <v>67570</v>
      </c>
      <c r="G403" s="1">
        <f>IF(ISNA(VLOOKUP(relationships__2[[#This Row],[path]],elements__3[],4,FALSE)),"",VLOOKUP(relationships__2[[#This Row],[path]],elements__3[],4,FALSE))</f>
        <v>9047040</v>
      </c>
      <c r="H403" s="1">
        <f>IF(ISNA(VLOOKUP(relationships__2[[#This Row],[path]],elements__3[],5,FALSE)), "", VLOOKUP(relationships__2[[#This Row],[path]],elements__3[],5,FALSE))</f>
        <v>1</v>
      </c>
      <c r="I403" s="1">
        <f>IF(ISNA(VLOOKUP(relationships__2[[#This Row],[path]],elements__3[],6,FALSE)),"",VLOOKUP(relationships__2[[#This Row],[path]],elements__3[],6,FALSE))</f>
        <v>30791</v>
      </c>
    </row>
    <row r="404" spans="1:9" x14ac:dyDescent="0.3">
      <c r="A404" s="1" t="s">
        <v>763</v>
      </c>
      <c r="B404" s="1" t="s">
        <v>764</v>
      </c>
      <c r="C404">
        <v>28</v>
      </c>
      <c r="D404">
        <v>8922164</v>
      </c>
      <c r="E404">
        <v>0</v>
      </c>
      <c r="F404">
        <v>11975</v>
      </c>
      <c r="G404" s="1">
        <f>IF(ISNA(VLOOKUP(relationships__2[[#This Row],[path]],elements__3[],4,FALSE)),"",VLOOKUP(relationships__2[[#This Row],[path]],elements__3[],4,FALSE))</f>
        <v>13163218</v>
      </c>
      <c r="H404" s="1">
        <f>IF(ISNA(VLOOKUP(relationships__2[[#This Row],[path]],elements__3[],5,FALSE)), "", VLOOKUP(relationships__2[[#This Row],[path]],elements__3[],5,FALSE))</f>
        <v>1</v>
      </c>
      <c r="I404" s="1">
        <f>IF(ISNA(VLOOKUP(relationships__2[[#This Row],[path]],elements__3[],6,FALSE)),"",VLOOKUP(relationships__2[[#This Row],[path]],elements__3[],6,FALSE))</f>
        <v>31219</v>
      </c>
    </row>
    <row r="405" spans="1:9" x14ac:dyDescent="0.3">
      <c r="A405" s="1" t="s">
        <v>765</v>
      </c>
      <c r="B405" s="1" t="s">
        <v>766</v>
      </c>
      <c r="C405">
        <v>46</v>
      </c>
      <c r="D405">
        <v>9088950</v>
      </c>
      <c r="E405">
        <v>1</v>
      </c>
      <c r="F405">
        <v>48753</v>
      </c>
      <c r="G405" s="1">
        <f>IF(ISNA(VLOOKUP(relationships__2[[#This Row],[path]],elements__3[],4,FALSE)),"",VLOOKUP(relationships__2[[#This Row],[path]],elements__3[],4,FALSE))</f>
        <v>8854167</v>
      </c>
      <c r="H405" s="1">
        <f>IF(ISNA(VLOOKUP(relationships__2[[#This Row],[path]],elements__3[],5,FALSE)), "", VLOOKUP(relationships__2[[#This Row],[path]],elements__3[],5,FALSE))</f>
        <v>1</v>
      </c>
      <c r="I405" s="1">
        <f>IF(ISNA(VLOOKUP(relationships__2[[#This Row],[path]],elements__3[],6,FALSE)),"",VLOOKUP(relationships__2[[#This Row],[path]],elements__3[],6,FALSE))</f>
        <v>30791</v>
      </c>
    </row>
    <row r="406" spans="1:9" x14ac:dyDescent="0.3">
      <c r="A406" s="1" t="s">
        <v>767</v>
      </c>
      <c r="B406" s="1" t="s">
        <v>768</v>
      </c>
      <c r="C406">
        <v>14</v>
      </c>
      <c r="D406">
        <v>3258730</v>
      </c>
      <c r="E406">
        <v>0</v>
      </c>
      <c r="F406">
        <v>8553</v>
      </c>
      <c r="G406" s="1">
        <f>IF(ISNA(VLOOKUP(relationships__2[[#This Row],[path]],elements__3[],4,FALSE)),"",VLOOKUP(relationships__2[[#This Row],[path]],elements__3[],4,FALSE))</f>
        <v>3972487</v>
      </c>
      <c r="H406" s="1">
        <f>IF(ISNA(VLOOKUP(relationships__2[[#This Row],[path]],elements__3[],5,FALSE)), "", VLOOKUP(relationships__2[[#This Row],[path]],elements__3[],5,FALSE))</f>
        <v>0</v>
      </c>
      <c r="I406" s="1">
        <f>IF(ISNA(VLOOKUP(relationships__2[[#This Row],[path]],elements__3[],6,FALSE)),"",VLOOKUP(relationships__2[[#This Row],[path]],elements__3[],6,FALSE))</f>
        <v>5132</v>
      </c>
    </row>
    <row r="407" spans="1:9" x14ac:dyDescent="0.3">
      <c r="A407" s="1" t="s">
        <v>769</v>
      </c>
      <c r="B407" s="1" t="s">
        <v>770</v>
      </c>
      <c r="C407">
        <v>77</v>
      </c>
      <c r="D407">
        <v>20586880</v>
      </c>
      <c r="E407">
        <v>4</v>
      </c>
      <c r="F407">
        <v>93228</v>
      </c>
      <c r="G407" s="1">
        <f>IF(ISNA(VLOOKUP(relationships__2[[#This Row],[path]],elements__3[],4,FALSE)),"",VLOOKUP(relationships__2[[#This Row],[path]],elements__3[],4,FALSE))</f>
        <v>14362363</v>
      </c>
      <c r="H407" s="1">
        <f>IF(ISNA(VLOOKUP(relationships__2[[#This Row],[path]],elements__3[],5,FALSE)), "", VLOOKUP(relationships__2[[#This Row],[path]],elements__3[],5,FALSE))</f>
        <v>1</v>
      </c>
      <c r="I407" s="1">
        <f>IF(ISNA(VLOOKUP(relationships__2[[#This Row],[path]],elements__3[],6,FALSE)),"",VLOOKUP(relationships__2[[#This Row],[path]],elements__3[],6,FALSE))</f>
        <v>37206</v>
      </c>
    </row>
    <row r="408" spans="1:9" x14ac:dyDescent="0.3">
      <c r="A408" s="1" t="s">
        <v>771</v>
      </c>
      <c r="B408" s="1" t="s">
        <v>772</v>
      </c>
      <c r="C408">
        <v>24</v>
      </c>
      <c r="D408">
        <v>4295366</v>
      </c>
      <c r="E408">
        <v>0</v>
      </c>
      <c r="F408">
        <v>8125</v>
      </c>
      <c r="G408" s="1">
        <f>IF(ISNA(VLOOKUP(relationships__2[[#This Row],[path]],elements__3[],4,FALSE)),"",VLOOKUP(relationships__2[[#This Row],[path]],elements__3[],4,FALSE))</f>
        <v>3414824</v>
      </c>
      <c r="H408" s="1">
        <f>IF(ISNA(VLOOKUP(relationships__2[[#This Row],[path]],elements__3[],5,FALSE)), "", VLOOKUP(relationships__2[[#This Row],[path]],elements__3[],5,FALSE))</f>
        <v>0</v>
      </c>
      <c r="I408" s="1">
        <f>IF(ISNA(VLOOKUP(relationships__2[[#This Row],[path]],elements__3[],6,FALSE)),"",VLOOKUP(relationships__2[[#This Row],[path]],elements__3[],6,FALSE))</f>
        <v>5131</v>
      </c>
    </row>
    <row r="409" spans="1:9" x14ac:dyDescent="0.3">
      <c r="A409" s="1" t="s">
        <v>773</v>
      </c>
      <c r="B409" s="1" t="s">
        <v>774</v>
      </c>
      <c r="C409">
        <v>45</v>
      </c>
      <c r="D409">
        <v>7898786</v>
      </c>
      <c r="E409">
        <v>2</v>
      </c>
      <c r="F409">
        <v>97933</v>
      </c>
      <c r="G409" s="1">
        <f>IF(ISNA(VLOOKUP(relationships__2[[#This Row],[path]],elements__3[],4,FALSE)),"",VLOOKUP(relationships__2[[#This Row],[path]],elements__3[],4,FALSE))</f>
        <v>9990446</v>
      </c>
      <c r="H409" s="1">
        <f>IF(ISNA(VLOOKUP(relationships__2[[#This Row],[path]],elements__3[],5,FALSE)), "", VLOOKUP(relationships__2[[#This Row],[path]],elements__3[],5,FALSE))</f>
        <v>1</v>
      </c>
      <c r="I409" s="1">
        <f>IF(ISNA(VLOOKUP(relationships__2[[#This Row],[path]],elements__3[],6,FALSE)),"",VLOOKUP(relationships__2[[#This Row],[path]],elements__3[],6,FALSE))</f>
        <v>23949</v>
      </c>
    </row>
    <row r="410" spans="1:9" x14ac:dyDescent="0.3">
      <c r="A410" s="1" t="s">
        <v>775</v>
      </c>
      <c r="B410" s="1" t="s">
        <v>776</v>
      </c>
      <c r="C410">
        <v>59</v>
      </c>
      <c r="D410">
        <v>18294221</v>
      </c>
      <c r="E410">
        <v>1</v>
      </c>
      <c r="F410">
        <v>78261</v>
      </c>
      <c r="G410" s="1">
        <f>IF(ISNA(VLOOKUP(relationships__2[[#This Row],[path]],elements__3[],4,FALSE)),"",VLOOKUP(relationships__2[[#This Row],[path]],elements__3[],4,FALSE))</f>
        <v>16918883</v>
      </c>
      <c r="H410" s="1">
        <f>IF(ISNA(VLOOKUP(relationships__2[[#This Row],[path]],elements__3[],5,FALSE)), "", VLOOKUP(relationships__2[[#This Row],[path]],elements__3[],5,FALSE))</f>
        <v>1</v>
      </c>
      <c r="I410" s="1">
        <f>IF(ISNA(VLOOKUP(relationships__2[[#This Row],[path]],elements__3[],6,FALSE)),"",VLOOKUP(relationships__2[[#This Row],[path]],elements__3[],6,FALSE))</f>
        <v>32074</v>
      </c>
    </row>
    <row r="411" spans="1:9" x14ac:dyDescent="0.3">
      <c r="A411" s="1" t="s">
        <v>777</v>
      </c>
      <c r="B411" s="1" t="s">
        <v>778</v>
      </c>
      <c r="C411">
        <v>53</v>
      </c>
      <c r="D411">
        <v>5715607</v>
      </c>
      <c r="E411">
        <v>1</v>
      </c>
      <c r="F411">
        <v>55595</v>
      </c>
      <c r="G411" s="1">
        <f>IF(ISNA(VLOOKUP(relationships__2[[#This Row],[path]],elements__3[],4,FALSE)),"",VLOOKUP(relationships__2[[#This Row],[path]],elements__3[],4,FALSE))</f>
        <v>7327439</v>
      </c>
      <c r="H411" s="1">
        <f>IF(ISNA(VLOOKUP(relationships__2[[#This Row],[path]],elements__3[],5,FALSE)), "", VLOOKUP(relationships__2[[#This Row],[path]],elements__3[],5,FALSE))</f>
        <v>1</v>
      </c>
      <c r="I411" s="1">
        <f>IF(ISNA(VLOOKUP(relationships__2[[#This Row],[path]],elements__3[],6,FALSE)),"",VLOOKUP(relationships__2[[#This Row],[path]],elements__3[],6,FALSE))</f>
        <v>29936</v>
      </c>
    </row>
    <row r="412" spans="1:9" x14ac:dyDescent="0.3">
      <c r="A412" s="1" t="s">
        <v>779</v>
      </c>
      <c r="B412" s="1" t="s">
        <v>780</v>
      </c>
      <c r="C412">
        <v>33</v>
      </c>
      <c r="D412">
        <v>4353527</v>
      </c>
      <c r="E412">
        <v>1</v>
      </c>
      <c r="F412">
        <v>59872</v>
      </c>
      <c r="G412" s="1">
        <f>IF(ISNA(VLOOKUP(relationships__2[[#This Row],[path]],elements__3[],4,FALSE)),"",VLOOKUP(relationships__2[[#This Row],[path]],elements__3[],4,FALSE))</f>
        <v>5180184</v>
      </c>
      <c r="H412" s="1">
        <f>IF(ISNA(VLOOKUP(relationships__2[[#This Row],[path]],elements__3[],5,FALSE)), "", VLOOKUP(relationships__2[[#This Row],[path]],elements__3[],5,FALSE))</f>
        <v>1</v>
      </c>
      <c r="I412" s="1">
        <f>IF(ISNA(VLOOKUP(relationships__2[[#This Row],[path]],elements__3[],6,FALSE)),"",VLOOKUP(relationships__2[[#This Row],[path]],elements__3[],6,FALSE))</f>
        <v>39344</v>
      </c>
    </row>
    <row r="413" spans="1:9" x14ac:dyDescent="0.3">
      <c r="A413" s="1" t="s">
        <v>781</v>
      </c>
      <c r="B413" s="1" t="s">
        <v>782</v>
      </c>
      <c r="C413">
        <v>28</v>
      </c>
      <c r="D413">
        <v>4338131</v>
      </c>
      <c r="E413">
        <v>0</v>
      </c>
      <c r="F413">
        <v>12829</v>
      </c>
      <c r="G413" s="1">
        <f>IF(ISNA(VLOOKUP(relationships__2[[#This Row],[path]],elements__3[],4,FALSE)),"",VLOOKUP(relationships__2[[#This Row],[path]],elements__3[],4,FALSE))</f>
        <v>3483249</v>
      </c>
      <c r="H413" s="1">
        <f>IF(ISNA(VLOOKUP(relationships__2[[#This Row],[path]],elements__3[],5,FALSE)), "", VLOOKUP(relationships__2[[#This Row],[path]],elements__3[],5,FALSE))</f>
        <v>1</v>
      </c>
      <c r="I413" s="1">
        <f>IF(ISNA(VLOOKUP(relationships__2[[#This Row],[path]],elements__3[],6,FALSE)),"",VLOOKUP(relationships__2[[#This Row],[path]],elements__3[],6,FALSE))</f>
        <v>30791</v>
      </c>
    </row>
    <row r="414" spans="1:9" x14ac:dyDescent="0.3">
      <c r="A414" s="1" t="s">
        <v>783</v>
      </c>
      <c r="B414" s="1" t="s">
        <v>784</v>
      </c>
      <c r="C414">
        <v>39</v>
      </c>
      <c r="D414">
        <v>4175622</v>
      </c>
      <c r="E414">
        <v>0</v>
      </c>
      <c r="F414">
        <v>16251</v>
      </c>
      <c r="G414" s="1">
        <f>IF(ISNA(VLOOKUP(relationships__2[[#This Row],[path]],elements__3[],4,FALSE)),"",VLOOKUP(relationships__2[[#This Row],[path]],elements__3[],4,FALSE))</f>
        <v>10078544</v>
      </c>
      <c r="H414" s="1">
        <f>IF(ISNA(VLOOKUP(relationships__2[[#This Row],[path]],elements__3[],5,FALSE)), "", VLOOKUP(relationships__2[[#This Row],[path]],elements__3[],5,FALSE))</f>
        <v>1</v>
      </c>
      <c r="I414" s="1">
        <f>IF(ISNA(VLOOKUP(relationships__2[[#This Row],[path]],elements__3[],6,FALSE)),"",VLOOKUP(relationships__2[[#This Row],[path]],elements__3[],6,FALSE))</f>
        <v>29936</v>
      </c>
    </row>
    <row r="415" spans="1:9" x14ac:dyDescent="0.3">
      <c r="A415" s="1" t="s">
        <v>785</v>
      </c>
      <c r="B415" s="1" t="s">
        <v>786</v>
      </c>
      <c r="C415">
        <v>27</v>
      </c>
      <c r="D415">
        <v>11527438</v>
      </c>
      <c r="E415">
        <v>0</v>
      </c>
      <c r="F415">
        <v>11974</v>
      </c>
      <c r="G415" s="1">
        <f>IF(ISNA(VLOOKUP(relationships__2[[#This Row],[path]],elements__3[],4,FALSE)),"",VLOOKUP(relationships__2[[#This Row],[path]],elements__3[],4,FALSE))</f>
        <v>8470560</v>
      </c>
      <c r="H415" s="1">
        <f>IF(ISNA(VLOOKUP(relationships__2[[#This Row],[path]],elements__3[],5,FALSE)), "", VLOOKUP(relationships__2[[#This Row],[path]],elements__3[],5,FALSE))</f>
        <v>1</v>
      </c>
      <c r="I415" s="1">
        <f>IF(ISNA(VLOOKUP(relationships__2[[#This Row],[path]],elements__3[],6,FALSE)),"",VLOOKUP(relationships__2[[#This Row],[path]],elements__3[],6,FALSE))</f>
        <v>43621</v>
      </c>
    </row>
    <row r="416" spans="1:9" x14ac:dyDescent="0.3">
      <c r="A416" s="1" t="s">
        <v>787</v>
      </c>
      <c r="B416" s="1" t="s">
        <v>788</v>
      </c>
      <c r="C416">
        <v>34</v>
      </c>
      <c r="D416">
        <v>11779327</v>
      </c>
      <c r="E416">
        <v>0</v>
      </c>
      <c r="F416">
        <v>13685</v>
      </c>
      <c r="G416" s="1">
        <f>IF(ISNA(VLOOKUP(relationships__2[[#This Row],[path]],elements__3[],4,FALSE)),"",VLOOKUP(relationships__2[[#This Row],[path]],elements__3[],4,FALSE))</f>
        <v>10234637</v>
      </c>
      <c r="H416" s="1">
        <f>IF(ISNA(VLOOKUP(relationships__2[[#This Row],[path]],elements__3[],5,FALSE)), "", VLOOKUP(relationships__2[[#This Row],[path]],elements__3[],5,FALSE))</f>
        <v>1</v>
      </c>
      <c r="I416" s="1">
        <f>IF(ISNA(VLOOKUP(relationships__2[[#This Row],[path]],elements__3[],6,FALSE)),"",VLOOKUP(relationships__2[[#This Row],[path]],elements__3[],6,FALSE))</f>
        <v>29508</v>
      </c>
    </row>
    <row r="417" spans="1:9" x14ac:dyDescent="0.3">
      <c r="A417" s="1" t="s">
        <v>789</v>
      </c>
      <c r="B417" s="1" t="s">
        <v>790</v>
      </c>
      <c r="C417">
        <v>34</v>
      </c>
      <c r="D417">
        <v>3339985</v>
      </c>
      <c r="E417">
        <v>0</v>
      </c>
      <c r="F417">
        <v>11119</v>
      </c>
      <c r="G417" s="1">
        <f>IF(ISNA(VLOOKUP(relationships__2[[#This Row],[path]],elements__3[],4,FALSE)),"",VLOOKUP(relationships__2[[#This Row],[path]],elements__3[],4,FALSE))</f>
        <v>3910049</v>
      </c>
      <c r="H417" s="1">
        <f>IF(ISNA(VLOOKUP(relationships__2[[#This Row],[path]],elements__3[],5,FALSE)), "", VLOOKUP(relationships__2[[#This Row],[path]],elements__3[],5,FALSE))</f>
        <v>1</v>
      </c>
      <c r="I417" s="1">
        <f>IF(ISNA(VLOOKUP(relationships__2[[#This Row],[path]],elements__3[],6,FALSE)),"",VLOOKUP(relationships__2[[#This Row],[path]],elements__3[],6,FALSE))</f>
        <v>38489</v>
      </c>
    </row>
    <row r="418" spans="1:9" x14ac:dyDescent="0.3">
      <c r="A418" s="1" t="s">
        <v>791</v>
      </c>
      <c r="B418" s="1" t="s">
        <v>792</v>
      </c>
      <c r="C418">
        <v>29</v>
      </c>
      <c r="D418">
        <v>4325729</v>
      </c>
      <c r="E418">
        <v>0</v>
      </c>
      <c r="F418">
        <v>13257</v>
      </c>
      <c r="G418" s="1">
        <f>IF(ISNA(VLOOKUP(relationships__2[[#This Row],[path]],elements__3[],4,FALSE)),"",VLOOKUP(relationships__2[[#This Row],[path]],elements__3[],4,FALSE))</f>
        <v>4250034</v>
      </c>
      <c r="H418" s="1">
        <f>IF(ISNA(VLOOKUP(relationships__2[[#This Row],[path]],elements__3[],5,FALSE)), "", VLOOKUP(relationships__2[[#This Row],[path]],elements__3[],5,FALSE))</f>
        <v>1</v>
      </c>
      <c r="I418" s="1">
        <f>IF(ISNA(VLOOKUP(relationships__2[[#This Row],[path]],elements__3[],6,FALSE)),"",VLOOKUP(relationships__2[[#This Row],[path]],elements__3[],6,FALSE))</f>
        <v>34213</v>
      </c>
    </row>
    <row r="419" spans="1:9" x14ac:dyDescent="0.3">
      <c r="A419" s="1" t="s">
        <v>793</v>
      </c>
      <c r="B419" s="1" t="s">
        <v>794</v>
      </c>
      <c r="C419">
        <v>109</v>
      </c>
      <c r="D419">
        <v>11727580</v>
      </c>
      <c r="E419">
        <v>7</v>
      </c>
      <c r="F419">
        <v>198432</v>
      </c>
      <c r="G419" s="1">
        <f>IF(ISNA(VLOOKUP(relationships__2[[#This Row],[path]],elements__3[],4,FALSE)),"",VLOOKUP(relationships__2[[#This Row],[path]],elements__3[],4,FALSE))</f>
        <v>13661008</v>
      </c>
      <c r="H419" s="1">
        <f>IF(ISNA(VLOOKUP(relationships__2[[#This Row],[path]],elements__3[],5,FALSE)), "", VLOOKUP(relationships__2[[#This Row],[path]],elements__3[],5,FALSE))</f>
        <v>1</v>
      </c>
      <c r="I419" s="1">
        <f>IF(ISNA(VLOOKUP(relationships__2[[#This Row],[path]],elements__3[],6,FALSE)),"",VLOOKUP(relationships__2[[#This Row],[path]],elements__3[],6,FALSE))</f>
        <v>24377</v>
      </c>
    </row>
    <row r="420" spans="1:9" x14ac:dyDescent="0.3">
      <c r="A420" s="1" t="s">
        <v>795</v>
      </c>
      <c r="B420" s="1" t="s">
        <v>796</v>
      </c>
      <c r="C420">
        <v>29</v>
      </c>
      <c r="D420">
        <v>3816392</v>
      </c>
      <c r="E420">
        <v>3</v>
      </c>
      <c r="F420">
        <v>88952</v>
      </c>
      <c r="G420" s="1">
        <f>IF(ISNA(VLOOKUP(relationships__2[[#This Row],[path]],elements__3[],4,FALSE)),"",VLOOKUP(relationships__2[[#This Row],[path]],elements__3[],4,FALSE))</f>
        <v>3523877</v>
      </c>
      <c r="H420" s="1">
        <f>IF(ISNA(VLOOKUP(relationships__2[[#This Row],[path]],elements__3[],5,FALSE)), "", VLOOKUP(relationships__2[[#This Row],[path]],elements__3[],5,FALSE))</f>
        <v>1</v>
      </c>
      <c r="I420" s="1">
        <f>IF(ISNA(VLOOKUP(relationships__2[[#This Row],[path]],elements__3[],6,FALSE)),"",VLOOKUP(relationships__2[[#This Row],[path]],elements__3[],6,FALSE))</f>
        <v>30364</v>
      </c>
    </row>
    <row r="421" spans="1:9" x14ac:dyDescent="0.3">
      <c r="A421" s="1" t="s">
        <v>797</v>
      </c>
      <c r="B421" s="1" t="s">
        <v>798</v>
      </c>
      <c r="C421">
        <v>31</v>
      </c>
      <c r="D421">
        <v>13603275</v>
      </c>
      <c r="E421">
        <v>0</v>
      </c>
      <c r="F421">
        <v>11547</v>
      </c>
      <c r="G421" s="1">
        <f>IF(ISNA(VLOOKUP(relationships__2[[#This Row],[path]],elements__3[],4,FALSE)),"",VLOOKUP(relationships__2[[#This Row],[path]],elements__3[],4,FALSE))</f>
        <v>15414393</v>
      </c>
      <c r="H421" s="1">
        <f>IF(ISNA(VLOOKUP(relationships__2[[#This Row],[path]],elements__3[],5,FALSE)), "", VLOOKUP(relationships__2[[#This Row],[path]],elements__3[],5,FALSE))</f>
        <v>1</v>
      </c>
      <c r="I421" s="1">
        <f>IF(ISNA(VLOOKUP(relationships__2[[#This Row],[path]],elements__3[],6,FALSE)),"",VLOOKUP(relationships__2[[#This Row],[path]],elements__3[],6,FALSE))</f>
        <v>30791</v>
      </c>
    </row>
    <row r="422" spans="1:9" x14ac:dyDescent="0.3">
      <c r="A422" s="1" t="s">
        <v>799</v>
      </c>
      <c r="B422" s="1" t="s">
        <v>800</v>
      </c>
      <c r="C422">
        <v>60</v>
      </c>
      <c r="D422">
        <v>15670131</v>
      </c>
      <c r="E422">
        <v>4</v>
      </c>
      <c r="F422">
        <v>80399</v>
      </c>
      <c r="G422" s="1">
        <f>IF(ISNA(VLOOKUP(relationships__2[[#This Row],[path]],elements__3[],4,FALSE)),"",VLOOKUP(relationships__2[[#This Row],[path]],elements__3[],4,FALSE))</f>
        <v>17569774</v>
      </c>
      <c r="H422" s="1">
        <f>IF(ISNA(VLOOKUP(relationships__2[[#This Row],[path]],elements__3[],5,FALSE)), "", VLOOKUP(relationships__2[[#This Row],[path]],elements__3[],5,FALSE))</f>
        <v>1</v>
      </c>
      <c r="I422" s="1">
        <f>IF(ISNA(VLOOKUP(relationships__2[[#This Row],[path]],elements__3[],6,FALSE)),"",VLOOKUP(relationships__2[[#This Row],[path]],elements__3[],6,FALSE))</f>
        <v>29936</v>
      </c>
    </row>
    <row r="423" spans="1:9" x14ac:dyDescent="0.3">
      <c r="A423" s="1" t="s">
        <v>801</v>
      </c>
      <c r="B423" s="1" t="s">
        <v>802</v>
      </c>
      <c r="C423">
        <v>25</v>
      </c>
      <c r="D423">
        <v>4501495</v>
      </c>
      <c r="E423">
        <v>0</v>
      </c>
      <c r="F423">
        <v>11974</v>
      </c>
      <c r="G423" s="1">
        <f>IF(ISNA(VLOOKUP(relationships__2[[#This Row],[path]],elements__3[],4,FALSE)),"",VLOOKUP(relationships__2[[#This Row],[path]],elements__3[],4,FALSE))</f>
        <v>4584033</v>
      </c>
      <c r="H423" s="1">
        <f>IF(ISNA(VLOOKUP(relationships__2[[#This Row],[path]],elements__3[],5,FALSE)), "", VLOOKUP(relationships__2[[#This Row],[path]],elements__3[],5,FALSE))</f>
        <v>1</v>
      </c>
      <c r="I423" s="1">
        <f>IF(ISNA(VLOOKUP(relationships__2[[#This Row],[path]],elements__3[],6,FALSE)),"",VLOOKUP(relationships__2[[#This Row],[path]],elements__3[],6,FALSE))</f>
        <v>39345</v>
      </c>
    </row>
    <row r="424" spans="1:9" x14ac:dyDescent="0.3">
      <c r="A424" s="1" t="s">
        <v>803</v>
      </c>
      <c r="B424" s="1" t="s">
        <v>804</v>
      </c>
      <c r="C424">
        <v>36</v>
      </c>
      <c r="D424">
        <v>4596435</v>
      </c>
      <c r="E424">
        <v>0</v>
      </c>
      <c r="F424">
        <v>17533</v>
      </c>
      <c r="G424" s="1">
        <f>IF(ISNA(VLOOKUP(relationships__2[[#This Row],[path]],elements__3[],4,FALSE)),"",VLOOKUP(relationships__2[[#This Row],[path]],elements__3[],4,FALSE))</f>
        <v>4113612</v>
      </c>
      <c r="H424" s="1">
        <f>IF(ISNA(VLOOKUP(relationships__2[[#This Row],[path]],elements__3[],5,FALSE)), "", VLOOKUP(relationships__2[[#This Row],[path]],elements__3[],5,FALSE))</f>
        <v>1</v>
      </c>
      <c r="I424" s="1">
        <f>IF(ISNA(VLOOKUP(relationships__2[[#This Row],[path]],elements__3[],6,FALSE)),"",VLOOKUP(relationships__2[[#This Row],[path]],elements__3[],6,FALSE))</f>
        <v>24377</v>
      </c>
    </row>
    <row r="425" spans="1:9" x14ac:dyDescent="0.3">
      <c r="A425" s="1" t="s">
        <v>805</v>
      </c>
      <c r="B425" s="1" t="s">
        <v>806</v>
      </c>
      <c r="C425">
        <v>23</v>
      </c>
      <c r="D425">
        <v>12877544</v>
      </c>
      <c r="E425">
        <v>0</v>
      </c>
      <c r="F425">
        <v>11974</v>
      </c>
      <c r="G425" s="1">
        <f>IF(ISNA(VLOOKUP(relationships__2[[#This Row],[path]],elements__3[],4,FALSE)),"",VLOOKUP(relationships__2[[#This Row],[path]],elements__3[],4,FALSE))</f>
        <v>12065000</v>
      </c>
      <c r="H425" s="1">
        <f>IF(ISNA(VLOOKUP(relationships__2[[#This Row],[path]],elements__3[],5,FALSE)), "", VLOOKUP(relationships__2[[#This Row],[path]],elements__3[],5,FALSE))</f>
        <v>1</v>
      </c>
      <c r="I425" s="1">
        <f>IF(ISNA(VLOOKUP(relationships__2[[#This Row],[path]],elements__3[],6,FALSE)),"",VLOOKUP(relationships__2[[#This Row],[path]],elements__3[],6,FALSE))</f>
        <v>32074</v>
      </c>
    </row>
    <row r="426" spans="1:9" x14ac:dyDescent="0.3">
      <c r="A426" s="1" t="s">
        <v>807</v>
      </c>
      <c r="B426" s="1" t="s">
        <v>808</v>
      </c>
      <c r="C426">
        <v>25</v>
      </c>
      <c r="D426">
        <v>5183178</v>
      </c>
      <c r="E426">
        <v>0</v>
      </c>
      <c r="F426">
        <v>94940</v>
      </c>
      <c r="G426" s="1">
        <f>IF(ISNA(VLOOKUP(relationships__2[[#This Row],[path]],elements__3[],4,FALSE)),"",VLOOKUP(relationships__2[[#This Row],[path]],elements__3[],4,FALSE))</f>
        <v>15715035</v>
      </c>
      <c r="H426" s="1">
        <f>IF(ISNA(VLOOKUP(relationships__2[[#This Row],[path]],elements__3[],5,FALSE)), "", VLOOKUP(relationships__2[[#This Row],[path]],elements__3[],5,FALSE))</f>
        <v>1</v>
      </c>
      <c r="I426" s="1">
        <f>IF(ISNA(VLOOKUP(relationships__2[[#This Row],[path]],elements__3[],6,FALSE)),"",VLOOKUP(relationships__2[[#This Row],[path]],elements__3[],6,FALSE))</f>
        <v>42337</v>
      </c>
    </row>
    <row r="427" spans="1:9" x14ac:dyDescent="0.3">
      <c r="A427" s="1" t="s">
        <v>809</v>
      </c>
      <c r="B427" s="1" t="s">
        <v>730</v>
      </c>
      <c r="C427">
        <v>24</v>
      </c>
      <c r="D427">
        <v>4389022</v>
      </c>
      <c r="E427">
        <v>0</v>
      </c>
      <c r="F427">
        <v>7697</v>
      </c>
      <c r="G427" s="1">
        <f>IF(ISNA(VLOOKUP(relationships__2[[#This Row],[path]],elements__3[],4,FALSE)),"",VLOOKUP(relationships__2[[#This Row],[path]],elements__3[],4,FALSE))</f>
        <v>4481395</v>
      </c>
      <c r="H427" s="1">
        <f>IF(ISNA(VLOOKUP(relationships__2[[#This Row],[path]],elements__3[],5,FALSE)), "", VLOOKUP(relationships__2[[#This Row],[path]],elements__3[],5,FALSE))</f>
        <v>0</v>
      </c>
      <c r="I427" s="1">
        <f>IF(ISNA(VLOOKUP(relationships__2[[#This Row],[path]],elements__3[],6,FALSE)),"",VLOOKUP(relationships__2[[#This Row],[path]],elements__3[],6,FALSE))</f>
        <v>4705</v>
      </c>
    </row>
    <row r="428" spans="1:9" x14ac:dyDescent="0.3">
      <c r="A428" s="1" t="s">
        <v>810</v>
      </c>
      <c r="B428" s="1" t="s">
        <v>732</v>
      </c>
      <c r="C428">
        <v>41</v>
      </c>
      <c r="D428">
        <v>10715321</v>
      </c>
      <c r="E428">
        <v>0</v>
      </c>
      <c r="F428">
        <v>10691</v>
      </c>
      <c r="G428" s="1">
        <f>IF(ISNA(VLOOKUP(relationships__2[[#This Row],[path]],elements__3[],4,FALSE)),"",VLOOKUP(relationships__2[[#This Row],[path]],elements__3[],4,FALSE))</f>
        <v>10878686</v>
      </c>
      <c r="H428" s="1">
        <f>IF(ISNA(VLOOKUP(relationships__2[[#This Row],[path]],elements__3[],5,FALSE)), "", VLOOKUP(relationships__2[[#This Row],[path]],elements__3[],5,FALSE))</f>
        <v>0</v>
      </c>
      <c r="I428" s="1">
        <f>IF(ISNA(VLOOKUP(relationships__2[[#This Row],[path]],elements__3[],6,FALSE)),"",VLOOKUP(relationships__2[[#This Row],[path]],elements__3[],6,FALSE))</f>
        <v>5559</v>
      </c>
    </row>
    <row r="429" spans="1:9" x14ac:dyDescent="0.3">
      <c r="A429" s="1" t="s">
        <v>811</v>
      </c>
      <c r="B429" s="1" t="s">
        <v>734</v>
      </c>
      <c r="C429">
        <v>45</v>
      </c>
      <c r="D429">
        <v>4846613</v>
      </c>
      <c r="E429">
        <v>0</v>
      </c>
      <c r="F429">
        <v>9409</v>
      </c>
      <c r="G429" s="1">
        <f>IF(ISNA(VLOOKUP(relationships__2[[#This Row],[path]],elements__3[],4,FALSE)),"",VLOOKUP(relationships__2[[#This Row],[path]],elements__3[],4,FALSE))</f>
        <v>4149108</v>
      </c>
      <c r="H429" s="1">
        <f>IF(ISNA(VLOOKUP(relationships__2[[#This Row],[path]],elements__3[],5,FALSE)), "", VLOOKUP(relationships__2[[#This Row],[path]],elements__3[],5,FALSE))</f>
        <v>0</v>
      </c>
      <c r="I429" s="1">
        <f>IF(ISNA(VLOOKUP(relationships__2[[#This Row],[path]],elements__3[],6,FALSE)),"",VLOOKUP(relationships__2[[#This Row],[path]],elements__3[],6,FALSE))</f>
        <v>6843</v>
      </c>
    </row>
    <row r="430" spans="1:9" x14ac:dyDescent="0.3">
      <c r="A430" s="1" t="s">
        <v>812</v>
      </c>
      <c r="B430" s="1" t="s">
        <v>736</v>
      </c>
      <c r="C430">
        <v>23</v>
      </c>
      <c r="D430">
        <v>3259158</v>
      </c>
      <c r="E430">
        <v>0</v>
      </c>
      <c r="F430">
        <v>7270</v>
      </c>
      <c r="G430" s="1">
        <f>IF(ISNA(VLOOKUP(relationships__2[[#This Row],[path]],elements__3[],4,FALSE)),"",VLOOKUP(relationships__2[[#This Row],[path]],elements__3[],4,FALSE))</f>
        <v>3889949</v>
      </c>
      <c r="H430" s="1">
        <f>IF(ISNA(VLOOKUP(relationships__2[[#This Row],[path]],elements__3[],5,FALSE)), "", VLOOKUP(relationships__2[[#This Row],[path]],elements__3[],5,FALSE))</f>
        <v>0</v>
      </c>
      <c r="I430" s="1">
        <f>IF(ISNA(VLOOKUP(relationships__2[[#This Row],[path]],elements__3[],6,FALSE)),"",VLOOKUP(relationships__2[[#This Row],[path]],elements__3[],6,FALSE))</f>
        <v>5987</v>
      </c>
    </row>
    <row r="431" spans="1:9" x14ac:dyDescent="0.3">
      <c r="A431" s="1" t="s">
        <v>813</v>
      </c>
      <c r="B431" s="1" t="s">
        <v>814</v>
      </c>
      <c r="C431">
        <v>23</v>
      </c>
      <c r="D431">
        <v>4146114</v>
      </c>
      <c r="E431">
        <v>0</v>
      </c>
      <c r="F431">
        <v>7698</v>
      </c>
      <c r="G431" s="1">
        <f>IF(ISNA(VLOOKUP(relationships__2[[#This Row],[path]],elements__3[],4,FALSE)),"",VLOOKUP(relationships__2[[#This Row],[path]],elements__3[],4,FALSE))</f>
        <v>4972772</v>
      </c>
      <c r="H431" s="1">
        <f>IF(ISNA(VLOOKUP(relationships__2[[#This Row],[path]],elements__3[],5,FALSE)), "", VLOOKUP(relationships__2[[#This Row],[path]],elements__3[],5,FALSE))</f>
        <v>0</v>
      </c>
      <c r="I431" s="1">
        <f>IF(ISNA(VLOOKUP(relationships__2[[#This Row],[path]],elements__3[],6,FALSE)),"",VLOOKUP(relationships__2[[#This Row],[path]],elements__3[],6,FALSE))</f>
        <v>9836</v>
      </c>
    </row>
    <row r="432" spans="1:9" x14ac:dyDescent="0.3">
      <c r="A432" s="1" t="s">
        <v>815</v>
      </c>
      <c r="B432" s="1" t="s">
        <v>816</v>
      </c>
      <c r="C432">
        <v>23</v>
      </c>
      <c r="D432">
        <v>8127154</v>
      </c>
      <c r="E432">
        <v>0</v>
      </c>
      <c r="F432">
        <v>7698</v>
      </c>
      <c r="G432" s="1">
        <f>IF(ISNA(VLOOKUP(relationships__2[[#This Row],[path]],elements__3[],4,FALSE)),"",VLOOKUP(relationships__2[[#This Row],[path]],elements__3[],4,FALSE))</f>
        <v>8417531</v>
      </c>
      <c r="H432" s="1">
        <f>IF(ISNA(VLOOKUP(relationships__2[[#This Row],[path]],elements__3[],5,FALSE)), "", VLOOKUP(relationships__2[[#This Row],[path]],elements__3[],5,FALSE))</f>
        <v>0</v>
      </c>
      <c r="I432" s="1">
        <f>IF(ISNA(VLOOKUP(relationships__2[[#This Row],[path]],elements__3[],6,FALSE)),"",VLOOKUP(relationships__2[[#This Row],[path]],elements__3[],6,FALSE))</f>
        <v>5131</v>
      </c>
    </row>
    <row r="433" spans="1:9" x14ac:dyDescent="0.3">
      <c r="A433" s="1" t="s">
        <v>817</v>
      </c>
      <c r="B433" s="1" t="s">
        <v>818</v>
      </c>
      <c r="C433">
        <v>37</v>
      </c>
      <c r="D433">
        <v>11687381</v>
      </c>
      <c r="E433">
        <v>0</v>
      </c>
      <c r="F433">
        <v>12401</v>
      </c>
      <c r="G433" s="1">
        <f>IF(ISNA(VLOOKUP(relationships__2[[#This Row],[path]],elements__3[],4,FALSE)),"",VLOOKUP(relationships__2[[#This Row],[path]],elements__3[],4,FALSE))</f>
        <v>17818242</v>
      </c>
      <c r="H433" s="1">
        <f>IF(ISNA(VLOOKUP(relationships__2[[#This Row],[path]],elements__3[],5,FALSE)), "", VLOOKUP(relationships__2[[#This Row],[path]],elements__3[],5,FALSE))</f>
        <v>0</v>
      </c>
      <c r="I433" s="1">
        <f>IF(ISNA(VLOOKUP(relationships__2[[#This Row],[path]],elements__3[],6,FALSE)),"",VLOOKUP(relationships__2[[#This Row],[path]],elements__3[],6,FALSE))</f>
        <v>9409</v>
      </c>
    </row>
    <row r="434" spans="1:9" x14ac:dyDescent="0.3">
      <c r="A434" s="1" t="s">
        <v>819</v>
      </c>
      <c r="B434" s="1" t="s">
        <v>820</v>
      </c>
      <c r="C434">
        <v>81</v>
      </c>
      <c r="D434">
        <v>12302776</v>
      </c>
      <c r="E434">
        <v>0</v>
      </c>
      <c r="F434">
        <v>12830</v>
      </c>
      <c r="G434" s="1">
        <f>IF(ISNA(VLOOKUP(relationships__2[[#This Row],[path]],elements__3[],4,FALSE)),"",VLOOKUP(relationships__2[[#This Row],[path]],elements__3[],4,FALSE))</f>
        <v>30645750</v>
      </c>
      <c r="H434" s="1">
        <f>IF(ISNA(VLOOKUP(relationships__2[[#This Row],[path]],elements__3[],5,FALSE)), "", VLOOKUP(relationships__2[[#This Row],[path]],elements__3[],5,FALSE))</f>
        <v>0</v>
      </c>
      <c r="I434" s="1">
        <f>IF(ISNA(VLOOKUP(relationships__2[[#This Row],[path]],elements__3[],6,FALSE)),"",VLOOKUP(relationships__2[[#This Row],[path]],elements__3[],6,FALSE))</f>
        <v>6415</v>
      </c>
    </row>
    <row r="435" spans="1:9" x14ac:dyDescent="0.3">
      <c r="A435" s="1" t="s">
        <v>821</v>
      </c>
      <c r="B435" s="1" t="s">
        <v>33</v>
      </c>
      <c r="C435">
        <v>36</v>
      </c>
      <c r="D435">
        <v>14092940</v>
      </c>
      <c r="E435">
        <v>0</v>
      </c>
      <c r="F435">
        <v>8553</v>
      </c>
      <c r="G435" s="1">
        <f>IF(ISNA(VLOOKUP(relationships__2[[#This Row],[path]],elements__3[],4,FALSE)),"",VLOOKUP(relationships__2[[#This Row],[path]],elements__3[],4,FALSE))</f>
        <v>16441620</v>
      </c>
      <c r="H435" s="1">
        <f>IF(ISNA(VLOOKUP(relationships__2[[#This Row],[path]],elements__3[],5,FALSE)), "", VLOOKUP(relationships__2[[#This Row],[path]],elements__3[],5,FALSE))</f>
        <v>0</v>
      </c>
      <c r="I435" s="1">
        <f>IF(ISNA(VLOOKUP(relationships__2[[#This Row],[path]],elements__3[],6,FALSE)),"",VLOOKUP(relationships__2[[#This Row],[path]],elements__3[],6,FALSE))</f>
        <v>6415</v>
      </c>
    </row>
    <row r="436" spans="1:9" x14ac:dyDescent="0.3">
      <c r="A436" s="1" t="s">
        <v>822</v>
      </c>
      <c r="B436" s="1" t="s">
        <v>823</v>
      </c>
      <c r="C436">
        <v>249</v>
      </c>
      <c r="D436">
        <v>31326576</v>
      </c>
      <c r="E436">
        <v>16</v>
      </c>
      <c r="F436">
        <v>224947</v>
      </c>
      <c r="G436" s="1">
        <f>IF(ISNA(VLOOKUP(relationships__2[[#This Row],[path]],elements__3[],4,FALSE)),"",VLOOKUP(relationships__2[[#This Row],[path]],elements__3[],4,FALSE))</f>
        <v>22390728</v>
      </c>
      <c r="H436" s="1">
        <f>IF(ISNA(VLOOKUP(relationships__2[[#This Row],[path]],elements__3[],5,FALSE)), "", VLOOKUP(relationships__2[[#This Row],[path]],elements__3[],5,FALSE))</f>
        <v>1</v>
      </c>
      <c r="I436" s="1">
        <f>IF(ISNA(VLOOKUP(relationships__2[[#This Row],[path]],elements__3[],6,FALSE)),"",VLOOKUP(relationships__2[[#This Row],[path]],elements__3[],6,FALSE))</f>
        <v>31647</v>
      </c>
    </row>
    <row r="437" spans="1:9" x14ac:dyDescent="0.3">
      <c r="A437" s="1" t="s">
        <v>824</v>
      </c>
      <c r="B437" s="1" t="s">
        <v>825</v>
      </c>
      <c r="C437">
        <v>21</v>
      </c>
      <c r="D437">
        <v>13891942</v>
      </c>
      <c r="E437">
        <v>2</v>
      </c>
      <c r="F437">
        <v>109479</v>
      </c>
      <c r="G437" s="1">
        <f>IF(ISNA(VLOOKUP(relationships__2[[#This Row],[path]],elements__3[],4,FALSE)),"",VLOOKUP(relationships__2[[#This Row],[path]],elements__3[],4,FALSE))</f>
        <v>15053453</v>
      </c>
      <c r="H437" s="1">
        <f>IF(ISNA(VLOOKUP(relationships__2[[#This Row],[path]],elements__3[],5,FALSE)), "", VLOOKUP(relationships__2[[#This Row],[path]],elements__3[],5,FALSE))</f>
        <v>1</v>
      </c>
      <c r="I437" s="1">
        <f>IF(ISNA(VLOOKUP(relationships__2[[#This Row],[path]],elements__3[],6,FALSE)),"",VLOOKUP(relationships__2[[#This Row],[path]],elements__3[],6,FALSE))</f>
        <v>56022</v>
      </c>
    </row>
    <row r="438" spans="1:9" x14ac:dyDescent="0.3">
      <c r="A438" s="1" t="s">
        <v>826</v>
      </c>
      <c r="B438" s="1" t="s">
        <v>827</v>
      </c>
      <c r="C438">
        <v>14</v>
      </c>
      <c r="D438">
        <v>10883818</v>
      </c>
      <c r="E438">
        <v>0</v>
      </c>
      <c r="F438">
        <v>5987</v>
      </c>
      <c r="G438" s="1">
        <f>IF(ISNA(VLOOKUP(relationships__2[[#This Row],[path]],elements__3[],4,FALSE)),"",VLOOKUP(relationships__2[[#This Row],[path]],elements__3[],4,FALSE))</f>
        <v>11788735</v>
      </c>
      <c r="H438" s="1">
        <f>IF(ISNA(VLOOKUP(relationships__2[[#This Row],[path]],elements__3[],5,FALSE)), "", VLOOKUP(relationships__2[[#This Row],[path]],elements__3[],5,FALSE))</f>
        <v>0</v>
      </c>
      <c r="I438" s="1">
        <f>IF(ISNA(VLOOKUP(relationships__2[[#This Row],[path]],elements__3[],6,FALSE)),"",VLOOKUP(relationships__2[[#This Row],[path]],elements__3[],6,FALSE))</f>
        <v>8553</v>
      </c>
    </row>
    <row r="439" spans="1:9" x14ac:dyDescent="0.3">
      <c r="A439" s="1" t="s">
        <v>828</v>
      </c>
      <c r="B439" s="1" t="s">
        <v>365</v>
      </c>
      <c r="C439">
        <v>164</v>
      </c>
      <c r="D439">
        <v>23187876</v>
      </c>
      <c r="E439">
        <v>8</v>
      </c>
      <c r="F439">
        <v>156094</v>
      </c>
      <c r="G439" s="1">
        <f>IF(ISNA(VLOOKUP(relationships__2[[#This Row],[path]],elements__3[],4,FALSE)),"",VLOOKUP(relationships__2[[#This Row],[path]],elements__3[],4,FALSE))</f>
        <v>20582175</v>
      </c>
      <c r="H439" s="1">
        <f>IF(ISNA(VLOOKUP(relationships__2[[#This Row],[path]],elements__3[],5,FALSE)), "", VLOOKUP(relationships__2[[#This Row],[path]],elements__3[],5,FALSE))</f>
        <v>1</v>
      </c>
      <c r="I439" s="1">
        <f>IF(ISNA(VLOOKUP(relationships__2[[#This Row],[path]],elements__3[],6,FALSE)),"",VLOOKUP(relationships__2[[#This Row],[path]],elements__3[],6,FALSE))</f>
        <v>28225</v>
      </c>
    </row>
    <row r="440" spans="1:9" x14ac:dyDescent="0.3">
      <c r="A440" s="1" t="s">
        <v>829</v>
      </c>
      <c r="B440" s="1" t="s">
        <v>425</v>
      </c>
      <c r="C440">
        <v>15</v>
      </c>
      <c r="D440">
        <v>4371489</v>
      </c>
      <c r="E440">
        <v>0</v>
      </c>
      <c r="F440">
        <v>11119</v>
      </c>
      <c r="G440" s="1">
        <f>IF(ISNA(VLOOKUP(relationships__2[[#This Row],[path]],elements__3[],4,FALSE)),"",VLOOKUP(relationships__2[[#This Row],[path]],elements__3[],4,FALSE))</f>
        <v>3287384</v>
      </c>
      <c r="H440" s="1">
        <f>IF(ISNA(VLOOKUP(relationships__2[[#This Row],[path]],elements__3[],5,FALSE)), "", VLOOKUP(relationships__2[[#This Row],[path]],elements__3[],5,FALSE))</f>
        <v>0</v>
      </c>
      <c r="I440" s="1">
        <f>IF(ISNA(VLOOKUP(relationships__2[[#This Row],[path]],elements__3[],6,FALSE)),"",VLOOKUP(relationships__2[[#This Row],[path]],elements__3[],6,FALSE))</f>
        <v>4704</v>
      </c>
    </row>
    <row r="441" spans="1:9" x14ac:dyDescent="0.3">
      <c r="A441" s="1" t="s">
        <v>830</v>
      </c>
      <c r="B441" s="1" t="s">
        <v>427</v>
      </c>
      <c r="C441">
        <v>114</v>
      </c>
      <c r="D441">
        <v>17464571</v>
      </c>
      <c r="E441">
        <v>6</v>
      </c>
      <c r="F441">
        <v>101355</v>
      </c>
      <c r="G441" s="1">
        <f>IF(ISNA(VLOOKUP(relationships__2[[#This Row],[path]],elements__3[],4,FALSE)),"",VLOOKUP(relationships__2[[#This Row],[path]],elements__3[],4,FALSE))</f>
        <v>18407978</v>
      </c>
      <c r="H441" s="1">
        <f>IF(ISNA(VLOOKUP(relationships__2[[#This Row],[path]],elements__3[],5,FALSE)), "", VLOOKUP(relationships__2[[#This Row],[path]],elements__3[],5,FALSE))</f>
        <v>1</v>
      </c>
      <c r="I441" s="1">
        <f>IF(ISNA(VLOOKUP(relationships__2[[#This Row],[path]],elements__3[],6,FALSE)),"",VLOOKUP(relationships__2[[#This Row],[path]],elements__3[],6,FALSE))</f>
        <v>33357</v>
      </c>
    </row>
    <row r="442" spans="1:9" x14ac:dyDescent="0.3">
      <c r="A442" s="1" t="s">
        <v>831</v>
      </c>
      <c r="B442" s="1" t="s">
        <v>429</v>
      </c>
      <c r="C442">
        <v>28</v>
      </c>
      <c r="D442">
        <v>3417390</v>
      </c>
      <c r="E442">
        <v>0</v>
      </c>
      <c r="F442">
        <v>12402</v>
      </c>
      <c r="G442" s="1">
        <f>IF(ISNA(VLOOKUP(relationships__2[[#This Row],[path]],elements__3[],4,FALSE)),"",VLOOKUP(relationships__2[[#This Row],[path]],elements__3[],4,FALSE))</f>
        <v>4681538</v>
      </c>
      <c r="H442" s="1">
        <f>IF(ISNA(VLOOKUP(relationships__2[[#This Row],[path]],elements__3[],5,FALSE)), "", VLOOKUP(relationships__2[[#This Row],[path]],elements__3[],5,FALSE))</f>
        <v>0</v>
      </c>
      <c r="I442" s="1">
        <f>IF(ISNA(VLOOKUP(relationships__2[[#This Row],[path]],elements__3[],6,FALSE)),"",VLOOKUP(relationships__2[[#This Row],[path]],elements__3[],6,FALSE))</f>
        <v>10264</v>
      </c>
    </row>
    <row r="443" spans="1:9" x14ac:dyDescent="0.3">
      <c r="A443" s="1" t="s">
        <v>832</v>
      </c>
      <c r="B443" s="1" t="s">
        <v>431</v>
      </c>
      <c r="C443">
        <v>12</v>
      </c>
      <c r="D443">
        <v>3825374</v>
      </c>
      <c r="E443">
        <v>0</v>
      </c>
      <c r="F443">
        <v>7270</v>
      </c>
      <c r="G443" s="1">
        <f>IF(ISNA(VLOOKUP(relationships__2[[#This Row],[path]],elements__3[],4,FALSE)),"",VLOOKUP(relationships__2[[#This Row],[path]],elements__3[],4,FALSE))</f>
        <v>3354953</v>
      </c>
      <c r="H443" s="1">
        <f>IF(ISNA(VLOOKUP(relationships__2[[#This Row],[path]],elements__3[],5,FALSE)), "", VLOOKUP(relationships__2[[#This Row],[path]],elements__3[],5,FALSE))</f>
        <v>0</v>
      </c>
      <c r="I443" s="1">
        <f>IF(ISNA(VLOOKUP(relationships__2[[#This Row],[path]],elements__3[],6,FALSE)),"",VLOOKUP(relationships__2[[#This Row],[path]],elements__3[],6,FALSE))</f>
        <v>5987</v>
      </c>
    </row>
    <row r="444" spans="1:9" x14ac:dyDescent="0.3">
      <c r="A444" s="1" t="s">
        <v>833</v>
      </c>
      <c r="B444" s="1" t="s">
        <v>433</v>
      </c>
      <c r="C444">
        <v>46</v>
      </c>
      <c r="D444">
        <v>6033356</v>
      </c>
      <c r="E444">
        <v>0</v>
      </c>
      <c r="F444">
        <v>13684</v>
      </c>
      <c r="G444" s="1">
        <f>IF(ISNA(VLOOKUP(relationships__2[[#This Row],[path]],elements__3[],4,FALSE)),"",VLOOKUP(relationships__2[[#This Row],[path]],elements__3[],4,FALSE))</f>
        <v>6827083</v>
      </c>
      <c r="H444" s="1">
        <f>IF(ISNA(VLOOKUP(relationships__2[[#This Row],[path]],elements__3[],5,FALSE)), "", VLOOKUP(relationships__2[[#This Row],[path]],elements__3[],5,FALSE))</f>
        <v>0</v>
      </c>
      <c r="I444" s="1">
        <f>IF(ISNA(VLOOKUP(relationships__2[[#This Row],[path]],elements__3[],6,FALSE)),"",VLOOKUP(relationships__2[[#This Row],[path]],elements__3[],6,FALSE))</f>
        <v>6414</v>
      </c>
    </row>
    <row r="445" spans="1:9" x14ac:dyDescent="0.3">
      <c r="A445" s="1" t="s">
        <v>834</v>
      </c>
      <c r="B445" s="1" t="s">
        <v>435</v>
      </c>
      <c r="C445">
        <v>95</v>
      </c>
      <c r="D445">
        <v>9913041</v>
      </c>
      <c r="E445">
        <v>0</v>
      </c>
      <c r="F445">
        <v>12830</v>
      </c>
      <c r="G445" s="1">
        <f>IF(ISNA(VLOOKUP(relationships__2[[#This Row],[path]],elements__3[],4,FALSE)),"",VLOOKUP(relationships__2[[#This Row],[path]],elements__3[],4,FALSE))</f>
        <v>8413682</v>
      </c>
      <c r="H445" s="1">
        <f>IF(ISNA(VLOOKUP(relationships__2[[#This Row],[path]],elements__3[],5,FALSE)), "", VLOOKUP(relationships__2[[#This Row],[path]],elements__3[],5,FALSE))</f>
        <v>0</v>
      </c>
      <c r="I445" s="1">
        <f>IF(ISNA(VLOOKUP(relationships__2[[#This Row],[path]],elements__3[],6,FALSE)),"",VLOOKUP(relationships__2[[#This Row],[path]],elements__3[],6,FALSE))</f>
        <v>6843</v>
      </c>
    </row>
    <row r="446" spans="1:9" x14ac:dyDescent="0.3">
      <c r="A446" s="1" t="s">
        <v>835</v>
      </c>
      <c r="B446" s="1" t="s">
        <v>437</v>
      </c>
      <c r="C446">
        <v>62</v>
      </c>
      <c r="D446">
        <v>6478544</v>
      </c>
      <c r="E446">
        <v>0</v>
      </c>
      <c r="F446">
        <v>11547</v>
      </c>
      <c r="G446" s="1">
        <f>IF(ISNA(VLOOKUP(relationships__2[[#This Row],[path]],elements__3[],4,FALSE)),"",VLOOKUP(relationships__2[[#This Row],[path]],elements__3[],4,FALSE))</f>
        <v>7263291</v>
      </c>
      <c r="H446" s="1">
        <f>IF(ISNA(VLOOKUP(relationships__2[[#This Row],[path]],elements__3[],5,FALSE)), "", VLOOKUP(relationships__2[[#This Row],[path]],elements__3[],5,FALSE))</f>
        <v>0</v>
      </c>
      <c r="I446" s="1">
        <f>IF(ISNA(VLOOKUP(relationships__2[[#This Row],[path]],elements__3[],6,FALSE)),"",VLOOKUP(relationships__2[[#This Row],[path]],elements__3[],6,FALSE))</f>
        <v>5560</v>
      </c>
    </row>
    <row r="447" spans="1:9" x14ac:dyDescent="0.3">
      <c r="A447" s="1" t="s">
        <v>836</v>
      </c>
      <c r="B447" s="1" t="s">
        <v>439</v>
      </c>
      <c r="C447">
        <v>74</v>
      </c>
      <c r="D447">
        <v>6002991</v>
      </c>
      <c r="E447">
        <v>0</v>
      </c>
      <c r="F447">
        <v>14113</v>
      </c>
      <c r="G447" s="1" t="str">
        <f>IF(ISNA(VLOOKUP(relationships__2[[#This Row],[path]],elements__3[],4,FALSE)),"",VLOOKUP(relationships__2[[#This Row],[path]],elements__3[],4,FALSE))</f>
        <v/>
      </c>
      <c r="H447" s="1" t="str">
        <f>IF(ISNA(VLOOKUP(relationships__2[[#This Row],[path]],elements__3[],5,FALSE)), "", VLOOKUP(relationships__2[[#This Row],[path]],elements__3[],5,FALSE))</f>
        <v/>
      </c>
      <c r="I447" s="1" t="str">
        <f>IF(ISNA(VLOOKUP(relationships__2[[#This Row],[path]],elements__3[],6,FALSE)),"",VLOOKUP(relationships__2[[#This Row],[path]],elements__3[],6,FALSE))</f>
        <v/>
      </c>
    </row>
    <row r="448" spans="1:9" x14ac:dyDescent="0.3">
      <c r="A448" s="1" t="s">
        <v>837</v>
      </c>
      <c r="B448" s="1" t="s">
        <v>441</v>
      </c>
      <c r="C448">
        <v>10</v>
      </c>
      <c r="D448">
        <v>4257305</v>
      </c>
      <c r="E448">
        <v>0</v>
      </c>
      <c r="F448">
        <v>9408</v>
      </c>
      <c r="G448" s="1" t="str">
        <f>IF(ISNA(VLOOKUP(relationships__2[[#This Row],[path]],elements__3[],4,FALSE)),"",VLOOKUP(relationships__2[[#This Row],[path]],elements__3[],4,FALSE))</f>
        <v/>
      </c>
      <c r="H448" s="1" t="str">
        <f>IF(ISNA(VLOOKUP(relationships__2[[#This Row],[path]],elements__3[],5,FALSE)), "", VLOOKUP(relationships__2[[#This Row],[path]],elements__3[],5,FALSE))</f>
        <v/>
      </c>
      <c r="I448" s="1" t="str">
        <f>IF(ISNA(VLOOKUP(relationships__2[[#This Row],[path]],elements__3[],6,FALSE)),"",VLOOKUP(relationships__2[[#This Row],[path]],elements__3[],6,FALSE))</f>
        <v/>
      </c>
    </row>
    <row r="449" spans="1:9" x14ac:dyDescent="0.3">
      <c r="A449" s="1" t="s">
        <v>838</v>
      </c>
      <c r="B449" s="1" t="s">
        <v>443</v>
      </c>
      <c r="C449">
        <v>10</v>
      </c>
      <c r="D449">
        <v>11728436</v>
      </c>
      <c r="E449">
        <v>0</v>
      </c>
      <c r="F449">
        <v>9836</v>
      </c>
      <c r="G449" s="1" t="str">
        <f>IF(ISNA(VLOOKUP(relationships__2[[#This Row],[path]],elements__3[],4,FALSE)),"",VLOOKUP(relationships__2[[#This Row],[path]],elements__3[],4,FALSE))</f>
        <v/>
      </c>
      <c r="H449" s="1" t="str">
        <f>IF(ISNA(VLOOKUP(relationships__2[[#This Row],[path]],elements__3[],5,FALSE)), "", VLOOKUP(relationships__2[[#This Row],[path]],elements__3[],5,FALSE))</f>
        <v/>
      </c>
      <c r="I449" s="1" t="str">
        <f>IF(ISNA(VLOOKUP(relationships__2[[#This Row],[path]],elements__3[],6,FALSE)),"",VLOOKUP(relationships__2[[#This Row],[path]],elements__3[],6,FALSE))</f>
        <v/>
      </c>
    </row>
    <row r="450" spans="1:9" x14ac:dyDescent="0.3">
      <c r="A450" s="1" t="s">
        <v>839</v>
      </c>
      <c r="B450" s="1" t="s">
        <v>445</v>
      </c>
      <c r="C450">
        <v>10</v>
      </c>
      <c r="D450">
        <v>4435637</v>
      </c>
      <c r="E450">
        <v>0</v>
      </c>
      <c r="F450">
        <v>13258</v>
      </c>
      <c r="G450" s="1" t="str">
        <f>IF(ISNA(VLOOKUP(relationships__2[[#This Row],[path]],elements__3[],4,FALSE)),"",VLOOKUP(relationships__2[[#This Row],[path]],elements__3[],4,FALSE))</f>
        <v/>
      </c>
      <c r="H450" s="1" t="str">
        <f>IF(ISNA(VLOOKUP(relationships__2[[#This Row],[path]],elements__3[],5,FALSE)), "", VLOOKUP(relationships__2[[#This Row],[path]],elements__3[],5,FALSE))</f>
        <v/>
      </c>
      <c r="I450" s="1" t="str">
        <f>IF(ISNA(VLOOKUP(relationships__2[[#This Row],[path]],elements__3[],6,FALSE)),"",VLOOKUP(relationships__2[[#This Row],[path]],elements__3[],6,FALSE))</f>
        <v/>
      </c>
    </row>
    <row r="451" spans="1:9" x14ac:dyDescent="0.3">
      <c r="A451" s="1" t="s">
        <v>840</v>
      </c>
      <c r="B451" s="1" t="s">
        <v>447</v>
      </c>
      <c r="C451">
        <v>8</v>
      </c>
      <c r="D451">
        <v>3072701</v>
      </c>
      <c r="E451">
        <v>0</v>
      </c>
      <c r="F451">
        <v>7271</v>
      </c>
      <c r="G451" s="1">
        <f>IF(ISNA(VLOOKUP(relationships__2[[#This Row],[path]],elements__3[],4,FALSE)),"",VLOOKUP(relationships__2[[#This Row],[path]],elements__3[],4,FALSE))</f>
        <v>2688238</v>
      </c>
      <c r="H451" s="1">
        <f>IF(ISNA(VLOOKUP(relationships__2[[#This Row],[path]],elements__3[],5,FALSE)), "", VLOOKUP(relationships__2[[#This Row],[path]],elements__3[],5,FALSE))</f>
        <v>0</v>
      </c>
      <c r="I451" s="1">
        <f>IF(ISNA(VLOOKUP(relationships__2[[#This Row],[path]],elements__3[],6,FALSE)),"",VLOOKUP(relationships__2[[#This Row],[path]],elements__3[],6,FALSE))</f>
        <v>5132</v>
      </c>
    </row>
    <row r="452" spans="1:9" x14ac:dyDescent="0.3">
      <c r="A452" s="1" t="s">
        <v>841</v>
      </c>
      <c r="B452" s="1" t="s">
        <v>449</v>
      </c>
      <c r="C452">
        <v>11</v>
      </c>
      <c r="D452">
        <v>13340267</v>
      </c>
      <c r="E452">
        <v>0</v>
      </c>
      <c r="F452">
        <v>7698</v>
      </c>
      <c r="G452" s="1" t="str">
        <f>IF(ISNA(VLOOKUP(relationships__2[[#This Row],[path]],elements__3[],4,FALSE)),"",VLOOKUP(relationships__2[[#This Row],[path]],elements__3[],4,FALSE))</f>
        <v/>
      </c>
      <c r="H452" s="1" t="str">
        <f>IF(ISNA(VLOOKUP(relationships__2[[#This Row],[path]],elements__3[],5,FALSE)), "", VLOOKUP(relationships__2[[#This Row],[path]],elements__3[],5,FALSE))</f>
        <v/>
      </c>
      <c r="I452" s="1" t="str">
        <f>IF(ISNA(VLOOKUP(relationships__2[[#This Row],[path]],elements__3[],6,FALSE)),"",VLOOKUP(relationships__2[[#This Row],[path]],elements__3[],6,FALSE))</f>
        <v/>
      </c>
    </row>
    <row r="453" spans="1:9" x14ac:dyDescent="0.3">
      <c r="A453" s="1" t="s">
        <v>842</v>
      </c>
      <c r="B453" s="1" t="s">
        <v>451</v>
      </c>
      <c r="C453">
        <v>11</v>
      </c>
      <c r="D453">
        <v>4999286</v>
      </c>
      <c r="E453">
        <v>0</v>
      </c>
      <c r="F453">
        <v>8981</v>
      </c>
      <c r="G453" s="1" t="str">
        <f>IF(ISNA(VLOOKUP(relationships__2[[#This Row],[path]],elements__3[],4,FALSE)),"",VLOOKUP(relationships__2[[#This Row],[path]],elements__3[],4,FALSE))</f>
        <v/>
      </c>
      <c r="H453" s="1" t="str">
        <f>IF(ISNA(VLOOKUP(relationships__2[[#This Row],[path]],elements__3[],5,FALSE)), "", VLOOKUP(relationships__2[[#This Row],[path]],elements__3[],5,FALSE))</f>
        <v/>
      </c>
      <c r="I453" s="1" t="str">
        <f>IF(ISNA(VLOOKUP(relationships__2[[#This Row],[path]],elements__3[],6,FALSE)),"",VLOOKUP(relationships__2[[#This Row],[path]],elements__3[],6,FALSE))</f>
        <v/>
      </c>
    </row>
    <row r="454" spans="1:9" x14ac:dyDescent="0.3">
      <c r="A454" s="1" t="s">
        <v>843</v>
      </c>
      <c r="B454" s="1" t="s">
        <v>453</v>
      </c>
      <c r="C454">
        <v>10</v>
      </c>
      <c r="D454">
        <v>13230787</v>
      </c>
      <c r="E454">
        <v>0</v>
      </c>
      <c r="F454">
        <v>9408</v>
      </c>
      <c r="G454" s="1" t="str">
        <f>IF(ISNA(VLOOKUP(relationships__2[[#This Row],[path]],elements__3[],4,FALSE)),"",VLOOKUP(relationships__2[[#This Row],[path]],elements__3[],4,FALSE))</f>
        <v/>
      </c>
      <c r="H454" s="1" t="str">
        <f>IF(ISNA(VLOOKUP(relationships__2[[#This Row],[path]],elements__3[],5,FALSE)), "", VLOOKUP(relationships__2[[#This Row],[path]],elements__3[],5,FALSE))</f>
        <v/>
      </c>
      <c r="I454" s="1" t="str">
        <f>IF(ISNA(VLOOKUP(relationships__2[[#This Row],[path]],elements__3[],6,FALSE)),"",VLOOKUP(relationships__2[[#This Row],[path]],elements__3[],6,FALSE))</f>
        <v/>
      </c>
    </row>
    <row r="455" spans="1:9" x14ac:dyDescent="0.3">
      <c r="A455" s="1" t="s">
        <v>844</v>
      </c>
      <c r="B455" s="1" t="s">
        <v>455</v>
      </c>
      <c r="C455">
        <v>9</v>
      </c>
      <c r="D455">
        <v>3861724</v>
      </c>
      <c r="E455">
        <v>2</v>
      </c>
      <c r="F455">
        <v>59444</v>
      </c>
      <c r="G455" s="1">
        <f>IF(ISNA(VLOOKUP(relationships__2[[#This Row],[path]],elements__3[],4,FALSE)),"",VLOOKUP(relationships__2[[#This Row],[path]],elements__3[],4,FALSE))</f>
        <v>3874554</v>
      </c>
      <c r="H455" s="1">
        <f>IF(ISNA(VLOOKUP(relationships__2[[#This Row],[path]],elements__3[],5,FALSE)), "", VLOOKUP(relationships__2[[#This Row],[path]],elements__3[],5,FALSE))</f>
        <v>1</v>
      </c>
      <c r="I455" s="1">
        <f>IF(ISNA(VLOOKUP(relationships__2[[#This Row],[path]],elements__3[],6,FALSE)),"",VLOOKUP(relationships__2[[#This Row],[path]],elements__3[],6,FALSE))</f>
        <v>43193</v>
      </c>
    </row>
    <row r="456" spans="1:9" x14ac:dyDescent="0.3">
      <c r="A456" s="1" t="s">
        <v>845</v>
      </c>
      <c r="B456" s="1" t="s">
        <v>457</v>
      </c>
      <c r="C456">
        <v>18</v>
      </c>
      <c r="D456">
        <v>3967783</v>
      </c>
      <c r="E456">
        <v>0</v>
      </c>
      <c r="F456">
        <v>37206</v>
      </c>
      <c r="G456" s="1">
        <f>IF(ISNA(VLOOKUP(relationships__2[[#This Row],[path]],elements__3[],4,FALSE)),"",VLOOKUP(relationships__2[[#This Row],[path]],elements__3[],4,FALSE))</f>
        <v>3487526</v>
      </c>
      <c r="H456" s="1">
        <f>IF(ISNA(VLOOKUP(relationships__2[[#This Row],[path]],elements__3[],5,FALSE)), "", VLOOKUP(relationships__2[[#This Row],[path]],elements__3[],5,FALSE))</f>
        <v>0</v>
      </c>
      <c r="I456" s="1">
        <f>IF(ISNA(VLOOKUP(relationships__2[[#This Row],[path]],elements__3[],6,FALSE)),"",VLOOKUP(relationships__2[[#This Row],[path]],elements__3[],6,FALSE))</f>
        <v>5987</v>
      </c>
    </row>
    <row r="457" spans="1:9" x14ac:dyDescent="0.3">
      <c r="A457" s="1" t="s">
        <v>846</v>
      </c>
      <c r="B457" s="1" t="s">
        <v>459</v>
      </c>
      <c r="C457">
        <v>12</v>
      </c>
      <c r="D457">
        <v>5583034</v>
      </c>
      <c r="E457">
        <v>0</v>
      </c>
      <c r="F457">
        <v>13685</v>
      </c>
      <c r="G457" s="1">
        <f>IF(ISNA(VLOOKUP(relationships__2[[#This Row],[path]],elements__3[],4,FALSE)),"",VLOOKUP(relationships__2[[#This Row],[path]],elements__3[],4,FALSE))</f>
        <v>3655166</v>
      </c>
      <c r="H457" s="1">
        <f>IF(ISNA(VLOOKUP(relationships__2[[#This Row],[path]],elements__3[],5,FALSE)), "", VLOOKUP(relationships__2[[#This Row],[path]],elements__3[],5,FALSE))</f>
        <v>0</v>
      </c>
      <c r="I457" s="1">
        <f>IF(ISNA(VLOOKUP(relationships__2[[#This Row],[path]],elements__3[],6,FALSE)),"",VLOOKUP(relationships__2[[#This Row],[path]],elements__3[],6,FALSE))</f>
        <v>6843</v>
      </c>
    </row>
    <row r="458" spans="1:9" x14ac:dyDescent="0.3">
      <c r="A458" s="1" t="s">
        <v>847</v>
      </c>
      <c r="B458" s="1" t="s">
        <v>461</v>
      </c>
      <c r="C458">
        <v>13</v>
      </c>
      <c r="D458">
        <v>5089094</v>
      </c>
      <c r="E458">
        <v>0</v>
      </c>
      <c r="F458">
        <v>21383</v>
      </c>
      <c r="G458" s="1">
        <f>IF(ISNA(VLOOKUP(relationships__2[[#This Row],[path]],elements__3[],4,FALSE)),"",VLOOKUP(relationships__2[[#This Row],[path]],elements__3[],4,FALSE))</f>
        <v>4682394</v>
      </c>
      <c r="H458" s="1">
        <f>IF(ISNA(VLOOKUP(relationships__2[[#This Row],[path]],elements__3[],5,FALSE)), "", VLOOKUP(relationships__2[[#This Row],[path]],elements__3[],5,FALSE))</f>
        <v>0</v>
      </c>
      <c r="I458" s="1">
        <f>IF(ISNA(VLOOKUP(relationships__2[[#This Row],[path]],elements__3[],6,FALSE)),"",VLOOKUP(relationships__2[[#This Row],[path]],elements__3[],6,FALSE))</f>
        <v>9408</v>
      </c>
    </row>
    <row r="459" spans="1:9" x14ac:dyDescent="0.3">
      <c r="A459" s="1" t="s">
        <v>848</v>
      </c>
      <c r="B459" s="1" t="s">
        <v>463</v>
      </c>
      <c r="C459">
        <v>10</v>
      </c>
      <c r="D459">
        <v>3340413</v>
      </c>
      <c r="E459">
        <v>0</v>
      </c>
      <c r="F459">
        <v>13257</v>
      </c>
      <c r="G459" s="1" t="str">
        <f>IF(ISNA(VLOOKUP(relationships__2[[#This Row],[path]],elements__3[],4,FALSE)),"",VLOOKUP(relationships__2[[#This Row],[path]],elements__3[],4,FALSE))</f>
        <v/>
      </c>
      <c r="H459" s="1" t="str">
        <f>IF(ISNA(VLOOKUP(relationships__2[[#This Row],[path]],elements__3[],5,FALSE)), "", VLOOKUP(relationships__2[[#This Row],[path]],elements__3[],5,FALSE))</f>
        <v/>
      </c>
      <c r="I459" s="1" t="str">
        <f>IF(ISNA(VLOOKUP(relationships__2[[#This Row],[path]],elements__3[],6,FALSE)),"",VLOOKUP(relationships__2[[#This Row],[path]],elements__3[],6,FALSE))</f>
        <v/>
      </c>
    </row>
    <row r="460" spans="1:9" x14ac:dyDescent="0.3">
      <c r="A460" s="1" t="s">
        <v>849</v>
      </c>
      <c r="B460" s="1" t="s">
        <v>465</v>
      </c>
      <c r="C460">
        <v>10</v>
      </c>
      <c r="D460">
        <v>3268994</v>
      </c>
      <c r="E460">
        <v>0</v>
      </c>
      <c r="F460">
        <v>8981</v>
      </c>
      <c r="G460" s="1" t="str">
        <f>IF(ISNA(VLOOKUP(relationships__2[[#This Row],[path]],elements__3[],4,FALSE)),"",VLOOKUP(relationships__2[[#This Row],[path]],elements__3[],4,FALSE))</f>
        <v/>
      </c>
      <c r="H460" s="1" t="str">
        <f>IF(ISNA(VLOOKUP(relationships__2[[#This Row],[path]],elements__3[],5,FALSE)), "", VLOOKUP(relationships__2[[#This Row],[path]],elements__3[],5,FALSE))</f>
        <v/>
      </c>
      <c r="I460" s="1" t="str">
        <f>IF(ISNA(VLOOKUP(relationships__2[[#This Row],[path]],elements__3[],6,FALSE)),"",VLOOKUP(relationships__2[[#This Row],[path]],elements__3[],6,FALSE))</f>
        <v/>
      </c>
    </row>
    <row r="461" spans="1:9" x14ac:dyDescent="0.3">
      <c r="A461" s="1" t="s">
        <v>850</v>
      </c>
      <c r="B461" s="1" t="s">
        <v>467</v>
      </c>
      <c r="C461">
        <v>71</v>
      </c>
      <c r="D461">
        <v>12904059</v>
      </c>
      <c r="E461">
        <v>0</v>
      </c>
      <c r="F461">
        <v>20955</v>
      </c>
      <c r="G461" s="1">
        <f>IF(ISNA(VLOOKUP(relationships__2[[#This Row],[path]],elements__3[],4,FALSE)),"",VLOOKUP(relationships__2[[#This Row],[path]],elements__3[],4,FALSE))</f>
        <v>18525155</v>
      </c>
      <c r="H461" s="1">
        <f>IF(ISNA(VLOOKUP(relationships__2[[#This Row],[path]],elements__3[],5,FALSE)), "", VLOOKUP(relationships__2[[#This Row],[path]],elements__3[],5,FALSE))</f>
        <v>0</v>
      </c>
      <c r="I461" s="1">
        <f>IF(ISNA(VLOOKUP(relationships__2[[#This Row],[path]],elements__3[],6,FALSE)),"",VLOOKUP(relationships__2[[#This Row],[path]],elements__3[],6,FALSE))</f>
        <v>5132</v>
      </c>
    </row>
    <row r="462" spans="1:9" x14ac:dyDescent="0.3">
      <c r="A462" s="1" t="s">
        <v>851</v>
      </c>
      <c r="B462" s="1" t="s">
        <v>469</v>
      </c>
      <c r="C462">
        <v>13</v>
      </c>
      <c r="D462">
        <v>3366927</v>
      </c>
      <c r="E462">
        <v>0</v>
      </c>
      <c r="F462">
        <v>8126</v>
      </c>
      <c r="G462" s="1" t="str">
        <f>IF(ISNA(VLOOKUP(relationships__2[[#This Row],[path]],elements__3[],4,FALSE)),"",VLOOKUP(relationships__2[[#This Row],[path]],elements__3[],4,FALSE))</f>
        <v/>
      </c>
      <c r="H462" s="1" t="str">
        <f>IF(ISNA(VLOOKUP(relationships__2[[#This Row],[path]],elements__3[],5,FALSE)), "", VLOOKUP(relationships__2[[#This Row],[path]],elements__3[],5,FALSE))</f>
        <v/>
      </c>
      <c r="I462" s="1" t="str">
        <f>IF(ISNA(VLOOKUP(relationships__2[[#This Row],[path]],elements__3[],6,FALSE)),"",VLOOKUP(relationships__2[[#This Row],[path]],elements__3[],6,FALSE))</f>
        <v/>
      </c>
    </row>
    <row r="463" spans="1:9" x14ac:dyDescent="0.3">
      <c r="A463" s="1" t="s">
        <v>852</v>
      </c>
      <c r="B463" s="1" t="s">
        <v>471</v>
      </c>
      <c r="C463">
        <v>18</v>
      </c>
      <c r="D463">
        <v>3485815</v>
      </c>
      <c r="E463">
        <v>0</v>
      </c>
      <c r="F463">
        <v>12830</v>
      </c>
      <c r="G463" s="1">
        <f>IF(ISNA(VLOOKUP(relationships__2[[#This Row],[path]],elements__3[],4,FALSE)),"",VLOOKUP(relationships__2[[#This Row],[path]],elements__3[],4,FALSE))</f>
        <v>3396435</v>
      </c>
      <c r="H463" s="1">
        <f>IF(ISNA(VLOOKUP(relationships__2[[#This Row],[path]],elements__3[],5,FALSE)), "", VLOOKUP(relationships__2[[#This Row],[path]],elements__3[],5,FALSE))</f>
        <v>0</v>
      </c>
      <c r="I463" s="1">
        <f>IF(ISNA(VLOOKUP(relationships__2[[#This Row],[path]],elements__3[],6,FALSE)),"",VLOOKUP(relationships__2[[#This Row],[path]],elements__3[],6,FALSE))</f>
        <v>5988</v>
      </c>
    </row>
    <row r="464" spans="1:9" x14ac:dyDescent="0.3">
      <c r="A464" s="1" t="s">
        <v>853</v>
      </c>
      <c r="B464" s="1" t="s">
        <v>473</v>
      </c>
      <c r="C464">
        <v>18</v>
      </c>
      <c r="D464">
        <v>3509763</v>
      </c>
      <c r="E464">
        <v>0</v>
      </c>
      <c r="F464">
        <v>8125</v>
      </c>
      <c r="G464" s="1">
        <f>IF(ISNA(VLOOKUP(relationships__2[[#This Row],[path]],elements__3[],4,FALSE)),"",VLOOKUP(relationships__2[[#This Row],[path]],elements__3[],4,FALSE))</f>
        <v>3719315</v>
      </c>
      <c r="H464" s="1">
        <f>IF(ISNA(VLOOKUP(relationships__2[[#This Row],[path]],elements__3[],5,FALSE)), "", VLOOKUP(relationships__2[[#This Row],[path]],elements__3[],5,FALSE))</f>
        <v>0</v>
      </c>
      <c r="I464" s="1">
        <f>IF(ISNA(VLOOKUP(relationships__2[[#This Row],[path]],elements__3[],6,FALSE)),"",VLOOKUP(relationships__2[[#This Row],[path]],elements__3[],6,FALSE))</f>
        <v>5132</v>
      </c>
    </row>
    <row r="465" spans="1:9" x14ac:dyDescent="0.3">
      <c r="A465" s="1" t="s">
        <v>854</v>
      </c>
      <c r="B465" s="1" t="s">
        <v>475</v>
      </c>
      <c r="C465">
        <v>19</v>
      </c>
      <c r="D465">
        <v>9384887</v>
      </c>
      <c r="E465">
        <v>0</v>
      </c>
      <c r="F465">
        <v>8553</v>
      </c>
      <c r="G465" s="1">
        <f>IF(ISNA(VLOOKUP(relationships__2[[#This Row],[path]],elements__3[],4,FALSE)),"",VLOOKUP(relationships__2[[#This Row],[path]],elements__3[],4,FALSE))</f>
        <v>10129006</v>
      </c>
      <c r="H465" s="1">
        <f>IF(ISNA(VLOOKUP(relationships__2[[#This Row],[path]],elements__3[],5,FALSE)), "", VLOOKUP(relationships__2[[#This Row],[path]],elements__3[],5,FALSE))</f>
        <v>0</v>
      </c>
      <c r="I465" s="1">
        <f>IF(ISNA(VLOOKUP(relationships__2[[#This Row],[path]],elements__3[],6,FALSE)),"",VLOOKUP(relationships__2[[#This Row],[path]],elements__3[],6,FALSE))</f>
        <v>7698</v>
      </c>
    </row>
    <row r="466" spans="1:9" x14ac:dyDescent="0.3">
      <c r="A466" s="1" t="s">
        <v>855</v>
      </c>
      <c r="B466" s="1" t="s">
        <v>477</v>
      </c>
      <c r="C466">
        <v>12</v>
      </c>
      <c r="D466">
        <v>7180326</v>
      </c>
      <c r="E466">
        <v>0</v>
      </c>
      <c r="F466">
        <v>8981</v>
      </c>
      <c r="G466" s="1">
        <f>IF(ISNA(VLOOKUP(relationships__2[[#This Row],[path]],elements__3[],4,FALSE)),"",VLOOKUP(relationships__2[[#This Row],[path]],elements__3[],4,FALSE))</f>
        <v>7011402</v>
      </c>
      <c r="H466" s="1">
        <f>IF(ISNA(VLOOKUP(relationships__2[[#This Row],[path]],elements__3[],5,FALSE)), "", VLOOKUP(relationships__2[[#This Row],[path]],elements__3[],5,FALSE))</f>
        <v>0</v>
      </c>
      <c r="I466" s="1">
        <f>IF(ISNA(VLOOKUP(relationships__2[[#This Row],[path]],elements__3[],6,FALSE)),"",VLOOKUP(relationships__2[[#This Row],[path]],elements__3[],6,FALSE))</f>
        <v>5559</v>
      </c>
    </row>
    <row r="467" spans="1:9" x14ac:dyDescent="0.3">
      <c r="A467" s="1" t="s">
        <v>856</v>
      </c>
      <c r="B467" s="1" t="s">
        <v>479</v>
      </c>
      <c r="C467">
        <v>9</v>
      </c>
      <c r="D467">
        <v>5132714</v>
      </c>
      <c r="E467">
        <v>0</v>
      </c>
      <c r="F467">
        <v>11547</v>
      </c>
      <c r="G467" s="1">
        <f>IF(ISNA(VLOOKUP(relationships__2[[#This Row],[path]],elements__3[],4,FALSE)),"",VLOOKUP(relationships__2[[#This Row],[path]],elements__3[],4,FALSE))</f>
        <v>3582465</v>
      </c>
      <c r="H467" s="1">
        <f>IF(ISNA(VLOOKUP(relationships__2[[#This Row],[path]],elements__3[],5,FALSE)), "", VLOOKUP(relationships__2[[#This Row],[path]],elements__3[],5,FALSE))</f>
        <v>0</v>
      </c>
      <c r="I467" s="1">
        <f>IF(ISNA(VLOOKUP(relationships__2[[#This Row],[path]],elements__3[],6,FALSE)),"",VLOOKUP(relationships__2[[#This Row],[path]],elements__3[],6,FALSE))</f>
        <v>5987</v>
      </c>
    </row>
    <row r="468" spans="1:9" x14ac:dyDescent="0.3">
      <c r="A468" s="1" t="s">
        <v>857</v>
      </c>
      <c r="B468" s="1" t="s">
        <v>481</v>
      </c>
      <c r="C468">
        <v>40</v>
      </c>
      <c r="D468">
        <v>8701066</v>
      </c>
      <c r="E468">
        <v>4</v>
      </c>
      <c r="F468">
        <v>113756</v>
      </c>
      <c r="G468" s="1">
        <f>IF(ISNA(VLOOKUP(relationships__2[[#This Row],[path]],elements__3[],4,FALSE)),"",VLOOKUP(relationships__2[[#This Row],[path]],elements__3[],4,FALSE))</f>
        <v>5205843</v>
      </c>
      <c r="H468" s="1">
        <f>IF(ISNA(VLOOKUP(relationships__2[[#This Row],[path]],elements__3[],5,FALSE)), "", VLOOKUP(relationships__2[[#This Row],[path]],elements__3[],5,FALSE))</f>
        <v>1</v>
      </c>
      <c r="I468" s="1">
        <f>IF(ISNA(VLOOKUP(relationships__2[[#This Row],[path]],elements__3[],6,FALSE)),"",VLOOKUP(relationships__2[[#This Row],[path]],elements__3[],6,FALSE))</f>
        <v>29081</v>
      </c>
    </row>
    <row r="469" spans="1:9" x14ac:dyDescent="0.3">
      <c r="A469" s="1" t="s">
        <v>858</v>
      </c>
      <c r="B469" s="1" t="s">
        <v>483</v>
      </c>
      <c r="C469">
        <v>110</v>
      </c>
      <c r="D469">
        <v>10146113</v>
      </c>
      <c r="E469">
        <v>0</v>
      </c>
      <c r="F469">
        <v>41483</v>
      </c>
      <c r="G469" s="1">
        <f>IF(ISNA(VLOOKUP(relationships__2[[#This Row],[path]],elements__3[],4,FALSE)),"",VLOOKUP(relationships__2[[#This Row],[path]],elements__3[],4,FALSE))</f>
        <v>5694225</v>
      </c>
      <c r="H469" s="1">
        <f>IF(ISNA(VLOOKUP(relationships__2[[#This Row],[path]],elements__3[],5,FALSE)), "", VLOOKUP(relationships__2[[#This Row],[path]],elements__3[],5,FALSE))</f>
        <v>0</v>
      </c>
      <c r="I469" s="1">
        <f>IF(ISNA(VLOOKUP(relationships__2[[#This Row],[path]],elements__3[],6,FALSE)),"",VLOOKUP(relationships__2[[#This Row],[path]],elements__3[],6,FALSE))</f>
        <v>6842</v>
      </c>
    </row>
    <row r="470" spans="1:9" x14ac:dyDescent="0.3">
      <c r="A470" s="1" t="s">
        <v>859</v>
      </c>
      <c r="B470" s="1" t="s">
        <v>485</v>
      </c>
      <c r="C470">
        <v>232</v>
      </c>
      <c r="D470">
        <v>19361648</v>
      </c>
      <c r="E470">
        <v>0</v>
      </c>
      <c r="F470">
        <v>22666</v>
      </c>
      <c r="G470" s="1">
        <f>IF(ISNA(VLOOKUP(relationships__2[[#This Row],[path]],elements__3[],4,FALSE)),"",VLOOKUP(relationships__2[[#This Row],[path]],elements__3[],4,FALSE))</f>
        <v>25090941</v>
      </c>
      <c r="H470" s="1">
        <f>IF(ISNA(VLOOKUP(relationships__2[[#This Row],[path]],elements__3[],5,FALSE)), "", VLOOKUP(relationships__2[[#This Row],[path]],elements__3[],5,FALSE))</f>
        <v>0</v>
      </c>
      <c r="I470" s="1">
        <f>IF(ISNA(VLOOKUP(relationships__2[[#This Row],[path]],elements__3[],6,FALSE)),"",VLOOKUP(relationships__2[[#This Row],[path]],elements__3[],6,FALSE))</f>
        <v>8126</v>
      </c>
    </row>
    <row r="471" spans="1:9" x14ac:dyDescent="0.3">
      <c r="A471" s="1" t="s">
        <v>860</v>
      </c>
      <c r="B471" s="1" t="s">
        <v>487</v>
      </c>
      <c r="C471">
        <v>86</v>
      </c>
      <c r="D471">
        <v>30593149</v>
      </c>
      <c r="E471">
        <v>0</v>
      </c>
      <c r="F471">
        <v>12829</v>
      </c>
      <c r="G471" s="1">
        <f>IF(ISNA(VLOOKUP(relationships__2[[#This Row],[path]],elements__3[],4,FALSE)),"",VLOOKUP(relationships__2[[#This Row],[path]],elements__3[],4,FALSE))</f>
        <v>24842473</v>
      </c>
      <c r="H471" s="1">
        <f>IF(ISNA(VLOOKUP(relationships__2[[#This Row],[path]],elements__3[],5,FALSE)), "", VLOOKUP(relationships__2[[#This Row],[path]],elements__3[],5,FALSE))</f>
        <v>0</v>
      </c>
      <c r="I471" s="1">
        <f>IF(ISNA(VLOOKUP(relationships__2[[#This Row],[path]],elements__3[],6,FALSE)),"",VLOOKUP(relationships__2[[#This Row],[path]],elements__3[],6,FALSE))</f>
        <v>7698</v>
      </c>
    </row>
    <row r="472" spans="1:9" x14ac:dyDescent="0.3">
      <c r="A472" s="1" t="s">
        <v>861</v>
      </c>
      <c r="B472" s="1" t="s">
        <v>489</v>
      </c>
      <c r="C472">
        <v>98</v>
      </c>
      <c r="D472">
        <v>5092514</v>
      </c>
      <c r="E472">
        <v>0</v>
      </c>
      <c r="F472">
        <v>20100</v>
      </c>
      <c r="G472" s="1">
        <f>IF(ISNA(VLOOKUP(relationships__2[[#This Row],[path]],elements__3[],4,FALSE)),"",VLOOKUP(relationships__2[[#This Row],[path]],elements__3[],4,FALSE))</f>
        <v>4678545</v>
      </c>
      <c r="H472" s="1">
        <f>IF(ISNA(VLOOKUP(relationships__2[[#This Row],[path]],elements__3[],5,FALSE)), "", VLOOKUP(relationships__2[[#This Row],[path]],elements__3[],5,FALSE))</f>
        <v>0</v>
      </c>
      <c r="I472" s="1">
        <f>IF(ISNA(VLOOKUP(relationships__2[[#This Row],[path]],elements__3[],6,FALSE)),"",VLOOKUP(relationships__2[[#This Row],[path]],elements__3[],6,FALSE))</f>
        <v>4704</v>
      </c>
    </row>
    <row r="473" spans="1:9" x14ac:dyDescent="0.3">
      <c r="A473" s="1" t="s">
        <v>862</v>
      </c>
      <c r="B473" s="1" t="s">
        <v>491</v>
      </c>
      <c r="C473">
        <v>46</v>
      </c>
      <c r="D473">
        <v>14613395</v>
      </c>
      <c r="E473">
        <v>0</v>
      </c>
      <c r="F473">
        <v>11974</v>
      </c>
      <c r="G473" s="1">
        <f>IF(ISNA(VLOOKUP(relationships__2[[#This Row],[path]],elements__3[],4,FALSE)),"",VLOOKUP(relationships__2[[#This Row],[path]],elements__3[],4,FALSE))</f>
        <v>14492370</v>
      </c>
      <c r="H473" s="1">
        <f>IF(ISNA(VLOOKUP(relationships__2[[#This Row],[path]],elements__3[],5,FALSE)), "", VLOOKUP(relationships__2[[#This Row],[path]],elements__3[],5,FALSE))</f>
        <v>0</v>
      </c>
      <c r="I473" s="1">
        <f>IF(ISNA(VLOOKUP(relationships__2[[#This Row],[path]],elements__3[],6,FALSE)),"",VLOOKUP(relationships__2[[#This Row],[path]],elements__3[],6,FALSE))</f>
        <v>5132</v>
      </c>
    </row>
    <row r="474" spans="1:9" x14ac:dyDescent="0.3">
      <c r="A474" s="1" t="s">
        <v>863</v>
      </c>
      <c r="B474" s="1" t="s">
        <v>493</v>
      </c>
      <c r="C474">
        <v>70</v>
      </c>
      <c r="D474">
        <v>15473410</v>
      </c>
      <c r="E474">
        <v>0</v>
      </c>
      <c r="F474">
        <v>24804</v>
      </c>
      <c r="G474" s="1">
        <f>IF(ISNA(VLOOKUP(relationships__2[[#This Row],[path]],elements__3[],4,FALSE)),"",VLOOKUP(relationships__2[[#This Row],[path]],elements__3[],4,FALSE))</f>
        <v>11547965</v>
      </c>
      <c r="H474" s="1">
        <f>IF(ISNA(VLOOKUP(relationships__2[[#This Row],[path]],elements__3[],5,FALSE)), "", VLOOKUP(relationships__2[[#This Row],[path]],elements__3[],5,FALSE))</f>
        <v>0</v>
      </c>
      <c r="I474" s="1">
        <f>IF(ISNA(VLOOKUP(relationships__2[[#This Row],[path]],elements__3[],6,FALSE)),"",VLOOKUP(relationships__2[[#This Row],[path]],elements__3[],6,FALSE))</f>
        <v>5132</v>
      </c>
    </row>
    <row r="475" spans="1:9" x14ac:dyDescent="0.3">
      <c r="A475" s="1" t="s">
        <v>864</v>
      </c>
      <c r="B475" s="1" t="s">
        <v>495</v>
      </c>
      <c r="C475">
        <v>17</v>
      </c>
      <c r="D475">
        <v>3700498</v>
      </c>
      <c r="E475">
        <v>0</v>
      </c>
      <c r="F475">
        <v>8981</v>
      </c>
      <c r="G475" s="1">
        <f>IF(ISNA(VLOOKUP(relationships__2[[#This Row],[path]],elements__3[],4,FALSE)),"",VLOOKUP(relationships__2[[#This Row],[path]],elements__3[],4,FALSE))</f>
        <v>3242479</v>
      </c>
      <c r="H475" s="1">
        <f>IF(ISNA(VLOOKUP(relationships__2[[#This Row],[path]],elements__3[],5,FALSE)), "", VLOOKUP(relationships__2[[#This Row],[path]],elements__3[],5,FALSE))</f>
        <v>0</v>
      </c>
      <c r="I475" s="1">
        <f>IF(ISNA(VLOOKUP(relationships__2[[#This Row],[path]],elements__3[],6,FALSE)),"",VLOOKUP(relationships__2[[#This Row],[path]],elements__3[],6,FALSE))</f>
        <v>5132</v>
      </c>
    </row>
    <row r="476" spans="1:9" x14ac:dyDescent="0.3">
      <c r="A476" s="1" t="s">
        <v>865</v>
      </c>
      <c r="B476" s="1" t="s">
        <v>497</v>
      </c>
      <c r="C476">
        <v>57</v>
      </c>
      <c r="D476">
        <v>6565786</v>
      </c>
      <c r="E476">
        <v>0</v>
      </c>
      <c r="F476">
        <v>65431</v>
      </c>
      <c r="G476" s="1">
        <f>IF(ISNA(VLOOKUP(relationships__2[[#This Row],[path]],elements__3[],4,FALSE)),"",VLOOKUP(relationships__2[[#This Row],[path]],elements__3[],4,FALSE))</f>
        <v>4656735</v>
      </c>
      <c r="H476" s="1">
        <f>IF(ISNA(VLOOKUP(relationships__2[[#This Row],[path]],elements__3[],5,FALSE)), "", VLOOKUP(relationships__2[[#This Row],[path]],elements__3[],5,FALSE))</f>
        <v>0</v>
      </c>
      <c r="I476" s="1">
        <f>IF(ISNA(VLOOKUP(relationships__2[[#This Row],[path]],elements__3[],6,FALSE)),"",VLOOKUP(relationships__2[[#This Row],[path]],elements__3[],6,FALSE))</f>
        <v>5987</v>
      </c>
    </row>
    <row r="477" spans="1:9" x14ac:dyDescent="0.3">
      <c r="A477" s="1" t="s">
        <v>866</v>
      </c>
      <c r="B477" s="1" t="s">
        <v>499</v>
      </c>
      <c r="C477">
        <v>60</v>
      </c>
      <c r="D477">
        <v>17620665</v>
      </c>
      <c r="E477">
        <v>0</v>
      </c>
      <c r="F477">
        <v>14968</v>
      </c>
      <c r="G477" s="1" t="str">
        <f>IF(ISNA(VLOOKUP(relationships__2[[#This Row],[path]],elements__3[],4,FALSE)),"",VLOOKUP(relationships__2[[#This Row],[path]],elements__3[],4,FALSE))</f>
        <v/>
      </c>
      <c r="H477" s="1" t="str">
        <f>IF(ISNA(VLOOKUP(relationships__2[[#This Row],[path]],elements__3[],5,FALSE)), "", VLOOKUP(relationships__2[[#This Row],[path]],elements__3[],5,FALSE))</f>
        <v/>
      </c>
      <c r="I477" s="1" t="str">
        <f>IF(ISNA(VLOOKUP(relationships__2[[#This Row],[path]],elements__3[],6,FALSE)),"",VLOOKUP(relationships__2[[#This Row],[path]],elements__3[],6,FALSE))</f>
        <v/>
      </c>
    </row>
    <row r="478" spans="1:9" x14ac:dyDescent="0.3">
      <c r="A478" s="1" t="s">
        <v>867</v>
      </c>
      <c r="B478" s="1" t="s">
        <v>503</v>
      </c>
      <c r="C478">
        <v>50</v>
      </c>
      <c r="D478">
        <v>5888808</v>
      </c>
      <c r="E478">
        <v>0</v>
      </c>
      <c r="F478">
        <v>14541</v>
      </c>
      <c r="G478" s="1" t="str">
        <f>IF(ISNA(VLOOKUP(relationships__2[[#This Row],[path]],elements__3[],4,FALSE)),"",VLOOKUP(relationships__2[[#This Row],[path]],elements__3[],4,FALSE))</f>
        <v/>
      </c>
      <c r="H478" s="1" t="str">
        <f>IF(ISNA(VLOOKUP(relationships__2[[#This Row],[path]],elements__3[],5,FALSE)), "", VLOOKUP(relationships__2[[#This Row],[path]],elements__3[],5,FALSE))</f>
        <v/>
      </c>
      <c r="I478" s="1" t="str">
        <f>IF(ISNA(VLOOKUP(relationships__2[[#This Row],[path]],elements__3[],6,FALSE)),"",VLOOKUP(relationships__2[[#This Row],[path]],elements__3[],6,FALSE))</f>
        <v/>
      </c>
    </row>
    <row r="479" spans="1:9" x14ac:dyDescent="0.3">
      <c r="A479" s="1" t="s">
        <v>868</v>
      </c>
      <c r="B479" s="1" t="s">
        <v>505</v>
      </c>
      <c r="C479">
        <v>40</v>
      </c>
      <c r="D479">
        <v>4776477</v>
      </c>
      <c r="E479">
        <v>0</v>
      </c>
      <c r="F479">
        <v>16679</v>
      </c>
      <c r="G479" s="1" t="str">
        <f>IF(ISNA(VLOOKUP(relationships__2[[#This Row],[path]],elements__3[],4,FALSE)),"",VLOOKUP(relationships__2[[#This Row],[path]],elements__3[],4,FALSE))</f>
        <v/>
      </c>
      <c r="H479" s="1" t="str">
        <f>IF(ISNA(VLOOKUP(relationships__2[[#This Row],[path]],elements__3[],5,FALSE)), "", VLOOKUP(relationships__2[[#This Row],[path]],elements__3[],5,FALSE))</f>
        <v/>
      </c>
      <c r="I479" s="1" t="str">
        <f>IF(ISNA(VLOOKUP(relationships__2[[#This Row],[path]],elements__3[],6,FALSE)),"",VLOOKUP(relationships__2[[#This Row],[path]],elements__3[],6,FALSE))</f>
        <v/>
      </c>
    </row>
    <row r="480" spans="1:9" x14ac:dyDescent="0.3">
      <c r="A480" s="1" t="s">
        <v>869</v>
      </c>
      <c r="B480" s="1" t="s">
        <v>507</v>
      </c>
      <c r="C480">
        <v>62</v>
      </c>
      <c r="D480">
        <v>17345683</v>
      </c>
      <c r="E480">
        <v>0</v>
      </c>
      <c r="F480">
        <v>11975</v>
      </c>
      <c r="G480" s="1" t="str">
        <f>IF(ISNA(VLOOKUP(relationships__2[[#This Row],[path]],elements__3[],4,FALSE)),"",VLOOKUP(relationships__2[[#This Row],[path]],elements__3[],4,FALSE))</f>
        <v/>
      </c>
      <c r="H480" s="1" t="str">
        <f>IF(ISNA(VLOOKUP(relationships__2[[#This Row],[path]],elements__3[],5,FALSE)), "", VLOOKUP(relationships__2[[#This Row],[path]],elements__3[],5,FALSE))</f>
        <v/>
      </c>
      <c r="I480" s="1" t="str">
        <f>IF(ISNA(VLOOKUP(relationships__2[[#This Row],[path]],elements__3[],6,FALSE)),"",VLOOKUP(relationships__2[[#This Row],[path]],elements__3[],6,FALSE))</f>
        <v/>
      </c>
    </row>
    <row r="481" spans="1:9" x14ac:dyDescent="0.3">
      <c r="A481" s="1" t="s">
        <v>870</v>
      </c>
      <c r="B481" s="1" t="s">
        <v>511</v>
      </c>
      <c r="C481">
        <v>34</v>
      </c>
      <c r="D481">
        <v>15289946</v>
      </c>
      <c r="E481">
        <v>0</v>
      </c>
      <c r="F481">
        <v>12830</v>
      </c>
      <c r="G481" s="1">
        <f>IF(ISNA(VLOOKUP(relationships__2[[#This Row],[path]],elements__3[],4,FALSE)),"",VLOOKUP(relationships__2[[#This Row],[path]],elements__3[],4,FALSE))</f>
        <v>15938271</v>
      </c>
      <c r="H481" s="1">
        <f>IF(ISNA(VLOOKUP(relationships__2[[#This Row],[path]],elements__3[],5,FALSE)), "", VLOOKUP(relationships__2[[#This Row],[path]],elements__3[],5,FALSE))</f>
        <v>0</v>
      </c>
      <c r="I481" s="1">
        <f>IF(ISNA(VLOOKUP(relationships__2[[#This Row],[path]],elements__3[],6,FALSE)),"",VLOOKUP(relationships__2[[#This Row],[path]],elements__3[],6,FALSE))</f>
        <v>5987</v>
      </c>
    </row>
    <row r="482" spans="1:9" x14ac:dyDescent="0.3">
      <c r="A482" s="1" t="s">
        <v>871</v>
      </c>
      <c r="B482" s="1" t="s">
        <v>513</v>
      </c>
      <c r="C482">
        <v>92</v>
      </c>
      <c r="D482">
        <v>7324873</v>
      </c>
      <c r="E482">
        <v>0</v>
      </c>
      <c r="F482">
        <v>20955</v>
      </c>
      <c r="G482" s="1" t="str">
        <f>IF(ISNA(VLOOKUP(relationships__2[[#This Row],[path]],elements__3[],4,FALSE)),"",VLOOKUP(relationships__2[[#This Row],[path]],elements__3[],4,FALSE))</f>
        <v/>
      </c>
      <c r="H482" s="1" t="str">
        <f>IF(ISNA(VLOOKUP(relationships__2[[#This Row],[path]],elements__3[],5,FALSE)), "", VLOOKUP(relationships__2[[#This Row],[path]],elements__3[],5,FALSE))</f>
        <v/>
      </c>
      <c r="I482" s="1" t="str">
        <f>IF(ISNA(VLOOKUP(relationships__2[[#This Row],[path]],elements__3[],6,FALSE)),"",VLOOKUP(relationships__2[[#This Row],[path]],elements__3[],6,FALSE))</f>
        <v/>
      </c>
    </row>
    <row r="483" spans="1:9" x14ac:dyDescent="0.3">
      <c r="A483" s="1" t="s">
        <v>872</v>
      </c>
      <c r="B483" s="1" t="s">
        <v>515</v>
      </c>
      <c r="C483">
        <v>18</v>
      </c>
      <c r="D483">
        <v>14125442</v>
      </c>
      <c r="E483">
        <v>0</v>
      </c>
      <c r="F483">
        <v>7698</v>
      </c>
      <c r="G483" s="1" t="str">
        <f>IF(ISNA(VLOOKUP(relationships__2[[#This Row],[path]],elements__3[],4,FALSE)),"",VLOOKUP(relationships__2[[#This Row],[path]],elements__3[],4,FALSE))</f>
        <v/>
      </c>
      <c r="H483" s="1" t="str">
        <f>IF(ISNA(VLOOKUP(relationships__2[[#This Row],[path]],elements__3[],5,FALSE)), "", VLOOKUP(relationships__2[[#This Row],[path]],elements__3[],5,FALSE))</f>
        <v/>
      </c>
      <c r="I483" s="1" t="str">
        <f>IF(ISNA(VLOOKUP(relationships__2[[#This Row],[path]],elements__3[],6,FALSE)),"",VLOOKUP(relationships__2[[#This Row],[path]],elements__3[],6,FALSE))</f>
        <v/>
      </c>
    </row>
    <row r="484" spans="1:9" x14ac:dyDescent="0.3">
      <c r="A484" s="1" t="s">
        <v>873</v>
      </c>
      <c r="B484" s="1" t="s">
        <v>517</v>
      </c>
      <c r="C484">
        <v>90</v>
      </c>
      <c r="D484">
        <v>15815962</v>
      </c>
      <c r="E484">
        <v>0</v>
      </c>
      <c r="F484">
        <v>20528</v>
      </c>
      <c r="G484" s="1" t="str">
        <f>IF(ISNA(VLOOKUP(relationships__2[[#This Row],[path]],elements__3[],4,FALSE)),"",VLOOKUP(relationships__2[[#This Row],[path]],elements__3[],4,FALSE))</f>
        <v/>
      </c>
      <c r="H484" s="1" t="str">
        <f>IF(ISNA(VLOOKUP(relationships__2[[#This Row],[path]],elements__3[],5,FALSE)), "", VLOOKUP(relationships__2[[#This Row],[path]],elements__3[],5,FALSE))</f>
        <v/>
      </c>
      <c r="I484" s="1" t="str">
        <f>IF(ISNA(VLOOKUP(relationships__2[[#This Row],[path]],elements__3[],6,FALSE)),"",VLOOKUP(relationships__2[[#This Row],[path]],elements__3[],6,FALSE))</f>
        <v/>
      </c>
    </row>
    <row r="485" spans="1:9" x14ac:dyDescent="0.3">
      <c r="A485" s="1" t="s">
        <v>874</v>
      </c>
      <c r="B485" s="1" t="s">
        <v>519</v>
      </c>
      <c r="C485">
        <v>92</v>
      </c>
      <c r="D485">
        <v>7518601</v>
      </c>
      <c r="E485">
        <v>0</v>
      </c>
      <c r="F485">
        <v>24376</v>
      </c>
      <c r="G485" s="1" t="str">
        <f>IF(ISNA(VLOOKUP(relationships__2[[#This Row],[path]],elements__3[],4,FALSE)),"",VLOOKUP(relationships__2[[#This Row],[path]],elements__3[],4,FALSE))</f>
        <v/>
      </c>
      <c r="H485" s="1" t="str">
        <f>IF(ISNA(VLOOKUP(relationships__2[[#This Row],[path]],elements__3[],5,FALSE)), "", VLOOKUP(relationships__2[[#This Row],[path]],elements__3[],5,FALSE))</f>
        <v/>
      </c>
      <c r="I485" s="1" t="str">
        <f>IF(ISNA(VLOOKUP(relationships__2[[#This Row],[path]],elements__3[],6,FALSE)),"",VLOOKUP(relationships__2[[#This Row],[path]],elements__3[],6,FALSE))</f>
        <v/>
      </c>
    </row>
    <row r="486" spans="1:9" x14ac:dyDescent="0.3">
      <c r="A486" s="1" t="s">
        <v>875</v>
      </c>
      <c r="B486" s="1" t="s">
        <v>521</v>
      </c>
      <c r="C486">
        <v>189</v>
      </c>
      <c r="D486">
        <v>25528004</v>
      </c>
      <c r="E486">
        <v>0</v>
      </c>
      <c r="F486">
        <v>20955</v>
      </c>
      <c r="G486" s="1" t="str">
        <f>IF(ISNA(VLOOKUP(relationships__2[[#This Row],[path]],elements__3[],4,FALSE)),"",VLOOKUP(relationships__2[[#This Row],[path]],elements__3[],4,FALSE))</f>
        <v/>
      </c>
      <c r="H486" s="1" t="str">
        <f>IF(ISNA(VLOOKUP(relationships__2[[#This Row],[path]],elements__3[],5,FALSE)), "", VLOOKUP(relationships__2[[#This Row],[path]],elements__3[],5,FALSE))</f>
        <v/>
      </c>
      <c r="I486" s="1" t="str">
        <f>IF(ISNA(VLOOKUP(relationships__2[[#This Row],[path]],elements__3[],6,FALSE)),"",VLOOKUP(relationships__2[[#This Row],[path]],elements__3[],6,FALSE))</f>
        <v/>
      </c>
    </row>
    <row r="487" spans="1:9" x14ac:dyDescent="0.3">
      <c r="A487" s="1" t="s">
        <v>876</v>
      </c>
      <c r="B487" s="1" t="s">
        <v>523</v>
      </c>
      <c r="C487">
        <v>37</v>
      </c>
      <c r="D487">
        <v>4298787</v>
      </c>
      <c r="E487">
        <v>0</v>
      </c>
      <c r="F487">
        <v>13258</v>
      </c>
      <c r="G487" s="1" t="str">
        <f>IF(ISNA(VLOOKUP(relationships__2[[#This Row],[path]],elements__3[],4,FALSE)),"",VLOOKUP(relationships__2[[#This Row],[path]],elements__3[],4,FALSE))</f>
        <v/>
      </c>
      <c r="H487" s="1" t="str">
        <f>IF(ISNA(VLOOKUP(relationships__2[[#This Row],[path]],elements__3[],5,FALSE)), "", VLOOKUP(relationships__2[[#This Row],[path]],elements__3[],5,FALSE))</f>
        <v/>
      </c>
      <c r="I487" s="1" t="str">
        <f>IF(ISNA(VLOOKUP(relationships__2[[#This Row],[path]],elements__3[],6,FALSE)),"",VLOOKUP(relationships__2[[#This Row],[path]],elements__3[],6,FALSE))</f>
        <v/>
      </c>
    </row>
    <row r="488" spans="1:9" x14ac:dyDescent="0.3">
      <c r="A488" s="1" t="s">
        <v>877</v>
      </c>
      <c r="B488" s="1" t="s">
        <v>525</v>
      </c>
      <c r="C488">
        <v>145</v>
      </c>
      <c r="D488">
        <v>16645184</v>
      </c>
      <c r="E488">
        <v>0</v>
      </c>
      <c r="F488">
        <v>13685</v>
      </c>
      <c r="G488" s="1" t="str">
        <f>IF(ISNA(VLOOKUP(relationships__2[[#This Row],[path]],elements__3[],4,FALSE)),"",VLOOKUP(relationships__2[[#This Row],[path]],elements__3[],4,FALSE))</f>
        <v/>
      </c>
      <c r="H488" s="1" t="str">
        <f>IF(ISNA(VLOOKUP(relationships__2[[#This Row],[path]],elements__3[],5,FALSE)), "", VLOOKUP(relationships__2[[#This Row],[path]],elements__3[],5,FALSE))</f>
        <v/>
      </c>
      <c r="I488" s="1" t="str">
        <f>IF(ISNA(VLOOKUP(relationships__2[[#This Row],[path]],elements__3[],6,FALSE)),"",VLOOKUP(relationships__2[[#This Row],[path]],elements__3[],6,FALSE))</f>
        <v/>
      </c>
    </row>
    <row r="489" spans="1:9" x14ac:dyDescent="0.3">
      <c r="A489" s="1" t="s">
        <v>878</v>
      </c>
      <c r="B489" s="1" t="s">
        <v>527</v>
      </c>
      <c r="C489">
        <v>11</v>
      </c>
      <c r="D489">
        <v>9257018</v>
      </c>
      <c r="E489">
        <v>0</v>
      </c>
      <c r="F489">
        <v>13685</v>
      </c>
      <c r="G489" s="1">
        <f>IF(ISNA(VLOOKUP(relationships__2[[#This Row],[path]],elements__3[],4,FALSE)),"",VLOOKUP(relationships__2[[#This Row],[path]],elements__3[],4,FALSE))</f>
        <v>3621809</v>
      </c>
      <c r="H489" s="1">
        <f>IF(ISNA(VLOOKUP(relationships__2[[#This Row],[path]],elements__3[],5,FALSE)), "", VLOOKUP(relationships__2[[#This Row],[path]],elements__3[],5,FALSE))</f>
        <v>0</v>
      </c>
      <c r="I489" s="1">
        <f>IF(ISNA(VLOOKUP(relationships__2[[#This Row],[path]],elements__3[],6,FALSE)),"",VLOOKUP(relationships__2[[#This Row],[path]],elements__3[],6,FALSE))</f>
        <v>5987</v>
      </c>
    </row>
    <row r="490" spans="1:9" x14ac:dyDescent="0.3">
      <c r="A490" s="1" t="s">
        <v>879</v>
      </c>
      <c r="B490" s="1" t="s">
        <v>529</v>
      </c>
      <c r="C490">
        <v>29</v>
      </c>
      <c r="D490">
        <v>4485673</v>
      </c>
      <c r="E490">
        <v>0</v>
      </c>
      <c r="F490">
        <v>12830</v>
      </c>
      <c r="G490" s="1">
        <f>IF(ISNA(VLOOKUP(relationships__2[[#This Row],[path]],elements__3[],4,FALSE)),"",VLOOKUP(relationships__2[[#This Row],[path]],elements__3[],4,FALSE))</f>
        <v>6662864</v>
      </c>
      <c r="H490" s="1">
        <f>IF(ISNA(VLOOKUP(relationships__2[[#This Row],[path]],elements__3[],5,FALSE)), "", VLOOKUP(relationships__2[[#This Row],[path]],elements__3[],5,FALSE))</f>
        <v>1</v>
      </c>
      <c r="I490" s="1">
        <f>IF(ISNA(VLOOKUP(relationships__2[[#This Row],[path]],elements__3[],6,FALSE)),"",VLOOKUP(relationships__2[[#This Row],[path]],elements__3[],6,FALSE))</f>
        <v>52174</v>
      </c>
    </row>
    <row r="491" spans="1:9" x14ac:dyDescent="0.3">
      <c r="A491" s="1" t="s">
        <v>880</v>
      </c>
      <c r="B491" s="1" t="s">
        <v>531</v>
      </c>
      <c r="C491">
        <v>25</v>
      </c>
      <c r="D491">
        <v>3929721</v>
      </c>
      <c r="E491">
        <v>0</v>
      </c>
      <c r="F491">
        <v>10691</v>
      </c>
      <c r="G491" s="1">
        <f>IF(ISNA(VLOOKUP(relationships__2[[#This Row],[path]],elements__3[],4,FALSE)),"",VLOOKUP(relationships__2[[#This Row],[path]],elements__3[],4,FALSE))</f>
        <v>3941267</v>
      </c>
      <c r="H491" s="1">
        <f>IF(ISNA(VLOOKUP(relationships__2[[#This Row],[path]],elements__3[],5,FALSE)), "", VLOOKUP(relationships__2[[#This Row],[path]],elements__3[],5,FALSE))</f>
        <v>0</v>
      </c>
      <c r="I491" s="1">
        <f>IF(ISNA(VLOOKUP(relationships__2[[#This Row],[path]],elements__3[],6,FALSE)),"",VLOOKUP(relationships__2[[#This Row],[path]],elements__3[],6,FALSE))</f>
        <v>6415</v>
      </c>
    </row>
    <row r="492" spans="1:9" x14ac:dyDescent="0.3">
      <c r="A492" s="1" t="s">
        <v>881</v>
      </c>
      <c r="B492" s="1" t="s">
        <v>533</v>
      </c>
      <c r="C492">
        <v>28</v>
      </c>
      <c r="D492">
        <v>3596150</v>
      </c>
      <c r="E492">
        <v>0</v>
      </c>
      <c r="F492">
        <v>7697</v>
      </c>
      <c r="G492" s="1">
        <f>IF(ISNA(VLOOKUP(relationships__2[[#This Row],[path]],elements__3[],4,FALSE)),"",VLOOKUP(relationships__2[[#This Row],[path]],elements__3[],4,FALSE))</f>
        <v>3818103</v>
      </c>
      <c r="H492" s="1">
        <f>IF(ISNA(VLOOKUP(relationships__2[[#This Row],[path]],elements__3[],5,FALSE)), "", VLOOKUP(relationships__2[[#This Row],[path]],elements__3[],5,FALSE))</f>
        <v>0</v>
      </c>
      <c r="I492" s="1">
        <f>IF(ISNA(VLOOKUP(relationships__2[[#This Row],[path]],elements__3[],6,FALSE)),"",VLOOKUP(relationships__2[[#This Row],[path]],elements__3[],6,FALSE))</f>
        <v>5987</v>
      </c>
    </row>
    <row r="493" spans="1:9" x14ac:dyDescent="0.3">
      <c r="A493" s="1" t="s">
        <v>882</v>
      </c>
      <c r="B493" s="1" t="s">
        <v>535</v>
      </c>
      <c r="C493">
        <v>15</v>
      </c>
      <c r="D493">
        <v>12865143</v>
      </c>
      <c r="E493">
        <v>0</v>
      </c>
      <c r="F493">
        <v>7271</v>
      </c>
      <c r="G493" s="1">
        <f>IF(ISNA(VLOOKUP(relationships__2[[#This Row],[path]],elements__3[],4,FALSE)),"",VLOOKUP(relationships__2[[#This Row],[path]],elements__3[],4,FALSE))</f>
        <v>10651601</v>
      </c>
      <c r="H493" s="1">
        <f>IF(ISNA(VLOOKUP(relationships__2[[#This Row],[path]],elements__3[],5,FALSE)), "", VLOOKUP(relationships__2[[#This Row],[path]],elements__3[],5,FALSE))</f>
        <v>0</v>
      </c>
      <c r="I493" s="1">
        <f>IF(ISNA(VLOOKUP(relationships__2[[#This Row],[path]],elements__3[],6,FALSE)),"",VLOOKUP(relationships__2[[#This Row],[path]],elements__3[],6,FALSE))</f>
        <v>5559</v>
      </c>
    </row>
    <row r="494" spans="1:9" x14ac:dyDescent="0.3">
      <c r="A494" s="1" t="s">
        <v>883</v>
      </c>
      <c r="B494" s="1" t="s">
        <v>537</v>
      </c>
      <c r="C494">
        <v>24</v>
      </c>
      <c r="D494">
        <v>4534425</v>
      </c>
      <c r="E494">
        <v>0</v>
      </c>
      <c r="F494">
        <v>11547</v>
      </c>
      <c r="G494" s="1">
        <f>IF(ISNA(VLOOKUP(relationships__2[[#This Row],[path]],elements__3[],4,FALSE)),"",VLOOKUP(relationships__2[[#This Row],[path]],elements__3[],4,FALSE))</f>
        <v>3784746</v>
      </c>
      <c r="H494" s="1">
        <f>IF(ISNA(VLOOKUP(relationships__2[[#This Row],[path]],elements__3[],5,FALSE)), "", VLOOKUP(relationships__2[[#This Row],[path]],elements__3[],5,FALSE))</f>
        <v>0</v>
      </c>
      <c r="I494" s="1">
        <f>IF(ISNA(VLOOKUP(relationships__2[[#This Row],[path]],elements__3[],6,FALSE)),"",VLOOKUP(relationships__2[[#This Row],[path]],elements__3[],6,FALSE))</f>
        <v>6843</v>
      </c>
    </row>
    <row r="495" spans="1:9" x14ac:dyDescent="0.3">
      <c r="A495" s="1" t="s">
        <v>884</v>
      </c>
      <c r="B495" s="1" t="s">
        <v>539</v>
      </c>
      <c r="C495">
        <v>11</v>
      </c>
      <c r="D495">
        <v>4703348</v>
      </c>
      <c r="E495">
        <v>0</v>
      </c>
      <c r="F495">
        <v>8980</v>
      </c>
      <c r="G495" s="1">
        <f>IF(ISNA(VLOOKUP(relationships__2[[#This Row],[path]],elements__3[],4,FALSE)),"",VLOOKUP(relationships__2[[#This Row],[path]],elements__3[],4,FALSE))</f>
        <v>3515751</v>
      </c>
      <c r="H495" s="1">
        <f>IF(ISNA(VLOOKUP(relationships__2[[#This Row],[path]],elements__3[],5,FALSE)), "", VLOOKUP(relationships__2[[#This Row],[path]],elements__3[],5,FALSE))</f>
        <v>0</v>
      </c>
      <c r="I495" s="1">
        <f>IF(ISNA(VLOOKUP(relationships__2[[#This Row],[path]],elements__3[],6,FALSE)),"",VLOOKUP(relationships__2[[#This Row],[path]],elements__3[],6,FALSE))</f>
        <v>5560</v>
      </c>
    </row>
    <row r="496" spans="1:9" x14ac:dyDescent="0.3">
      <c r="A496" s="1" t="s">
        <v>885</v>
      </c>
      <c r="B496" s="1" t="s">
        <v>541</v>
      </c>
      <c r="C496">
        <v>26</v>
      </c>
      <c r="D496">
        <v>4032786</v>
      </c>
      <c r="E496">
        <v>0</v>
      </c>
      <c r="F496">
        <v>11119</v>
      </c>
      <c r="G496" s="1">
        <f>IF(ISNA(VLOOKUP(relationships__2[[#This Row],[path]],elements__3[],4,FALSE)),"",VLOOKUP(relationships__2[[#This Row],[path]],elements__3[],4,FALSE))</f>
        <v>4782464</v>
      </c>
      <c r="H496" s="1">
        <f>IF(ISNA(VLOOKUP(relationships__2[[#This Row],[path]],elements__3[],5,FALSE)), "", VLOOKUP(relationships__2[[#This Row],[path]],elements__3[],5,FALSE))</f>
        <v>0</v>
      </c>
      <c r="I496" s="1">
        <f>IF(ISNA(VLOOKUP(relationships__2[[#This Row],[path]],elements__3[],6,FALSE)),"",VLOOKUP(relationships__2[[#This Row],[path]],elements__3[],6,FALSE))</f>
        <v>7270</v>
      </c>
    </row>
    <row r="497" spans="1:9" x14ac:dyDescent="0.3">
      <c r="A497" s="1" t="s">
        <v>886</v>
      </c>
      <c r="B497" s="1" t="s">
        <v>543</v>
      </c>
      <c r="C497">
        <v>23</v>
      </c>
      <c r="D497">
        <v>3935708</v>
      </c>
      <c r="E497">
        <v>0</v>
      </c>
      <c r="F497">
        <v>8553</v>
      </c>
      <c r="G497" s="1">
        <f>IF(ISNA(VLOOKUP(relationships__2[[#This Row],[path]],elements__3[],4,FALSE)),"",VLOOKUP(relationships__2[[#This Row],[path]],elements__3[],4,FALSE))</f>
        <v>3540127</v>
      </c>
      <c r="H497" s="1">
        <f>IF(ISNA(VLOOKUP(relationships__2[[#This Row],[path]],elements__3[],5,FALSE)), "", VLOOKUP(relationships__2[[#This Row],[path]],elements__3[],5,FALSE))</f>
        <v>0</v>
      </c>
      <c r="I497" s="1">
        <f>IF(ISNA(VLOOKUP(relationships__2[[#This Row],[path]],elements__3[],6,FALSE)),"",VLOOKUP(relationships__2[[#This Row],[path]],elements__3[],6,FALSE))</f>
        <v>5559</v>
      </c>
    </row>
    <row r="498" spans="1:9" x14ac:dyDescent="0.3">
      <c r="A498" s="1" t="s">
        <v>887</v>
      </c>
      <c r="B498" s="1" t="s">
        <v>547</v>
      </c>
      <c r="C498">
        <v>30</v>
      </c>
      <c r="D498">
        <v>3607269</v>
      </c>
      <c r="E498">
        <v>0</v>
      </c>
      <c r="F498">
        <v>8981</v>
      </c>
      <c r="G498" s="1">
        <f>IF(ISNA(VLOOKUP(relationships__2[[#This Row],[path]],elements__3[],4,FALSE)),"",VLOOKUP(relationships__2[[#This Row],[path]],elements__3[],4,FALSE))</f>
        <v>4050319</v>
      </c>
      <c r="H498" s="1">
        <f>IF(ISNA(VLOOKUP(relationships__2[[#This Row],[path]],elements__3[],5,FALSE)), "", VLOOKUP(relationships__2[[#This Row],[path]],elements__3[],5,FALSE))</f>
        <v>0</v>
      </c>
      <c r="I498" s="1">
        <f>IF(ISNA(VLOOKUP(relationships__2[[#This Row],[path]],elements__3[],6,FALSE)),"",VLOOKUP(relationships__2[[#This Row],[path]],elements__3[],6,FALSE))</f>
        <v>4704</v>
      </c>
    </row>
    <row r="499" spans="1:9" x14ac:dyDescent="0.3">
      <c r="A499" s="1" t="s">
        <v>888</v>
      </c>
      <c r="B499" s="1" t="s">
        <v>549</v>
      </c>
      <c r="C499">
        <v>73</v>
      </c>
      <c r="D499">
        <v>17301634</v>
      </c>
      <c r="E499">
        <v>0</v>
      </c>
      <c r="F499">
        <v>11974</v>
      </c>
      <c r="G499" s="1">
        <f>IF(ISNA(VLOOKUP(relationships__2[[#This Row],[path]],elements__3[],4,FALSE)),"",VLOOKUP(relationships__2[[#This Row],[path]],elements__3[],4,FALSE))</f>
        <v>16250886</v>
      </c>
      <c r="H499" s="1">
        <f>IF(ISNA(VLOOKUP(relationships__2[[#This Row],[path]],elements__3[],5,FALSE)), "", VLOOKUP(relationships__2[[#This Row],[path]],elements__3[],5,FALSE))</f>
        <v>0</v>
      </c>
      <c r="I499" s="1">
        <f>IF(ISNA(VLOOKUP(relationships__2[[#This Row],[path]],elements__3[],6,FALSE)),"",VLOOKUP(relationships__2[[#This Row],[path]],elements__3[],6,FALSE))</f>
        <v>8553</v>
      </c>
    </row>
    <row r="500" spans="1:9" x14ac:dyDescent="0.3">
      <c r="A500" s="1" t="s">
        <v>889</v>
      </c>
      <c r="B500" s="1" t="s">
        <v>551</v>
      </c>
      <c r="C500">
        <v>42</v>
      </c>
      <c r="D500">
        <v>4946257</v>
      </c>
      <c r="E500">
        <v>0</v>
      </c>
      <c r="F500">
        <v>13258</v>
      </c>
      <c r="G500" s="1">
        <f>IF(ISNA(VLOOKUP(relationships__2[[#This Row],[path]],elements__3[],4,FALSE)),"",VLOOKUP(relationships__2[[#This Row],[path]],elements__3[],4,FALSE))</f>
        <v>8605272</v>
      </c>
      <c r="H500" s="1">
        <f>IF(ISNA(VLOOKUP(relationships__2[[#This Row],[path]],elements__3[],5,FALSE)), "", VLOOKUP(relationships__2[[#This Row],[path]],elements__3[],5,FALSE))</f>
        <v>0</v>
      </c>
      <c r="I500" s="1">
        <f>IF(ISNA(VLOOKUP(relationships__2[[#This Row],[path]],elements__3[],6,FALSE)),"",VLOOKUP(relationships__2[[#This Row],[path]],elements__3[],6,FALSE))</f>
        <v>12402</v>
      </c>
    </row>
    <row r="501" spans="1:9" x14ac:dyDescent="0.3">
      <c r="A501" s="1" t="s">
        <v>890</v>
      </c>
      <c r="B501" s="1" t="s">
        <v>553</v>
      </c>
      <c r="C501">
        <v>59</v>
      </c>
      <c r="D501">
        <v>4742693</v>
      </c>
      <c r="E501">
        <v>0</v>
      </c>
      <c r="F501">
        <v>17107</v>
      </c>
      <c r="G501" s="1">
        <f>IF(ISNA(VLOOKUP(relationships__2[[#This Row],[path]],elements__3[],4,FALSE)),"",VLOOKUP(relationships__2[[#This Row],[path]],elements__3[],4,FALSE))</f>
        <v>4765359</v>
      </c>
      <c r="H501" s="1">
        <f>IF(ISNA(VLOOKUP(relationships__2[[#This Row],[path]],elements__3[],5,FALSE)), "", VLOOKUP(relationships__2[[#This Row],[path]],elements__3[],5,FALSE))</f>
        <v>0</v>
      </c>
      <c r="I501" s="1">
        <f>IF(ISNA(VLOOKUP(relationships__2[[#This Row],[path]],elements__3[],6,FALSE)),"",VLOOKUP(relationships__2[[#This Row],[path]],elements__3[],6,FALSE))</f>
        <v>5987</v>
      </c>
    </row>
    <row r="502" spans="1:9" x14ac:dyDescent="0.3">
      <c r="A502" s="1" t="s">
        <v>891</v>
      </c>
      <c r="B502" s="1" t="s">
        <v>557</v>
      </c>
      <c r="C502">
        <v>33</v>
      </c>
      <c r="D502">
        <v>12323732</v>
      </c>
      <c r="E502">
        <v>0</v>
      </c>
      <c r="F502">
        <v>8981</v>
      </c>
      <c r="G502" s="1">
        <f>IF(ISNA(VLOOKUP(relationships__2[[#This Row],[path]],elements__3[],4,FALSE)),"",VLOOKUP(relationships__2[[#This Row],[path]],elements__3[],4,FALSE))</f>
        <v>12638057</v>
      </c>
      <c r="H502" s="1">
        <f>IF(ISNA(VLOOKUP(relationships__2[[#This Row],[path]],elements__3[],5,FALSE)), "", VLOOKUP(relationships__2[[#This Row],[path]],elements__3[],5,FALSE))</f>
        <v>0</v>
      </c>
      <c r="I502" s="1">
        <f>IF(ISNA(VLOOKUP(relationships__2[[#This Row],[path]],elements__3[],6,FALSE)),"",VLOOKUP(relationships__2[[#This Row],[path]],elements__3[],6,FALSE))</f>
        <v>5131</v>
      </c>
    </row>
    <row r="503" spans="1:9" x14ac:dyDescent="0.3">
      <c r="A503" s="1" t="s">
        <v>892</v>
      </c>
      <c r="B503" s="1" t="s">
        <v>559</v>
      </c>
      <c r="C503">
        <v>74</v>
      </c>
      <c r="D503">
        <v>6936563</v>
      </c>
      <c r="E503">
        <v>0</v>
      </c>
      <c r="F503">
        <v>11119</v>
      </c>
      <c r="G503" s="1">
        <f>IF(ISNA(VLOOKUP(relationships__2[[#This Row],[path]],elements__3[],4,FALSE)),"",VLOOKUP(relationships__2[[#This Row],[path]],elements__3[],4,FALSE))</f>
        <v>9732998</v>
      </c>
      <c r="H503" s="1">
        <f>IF(ISNA(VLOOKUP(relationships__2[[#This Row],[path]],elements__3[],5,FALSE)), "", VLOOKUP(relationships__2[[#This Row],[path]],elements__3[],5,FALSE))</f>
        <v>0</v>
      </c>
      <c r="I503" s="1">
        <f>IF(ISNA(VLOOKUP(relationships__2[[#This Row],[path]],elements__3[],6,FALSE)),"",VLOOKUP(relationships__2[[#This Row],[path]],elements__3[],6,FALSE))</f>
        <v>5132</v>
      </c>
    </row>
    <row r="504" spans="1:9" x14ac:dyDescent="0.3">
      <c r="A504" s="1" t="s">
        <v>893</v>
      </c>
      <c r="B504" s="1" t="s">
        <v>561</v>
      </c>
      <c r="C504">
        <v>52</v>
      </c>
      <c r="D504">
        <v>4525016</v>
      </c>
      <c r="E504">
        <v>0</v>
      </c>
      <c r="F504">
        <v>9836</v>
      </c>
      <c r="G504" s="1">
        <f>IF(ISNA(VLOOKUP(relationships__2[[#This Row],[path]],elements__3[],4,FALSE)),"",VLOOKUP(relationships__2[[#This Row],[path]],elements__3[],4,FALSE))</f>
        <v>5035208</v>
      </c>
      <c r="H504" s="1">
        <f>IF(ISNA(VLOOKUP(relationships__2[[#This Row],[path]],elements__3[],5,FALSE)), "", VLOOKUP(relationships__2[[#This Row],[path]],elements__3[],5,FALSE))</f>
        <v>0</v>
      </c>
      <c r="I504" s="1">
        <f>IF(ISNA(VLOOKUP(relationships__2[[#This Row],[path]],elements__3[],6,FALSE)),"",VLOOKUP(relationships__2[[#This Row],[path]],elements__3[],6,FALSE))</f>
        <v>5988</v>
      </c>
    </row>
    <row r="505" spans="1:9" x14ac:dyDescent="0.3">
      <c r="A505" s="1" t="s">
        <v>894</v>
      </c>
      <c r="B505" s="1" t="s">
        <v>563</v>
      </c>
      <c r="C505">
        <v>53</v>
      </c>
      <c r="D505">
        <v>13654594</v>
      </c>
      <c r="E505">
        <v>0</v>
      </c>
      <c r="F505">
        <v>15396</v>
      </c>
      <c r="G505" s="1">
        <f>IF(ISNA(VLOOKUP(relationships__2[[#This Row],[path]],elements__3[],4,FALSE)),"",VLOOKUP(relationships__2[[#This Row],[path]],elements__3[],4,FALSE))</f>
        <v>14778898</v>
      </c>
      <c r="H505" s="1">
        <f>IF(ISNA(VLOOKUP(relationships__2[[#This Row],[path]],elements__3[],5,FALSE)), "", VLOOKUP(relationships__2[[#This Row],[path]],elements__3[],5,FALSE))</f>
        <v>0</v>
      </c>
      <c r="I505" s="1">
        <f>IF(ISNA(VLOOKUP(relationships__2[[#This Row],[path]],elements__3[],6,FALSE)),"",VLOOKUP(relationships__2[[#This Row],[path]],elements__3[],6,FALSE))</f>
        <v>16679</v>
      </c>
    </row>
    <row r="506" spans="1:9" x14ac:dyDescent="0.3">
      <c r="A506" s="1" t="s">
        <v>895</v>
      </c>
      <c r="B506" s="1" t="s">
        <v>565</v>
      </c>
      <c r="C506">
        <v>33</v>
      </c>
      <c r="D506">
        <v>3579471</v>
      </c>
      <c r="E506">
        <v>0</v>
      </c>
      <c r="F506">
        <v>9836</v>
      </c>
      <c r="G506" s="1">
        <f>IF(ISNA(VLOOKUP(relationships__2[[#This Row],[path]],elements__3[],4,FALSE)),"",VLOOKUP(relationships__2[[#This Row],[path]],elements__3[],4,FALSE))</f>
        <v>4487383</v>
      </c>
      <c r="H506" s="1">
        <f>IF(ISNA(VLOOKUP(relationships__2[[#This Row],[path]],elements__3[],5,FALSE)), "", VLOOKUP(relationships__2[[#This Row],[path]],elements__3[],5,FALSE))</f>
        <v>0</v>
      </c>
      <c r="I506" s="1">
        <f>IF(ISNA(VLOOKUP(relationships__2[[#This Row],[path]],elements__3[],6,FALSE)),"",VLOOKUP(relationships__2[[#This Row],[path]],elements__3[],6,FALSE))</f>
        <v>5132</v>
      </c>
    </row>
    <row r="507" spans="1:9" x14ac:dyDescent="0.3">
      <c r="A507" s="1" t="s">
        <v>896</v>
      </c>
      <c r="B507" s="1" t="s">
        <v>571</v>
      </c>
      <c r="C507">
        <v>23</v>
      </c>
      <c r="D507">
        <v>3938274</v>
      </c>
      <c r="E507">
        <v>0</v>
      </c>
      <c r="F507">
        <v>8553</v>
      </c>
      <c r="G507" s="1">
        <f>IF(ISNA(VLOOKUP(relationships__2[[#This Row],[path]],elements__3[],4,FALSE)),"",VLOOKUP(relationships__2[[#This Row],[path]],elements__3[],4,FALSE))</f>
        <v>4082821</v>
      </c>
      <c r="H507" s="1">
        <f>IF(ISNA(VLOOKUP(relationships__2[[#This Row],[path]],elements__3[],5,FALSE)), "", VLOOKUP(relationships__2[[#This Row],[path]],elements__3[],5,FALSE))</f>
        <v>0</v>
      </c>
      <c r="I507" s="1">
        <f>IF(ISNA(VLOOKUP(relationships__2[[#This Row],[path]],elements__3[],6,FALSE)),"",VLOOKUP(relationships__2[[#This Row],[path]],elements__3[],6,FALSE))</f>
        <v>6843</v>
      </c>
    </row>
    <row r="508" spans="1:9" x14ac:dyDescent="0.3">
      <c r="A508" s="1" t="s">
        <v>897</v>
      </c>
      <c r="B508" s="1" t="s">
        <v>573</v>
      </c>
      <c r="C508">
        <v>25</v>
      </c>
      <c r="D508">
        <v>5707054</v>
      </c>
      <c r="E508">
        <v>0</v>
      </c>
      <c r="F508">
        <v>8981</v>
      </c>
      <c r="G508" s="1">
        <f>IF(ISNA(VLOOKUP(relationships__2[[#This Row],[path]],elements__3[],4,FALSE)),"",VLOOKUP(relationships__2[[#This Row],[path]],elements__3[],4,FALSE))</f>
        <v>3624375</v>
      </c>
      <c r="H508" s="1">
        <f>IF(ISNA(VLOOKUP(relationships__2[[#This Row],[path]],elements__3[],5,FALSE)), "", VLOOKUP(relationships__2[[#This Row],[path]],elements__3[],5,FALSE))</f>
        <v>0</v>
      </c>
      <c r="I508" s="1">
        <f>IF(ISNA(VLOOKUP(relationships__2[[#This Row],[path]],elements__3[],6,FALSE)),"",VLOOKUP(relationships__2[[#This Row],[path]],elements__3[],6,FALSE))</f>
        <v>5560</v>
      </c>
    </row>
    <row r="509" spans="1:9" x14ac:dyDescent="0.3">
      <c r="A509" s="1" t="s">
        <v>898</v>
      </c>
      <c r="B509" s="1" t="s">
        <v>575</v>
      </c>
      <c r="C509">
        <v>37</v>
      </c>
      <c r="D509">
        <v>14560794</v>
      </c>
      <c r="E509">
        <v>0</v>
      </c>
      <c r="F509">
        <v>13685</v>
      </c>
      <c r="G509" s="1">
        <f>IF(ISNA(VLOOKUP(relationships__2[[#This Row],[path]],elements__3[],4,FALSE)),"",VLOOKUP(relationships__2[[#This Row],[path]],elements__3[],4,FALSE))</f>
        <v>43272261</v>
      </c>
      <c r="H509" s="1">
        <f>IF(ISNA(VLOOKUP(relationships__2[[#This Row],[path]],elements__3[],5,FALSE)), "", VLOOKUP(relationships__2[[#This Row],[path]],elements__3[],5,FALSE))</f>
        <v>0</v>
      </c>
      <c r="I509" s="1">
        <f>IF(ISNA(VLOOKUP(relationships__2[[#This Row],[path]],elements__3[],6,FALSE)),"",VLOOKUP(relationships__2[[#This Row],[path]],elements__3[],6,FALSE))</f>
        <v>5132</v>
      </c>
    </row>
    <row r="510" spans="1:9" x14ac:dyDescent="0.3">
      <c r="A510" s="1" t="s">
        <v>899</v>
      </c>
      <c r="B510" s="1" t="s">
        <v>577</v>
      </c>
      <c r="C510">
        <v>20</v>
      </c>
      <c r="D510">
        <v>3742408</v>
      </c>
      <c r="E510">
        <v>0</v>
      </c>
      <c r="F510">
        <v>7698</v>
      </c>
      <c r="G510" s="1">
        <f>IF(ISNA(VLOOKUP(relationships__2[[#This Row],[path]],elements__3[],4,FALSE)),"",VLOOKUP(relationships__2[[#This Row],[path]],elements__3[],4,FALSE))</f>
        <v>4914183</v>
      </c>
      <c r="H510" s="1">
        <f>IF(ISNA(VLOOKUP(relationships__2[[#This Row],[path]],elements__3[],5,FALSE)), "", VLOOKUP(relationships__2[[#This Row],[path]],elements__3[],5,FALSE))</f>
        <v>0</v>
      </c>
      <c r="I510" s="1">
        <f>IF(ISNA(VLOOKUP(relationships__2[[#This Row],[path]],elements__3[],6,FALSE)),"",VLOOKUP(relationships__2[[#This Row],[path]],elements__3[],6,FALSE))</f>
        <v>4704</v>
      </c>
    </row>
    <row r="511" spans="1:9" x14ac:dyDescent="0.3">
      <c r="A511" s="1" t="s">
        <v>900</v>
      </c>
      <c r="B511" s="1" t="s">
        <v>579</v>
      </c>
      <c r="C511">
        <v>32</v>
      </c>
      <c r="D511">
        <v>3552957</v>
      </c>
      <c r="E511">
        <v>0</v>
      </c>
      <c r="F511">
        <v>8553</v>
      </c>
      <c r="G511" s="1">
        <f>IF(ISNA(VLOOKUP(relationships__2[[#This Row],[path]],elements__3[],4,FALSE)),"",VLOOKUP(relationships__2[[#This Row],[path]],elements__3[],4,FALSE))</f>
        <v>4141410</v>
      </c>
      <c r="H511" s="1">
        <f>IF(ISNA(VLOOKUP(relationships__2[[#This Row],[path]],elements__3[],5,FALSE)), "", VLOOKUP(relationships__2[[#This Row],[path]],elements__3[],5,FALSE))</f>
        <v>0</v>
      </c>
      <c r="I511" s="1">
        <f>IF(ISNA(VLOOKUP(relationships__2[[#This Row],[path]],elements__3[],6,FALSE)),"",VLOOKUP(relationships__2[[#This Row],[path]],elements__3[],6,FALSE))</f>
        <v>7270</v>
      </c>
    </row>
    <row r="512" spans="1:9" x14ac:dyDescent="0.3">
      <c r="A512" s="1" t="s">
        <v>901</v>
      </c>
      <c r="B512" s="1" t="s">
        <v>581</v>
      </c>
      <c r="C512">
        <v>16</v>
      </c>
      <c r="D512">
        <v>3345545</v>
      </c>
      <c r="E512">
        <v>0</v>
      </c>
      <c r="F512">
        <v>9836</v>
      </c>
      <c r="G512" s="1">
        <f>IF(ISNA(VLOOKUP(relationships__2[[#This Row],[path]],elements__3[],4,FALSE)),"",VLOOKUP(relationships__2[[#This Row],[path]],elements__3[],4,FALSE))</f>
        <v>3114182</v>
      </c>
      <c r="H512" s="1">
        <f>IF(ISNA(VLOOKUP(relationships__2[[#This Row],[path]],elements__3[],5,FALSE)), "", VLOOKUP(relationships__2[[#This Row],[path]],elements__3[],5,FALSE))</f>
        <v>0</v>
      </c>
      <c r="I512" s="1">
        <f>IF(ISNA(VLOOKUP(relationships__2[[#This Row],[path]],elements__3[],6,FALSE)),"",VLOOKUP(relationships__2[[#This Row],[path]],elements__3[],6,FALSE))</f>
        <v>5132</v>
      </c>
    </row>
    <row r="513" spans="1:9" x14ac:dyDescent="0.3">
      <c r="A513" s="1" t="s">
        <v>902</v>
      </c>
      <c r="B513" s="1" t="s">
        <v>583</v>
      </c>
      <c r="C513">
        <v>18</v>
      </c>
      <c r="D513">
        <v>12877116</v>
      </c>
      <c r="E513">
        <v>0</v>
      </c>
      <c r="F513">
        <v>8553</v>
      </c>
      <c r="G513" s="1">
        <f>IF(ISNA(VLOOKUP(relationships__2[[#This Row],[path]],elements__3[],4,FALSE)),"",VLOOKUP(relationships__2[[#This Row],[path]],elements__3[],4,FALSE))</f>
        <v>12496076</v>
      </c>
      <c r="H513" s="1">
        <f>IF(ISNA(VLOOKUP(relationships__2[[#This Row],[path]],elements__3[],5,FALSE)), "", VLOOKUP(relationships__2[[#This Row],[path]],elements__3[],5,FALSE))</f>
        <v>0</v>
      </c>
      <c r="I513" s="1">
        <f>IF(ISNA(VLOOKUP(relationships__2[[#This Row],[path]],elements__3[],6,FALSE)),"",VLOOKUP(relationships__2[[#This Row],[path]],elements__3[],6,FALSE))</f>
        <v>11119</v>
      </c>
    </row>
    <row r="514" spans="1:9" x14ac:dyDescent="0.3">
      <c r="A514" s="1" t="s">
        <v>903</v>
      </c>
      <c r="B514" s="1" t="s">
        <v>585</v>
      </c>
      <c r="C514">
        <v>27</v>
      </c>
      <c r="D514">
        <v>14300352</v>
      </c>
      <c r="E514">
        <v>0</v>
      </c>
      <c r="F514">
        <v>8125</v>
      </c>
      <c r="G514" s="1">
        <f>IF(ISNA(VLOOKUP(relationships__2[[#This Row],[path]],elements__3[],4,FALSE)),"",VLOOKUP(relationships__2[[#This Row],[path]],elements__3[],4,FALSE))</f>
        <v>15603417</v>
      </c>
      <c r="H514" s="1">
        <f>IF(ISNA(VLOOKUP(relationships__2[[#This Row],[path]],elements__3[],5,FALSE)), "", VLOOKUP(relationships__2[[#This Row],[path]],elements__3[],5,FALSE))</f>
        <v>0</v>
      </c>
      <c r="I514" s="1">
        <f>IF(ISNA(VLOOKUP(relationships__2[[#This Row],[path]],elements__3[],6,FALSE)),"",VLOOKUP(relationships__2[[#This Row],[path]],elements__3[],6,FALSE))</f>
        <v>5132</v>
      </c>
    </row>
    <row r="515" spans="1:9" x14ac:dyDescent="0.3">
      <c r="A515" s="1" t="s">
        <v>904</v>
      </c>
      <c r="B515" s="1" t="s">
        <v>587</v>
      </c>
      <c r="C515">
        <v>20</v>
      </c>
      <c r="D515">
        <v>10566070</v>
      </c>
      <c r="E515">
        <v>0</v>
      </c>
      <c r="F515">
        <v>11975</v>
      </c>
      <c r="G515" s="1">
        <f>IF(ISNA(VLOOKUP(relationships__2[[#This Row],[path]],elements__3[],4,FALSE)),"",VLOOKUP(relationships__2[[#This Row],[path]],elements__3[],4,FALSE))</f>
        <v>10126440</v>
      </c>
      <c r="H515" s="1">
        <f>IF(ISNA(VLOOKUP(relationships__2[[#This Row],[path]],elements__3[],5,FALSE)), "", VLOOKUP(relationships__2[[#This Row],[path]],elements__3[],5,FALSE))</f>
        <v>0</v>
      </c>
      <c r="I515" s="1">
        <f>IF(ISNA(VLOOKUP(relationships__2[[#This Row],[path]],elements__3[],6,FALSE)),"",VLOOKUP(relationships__2[[#This Row],[path]],elements__3[],6,FALSE))</f>
        <v>4704</v>
      </c>
    </row>
    <row r="516" spans="1:9" x14ac:dyDescent="0.3">
      <c r="A516" s="1" t="s">
        <v>905</v>
      </c>
      <c r="B516" s="1" t="s">
        <v>589</v>
      </c>
      <c r="C516">
        <v>33</v>
      </c>
      <c r="D516">
        <v>13024657</v>
      </c>
      <c r="E516">
        <v>0</v>
      </c>
      <c r="F516">
        <v>14112</v>
      </c>
      <c r="G516" s="1">
        <f>IF(ISNA(VLOOKUP(relationships__2[[#This Row],[path]],elements__3[],4,FALSE)),"",VLOOKUP(relationships__2[[#This Row],[path]],elements__3[],4,FALSE))</f>
        <v>14318741</v>
      </c>
      <c r="H516" s="1">
        <f>IF(ISNA(VLOOKUP(relationships__2[[#This Row],[path]],elements__3[],5,FALSE)), "", VLOOKUP(relationships__2[[#This Row],[path]],elements__3[],5,FALSE))</f>
        <v>0</v>
      </c>
      <c r="I516" s="1">
        <f>IF(ISNA(VLOOKUP(relationships__2[[#This Row],[path]],elements__3[],6,FALSE)),"",VLOOKUP(relationships__2[[#This Row],[path]],elements__3[],6,FALSE))</f>
        <v>5132</v>
      </c>
    </row>
    <row r="517" spans="1:9" x14ac:dyDescent="0.3">
      <c r="A517" s="1" t="s">
        <v>906</v>
      </c>
      <c r="B517" s="1" t="s">
        <v>907</v>
      </c>
      <c r="C517">
        <v>35</v>
      </c>
      <c r="D517">
        <v>4944546</v>
      </c>
      <c r="E517">
        <v>0</v>
      </c>
      <c r="F517">
        <v>11119</v>
      </c>
      <c r="G517" s="1" t="str">
        <f>IF(ISNA(VLOOKUP(relationships__2[[#This Row],[path]],elements__3[],4,FALSE)),"",VLOOKUP(relationships__2[[#This Row],[path]],elements__3[],4,FALSE))</f>
        <v/>
      </c>
      <c r="H517" s="1" t="str">
        <f>IF(ISNA(VLOOKUP(relationships__2[[#This Row],[path]],elements__3[],5,FALSE)), "", VLOOKUP(relationships__2[[#This Row],[path]],elements__3[],5,FALSE))</f>
        <v/>
      </c>
      <c r="I517" s="1" t="str">
        <f>IF(ISNA(VLOOKUP(relationships__2[[#This Row],[path]],elements__3[],6,FALSE)),"",VLOOKUP(relationships__2[[#This Row],[path]],elements__3[],6,FALSE))</f>
        <v/>
      </c>
    </row>
    <row r="518" spans="1:9" x14ac:dyDescent="0.3">
      <c r="A518" s="1" t="s">
        <v>908</v>
      </c>
      <c r="B518" s="1" t="s">
        <v>909</v>
      </c>
      <c r="C518">
        <v>59</v>
      </c>
      <c r="D518">
        <v>11083960</v>
      </c>
      <c r="E518">
        <v>0</v>
      </c>
      <c r="F518">
        <v>14113</v>
      </c>
      <c r="G518" s="1" t="str">
        <f>IF(ISNA(VLOOKUP(relationships__2[[#This Row],[path]],elements__3[],4,FALSE)),"",VLOOKUP(relationships__2[[#This Row],[path]],elements__3[],4,FALSE))</f>
        <v/>
      </c>
      <c r="H518" s="1" t="str">
        <f>IF(ISNA(VLOOKUP(relationships__2[[#This Row],[path]],elements__3[],5,FALSE)), "", VLOOKUP(relationships__2[[#This Row],[path]],elements__3[],5,FALSE))</f>
        <v/>
      </c>
      <c r="I518" s="1" t="str">
        <f>IF(ISNA(VLOOKUP(relationships__2[[#This Row],[path]],elements__3[],6,FALSE)),"",VLOOKUP(relationships__2[[#This Row],[path]],elements__3[],6,FALSE))</f>
        <v/>
      </c>
    </row>
    <row r="519" spans="1:9" x14ac:dyDescent="0.3">
      <c r="A519" s="1" t="s">
        <v>910</v>
      </c>
      <c r="B519" s="1" t="s">
        <v>911</v>
      </c>
      <c r="C519">
        <v>35</v>
      </c>
      <c r="D519">
        <v>12188593</v>
      </c>
      <c r="E519">
        <v>0</v>
      </c>
      <c r="F519">
        <v>11974</v>
      </c>
      <c r="G519" s="1" t="str">
        <f>IF(ISNA(VLOOKUP(relationships__2[[#This Row],[path]],elements__3[],4,FALSE)),"",VLOOKUP(relationships__2[[#This Row],[path]],elements__3[],4,FALSE))</f>
        <v/>
      </c>
      <c r="H519" s="1" t="str">
        <f>IF(ISNA(VLOOKUP(relationships__2[[#This Row],[path]],elements__3[],5,FALSE)), "", VLOOKUP(relationships__2[[#This Row],[path]],elements__3[],5,FALSE))</f>
        <v/>
      </c>
      <c r="I519" s="1" t="str">
        <f>IF(ISNA(VLOOKUP(relationships__2[[#This Row],[path]],elements__3[],6,FALSE)),"",VLOOKUP(relationships__2[[#This Row],[path]],elements__3[],6,FALSE))</f>
        <v/>
      </c>
    </row>
    <row r="520" spans="1:9" x14ac:dyDescent="0.3">
      <c r="A520" s="1" t="s">
        <v>912</v>
      </c>
      <c r="B520" s="1" t="s">
        <v>913</v>
      </c>
      <c r="C520">
        <v>19</v>
      </c>
      <c r="D520">
        <v>11753667</v>
      </c>
      <c r="E520">
        <v>1</v>
      </c>
      <c r="F520">
        <v>47897</v>
      </c>
      <c r="G520" s="1">
        <f>IF(ISNA(VLOOKUP(relationships__2[[#This Row],[path]],elements__3[],4,FALSE)),"",VLOOKUP(relationships__2[[#This Row],[path]],elements__3[],4,FALSE))</f>
        <v>12410972</v>
      </c>
      <c r="H520" s="1">
        <f>IF(ISNA(VLOOKUP(relationships__2[[#This Row],[path]],elements__3[],5,FALSE)), "", VLOOKUP(relationships__2[[#This Row],[path]],elements__3[],5,FALSE))</f>
        <v>1</v>
      </c>
      <c r="I520" s="1">
        <f>IF(ISNA(VLOOKUP(relationships__2[[#This Row],[path]],elements__3[],6,FALSE)),"",VLOOKUP(relationships__2[[#This Row],[path]],elements__3[],6,FALSE))</f>
        <v>34213</v>
      </c>
    </row>
    <row r="521" spans="1:9" x14ac:dyDescent="0.3">
      <c r="A521" s="1" t="s">
        <v>914</v>
      </c>
      <c r="B521" s="1" t="s">
        <v>915</v>
      </c>
      <c r="C521">
        <v>13</v>
      </c>
      <c r="D521">
        <v>8581751</v>
      </c>
      <c r="E521">
        <v>0</v>
      </c>
      <c r="F521">
        <v>8554</v>
      </c>
      <c r="G521" s="1">
        <f>IF(ISNA(VLOOKUP(relationships__2[[#This Row],[path]],elements__3[],4,FALSE)),"",VLOOKUP(relationships__2[[#This Row],[path]],elements__3[],4,FALSE))</f>
        <v>7637489</v>
      </c>
      <c r="H521" s="1">
        <f>IF(ISNA(VLOOKUP(relationships__2[[#This Row],[path]],elements__3[],5,FALSE)), "", VLOOKUP(relationships__2[[#This Row],[path]],elements__3[],5,FALSE))</f>
        <v>0</v>
      </c>
      <c r="I521" s="1">
        <f>IF(ISNA(VLOOKUP(relationships__2[[#This Row],[path]],elements__3[],6,FALSE)),"",VLOOKUP(relationships__2[[#This Row],[path]],elements__3[],6,FALSE))</f>
        <v>5559</v>
      </c>
    </row>
    <row r="522" spans="1:9" x14ac:dyDescent="0.3">
      <c r="A522" s="1" t="s">
        <v>916</v>
      </c>
      <c r="B522" s="1" t="s">
        <v>917</v>
      </c>
      <c r="C522">
        <v>12</v>
      </c>
      <c r="D522">
        <v>3120598</v>
      </c>
      <c r="E522">
        <v>0</v>
      </c>
      <c r="F522">
        <v>8980</v>
      </c>
      <c r="G522" s="1">
        <f>IF(ISNA(VLOOKUP(relationships__2[[#This Row],[path]],elements__3[],4,FALSE)),"",VLOOKUP(relationships__2[[#This Row],[path]],elements__3[],4,FALSE))</f>
        <v>3709051</v>
      </c>
      <c r="H522" s="1">
        <f>IF(ISNA(VLOOKUP(relationships__2[[#This Row],[path]],elements__3[],5,FALSE)), "", VLOOKUP(relationships__2[[#This Row],[path]],elements__3[],5,FALSE))</f>
        <v>0</v>
      </c>
      <c r="I522" s="1">
        <f>IF(ISNA(VLOOKUP(relationships__2[[#This Row],[path]],elements__3[],6,FALSE)),"",VLOOKUP(relationships__2[[#This Row],[path]],elements__3[],6,FALSE))</f>
        <v>5560</v>
      </c>
    </row>
    <row r="523" spans="1:9" x14ac:dyDescent="0.3">
      <c r="A523" s="1" t="s">
        <v>918</v>
      </c>
      <c r="B523" s="1" t="s">
        <v>919</v>
      </c>
      <c r="C523">
        <v>10</v>
      </c>
      <c r="D523">
        <v>4675551</v>
      </c>
      <c r="E523">
        <v>0</v>
      </c>
      <c r="F523">
        <v>14968</v>
      </c>
      <c r="G523" s="1">
        <f>IF(ISNA(VLOOKUP(relationships__2[[#This Row],[path]],elements__3[],4,FALSE)),"",VLOOKUP(relationships__2[[#This Row],[path]],elements__3[],4,FALSE))</f>
        <v>3070135</v>
      </c>
      <c r="H523" s="1">
        <f>IF(ISNA(VLOOKUP(relationships__2[[#This Row],[path]],elements__3[],5,FALSE)), "", VLOOKUP(relationships__2[[#This Row],[path]],elements__3[],5,FALSE))</f>
        <v>1</v>
      </c>
      <c r="I523" s="1">
        <f>IF(ISNA(VLOOKUP(relationships__2[[#This Row],[path]],elements__3[],6,FALSE)),"",VLOOKUP(relationships__2[[#This Row],[path]],elements__3[],6,FALSE))</f>
        <v>32074</v>
      </c>
    </row>
    <row r="524" spans="1:9" x14ac:dyDescent="0.3">
      <c r="A524" s="1" t="s">
        <v>920</v>
      </c>
      <c r="B524" s="1" t="s">
        <v>921</v>
      </c>
      <c r="C524">
        <v>20</v>
      </c>
      <c r="D524">
        <v>3874981</v>
      </c>
      <c r="E524">
        <v>0</v>
      </c>
      <c r="F524">
        <v>12402</v>
      </c>
      <c r="G524" s="1">
        <f>IF(ISNA(VLOOKUP(relationships__2[[#This Row],[path]],elements__3[],4,FALSE)),"",VLOOKUP(relationships__2[[#This Row],[path]],elements__3[],4,FALSE))</f>
        <v>3231788</v>
      </c>
      <c r="H524" s="1">
        <f>IF(ISNA(VLOOKUP(relationships__2[[#This Row],[path]],elements__3[],5,FALSE)), "", VLOOKUP(relationships__2[[#This Row],[path]],elements__3[],5,FALSE))</f>
        <v>0</v>
      </c>
      <c r="I524" s="1">
        <f>IF(ISNA(VLOOKUP(relationships__2[[#This Row],[path]],elements__3[],6,FALSE)),"",VLOOKUP(relationships__2[[#This Row],[path]],elements__3[],6,FALSE))</f>
        <v>5987</v>
      </c>
    </row>
    <row r="525" spans="1:9" x14ac:dyDescent="0.3">
      <c r="A525" s="1" t="s">
        <v>922</v>
      </c>
      <c r="B525" s="1" t="s">
        <v>923</v>
      </c>
      <c r="C525">
        <v>13</v>
      </c>
      <c r="D525">
        <v>8113469</v>
      </c>
      <c r="E525">
        <v>0</v>
      </c>
      <c r="F525">
        <v>9836</v>
      </c>
      <c r="G525" s="1" t="str">
        <f>IF(ISNA(VLOOKUP(relationships__2[[#This Row],[path]],elements__3[],4,FALSE)),"",VLOOKUP(relationships__2[[#This Row],[path]],elements__3[],4,FALSE))</f>
        <v/>
      </c>
      <c r="H525" s="1" t="str">
        <f>IF(ISNA(VLOOKUP(relationships__2[[#This Row],[path]],elements__3[],5,FALSE)), "", VLOOKUP(relationships__2[[#This Row],[path]],elements__3[],5,FALSE))</f>
        <v/>
      </c>
      <c r="I525" s="1" t="str">
        <f>IF(ISNA(VLOOKUP(relationships__2[[#This Row],[path]],elements__3[],6,FALSE)),"",VLOOKUP(relationships__2[[#This Row],[path]],elements__3[],6,FALSE))</f>
        <v/>
      </c>
    </row>
    <row r="526" spans="1:9" x14ac:dyDescent="0.3">
      <c r="A526" s="1" t="s">
        <v>924</v>
      </c>
      <c r="B526" s="1" t="s">
        <v>925</v>
      </c>
      <c r="C526">
        <v>11</v>
      </c>
      <c r="D526">
        <v>7429649</v>
      </c>
      <c r="E526">
        <v>0</v>
      </c>
      <c r="F526">
        <v>8125</v>
      </c>
      <c r="G526" s="1">
        <f>IF(ISNA(VLOOKUP(relationships__2[[#This Row],[path]],elements__3[],4,FALSE)),"",VLOOKUP(relationships__2[[#This Row],[path]],elements__3[],4,FALSE))</f>
        <v>9268137</v>
      </c>
      <c r="H526" s="1">
        <f>IF(ISNA(VLOOKUP(relationships__2[[#This Row],[path]],elements__3[],5,FALSE)), "", VLOOKUP(relationships__2[[#This Row],[path]],elements__3[],5,FALSE))</f>
        <v>0</v>
      </c>
      <c r="I526" s="1">
        <f>IF(ISNA(VLOOKUP(relationships__2[[#This Row],[path]],elements__3[],6,FALSE)),"",VLOOKUP(relationships__2[[#This Row],[path]],elements__3[],6,FALSE))</f>
        <v>5988</v>
      </c>
    </row>
    <row r="527" spans="1:9" x14ac:dyDescent="0.3">
      <c r="A527" s="1" t="s">
        <v>926</v>
      </c>
      <c r="B527" s="1" t="s">
        <v>927</v>
      </c>
      <c r="C527">
        <v>26</v>
      </c>
      <c r="D527">
        <v>4235494</v>
      </c>
      <c r="E527">
        <v>0</v>
      </c>
      <c r="F527">
        <v>9408</v>
      </c>
      <c r="G527" s="1">
        <f>IF(ISNA(VLOOKUP(relationships__2[[#This Row],[path]],elements__3[],4,FALSE)),"",VLOOKUP(relationships__2[[#This Row],[path]],elements__3[],4,FALSE))</f>
        <v>2807982</v>
      </c>
      <c r="H527" s="1">
        <f>IF(ISNA(VLOOKUP(relationships__2[[#This Row],[path]],elements__3[],5,FALSE)), "", VLOOKUP(relationships__2[[#This Row],[path]],elements__3[],5,FALSE))</f>
        <v>0</v>
      </c>
      <c r="I527" s="1">
        <f>IF(ISNA(VLOOKUP(relationships__2[[#This Row],[path]],elements__3[],6,FALSE)),"",VLOOKUP(relationships__2[[#This Row],[path]],elements__3[],6,FALSE))</f>
        <v>5560</v>
      </c>
    </row>
    <row r="528" spans="1:9" x14ac:dyDescent="0.3">
      <c r="A528" s="1" t="s">
        <v>928</v>
      </c>
      <c r="B528" s="1" t="s">
        <v>929</v>
      </c>
      <c r="C528">
        <v>11</v>
      </c>
      <c r="D528">
        <v>3246756</v>
      </c>
      <c r="E528">
        <v>0</v>
      </c>
      <c r="F528">
        <v>8553</v>
      </c>
      <c r="G528" s="1" t="str">
        <f>IF(ISNA(VLOOKUP(relationships__2[[#This Row],[path]],elements__3[],4,FALSE)),"",VLOOKUP(relationships__2[[#This Row],[path]],elements__3[],4,FALSE))</f>
        <v/>
      </c>
      <c r="H528" s="1" t="str">
        <f>IF(ISNA(VLOOKUP(relationships__2[[#This Row],[path]],elements__3[],5,FALSE)), "", VLOOKUP(relationships__2[[#This Row],[path]],elements__3[],5,FALSE))</f>
        <v/>
      </c>
      <c r="I528" s="1" t="str">
        <f>IF(ISNA(VLOOKUP(relationships__2[[#This Row],[path]],elements__3[],6,FALSE)),"",VLOOKUP(relationships__2[[#This Row],[path]],elements__3[],6,FALSE))</f>
        <v/>
      </c>
    </row>
    <row r="529" spans="1:9" x14ac:dyDescent="0.3">
      <c r="A529" s="1" t="s">
        <v>930</v>
      </c>
      <c r="B529" s="1" t="s">
        <v>931</v>
      </c>
      <c r="C529">
        <v>27</v>
      </c>
      <c r="D529">
        <v>4361225</v>
      </c>
      <c r="E529">
        <v>0</v>
      </c>
      <c r="F529">
        <v>9408</v>
      </c>
      <c r="G529" s="1">
        <f>IF(ISNA(VLOOKUP(relationships__2[[#This Row],[path]],elements__3[],4,FALSE)),"",VLOOKUP(relationships__2[[#This Row],[path]],elements__3[],4,FALSE))</f>
        <v>3325872</v>
      </c>
      <c r="H529" s="1">
        <f>IF(ISNA(VLOOKUP(relationships__2[[#This Row],[path]],elements__3[],5,FALSE)), "", VLOOKUP(relationships__2[[#This Row],[path]],elements__3[],5,FALSE))</f>
        <v>0</v>
      </c>
      <c r="I529" s="1">
        <f>IF(ISNA(VLOOKUP(relationships__2[[#This Row],[path]],elements__3[],6,FALSE)),"",VLOOKUP(relationships__2[[#This Row],[path]],elements__3[],6,FALSE))</f>
        <v>5987</v>
      </c>
    </row>
    <row r="530" spans="1:9" x14ac:dyDescent="0.3">
      <c r="A530" s="1" t="s">
        <v>932</v>
      </c>
      <c r="B530" s="1" t="s">
        <v>933</v>
      </c>
      <c r="C530">
        <v>13</v>
      </c>
      <c r="D530">
        <v>3724019</v>
      </c>
      <c r="E530">
        <v>0</v>
      </c>
      <c r="F530">
        <v>9836</v>
      </c>
      <c r="G530" s="1" t="str">
        <f>IF(ISNA(VLOOKUP(relationships__2[[#This Row],[path]],elements__3[],4,FALSE)),"",VLOOKUP(relationships__2[[#This Row],[path]],elements__3[],4,FALSE))</f>
        <v/>
      </c>
      <c r="H530" s="1" t="str">
        <f>IF(ISNA(VLOOKUP(relationships__2[[#This Row],[path]],elements__3[],5,FALSE)), "", VLOOKUP(relationships__2[[#This Row],[path]],elements__3[],5,FALSE))</f>
        <v/>
      </c>
      <c r="I530" s="1" t="str">
        <f>IF(ISNA(VLOOKUP(relationships__2[[#This Row],[path]],elements__3[],6,FALSE)),"",VLOOKUP(relationships__2[[#This Row],[path]],elements__3[],6,FALSE))</f>
        <v/>
      </c>
    </row>
    <row r="531" spans="1:9" x14ac:dyDescent="0.3">
      <c r="A531" s="1" t="s">
        <v>934</v>
      </c>
      <c r="B531" s="1" t="s">
        <v>935</v>
      </c>
      <c r="C531">
        <v>38</v>
      </c>
      <c r="D531">
        <v>10142264</v>
      </c>
      <c r="E531">
        <v>0</v>
      </c>
      <c r="F531">
        <v>10263</v>
      </c>
      <c r="G531" s="1">
        <f>IF(ISNA(VLOOKUP(relationships__2[[#This Row],[path]],elements__3[],4,FALSE)),"",VLOOKUP(relationships__2[[#This Row],[path]],elements__3[],4,FALSE))</f>
        <v>11429505</v>
      </c>
      <c r="H531" s="1">
        <f>IF(ISNA(VLOOKUP(relationships__2[[#This Row],[path]],elements__3[],5,FALSE)), "", VLOOKUP(relationships__2[[#This Row],[path]],elements__3[],5,FALSE))</f>
        <v>0</v>
      </c>
      <c r="I531" s="1">
        <f>IF(ISNA(VLOOKUP(relationships__2[[#This Row],[path]],elements__3[],6,FALSE)),"",VLOOKUP(relationships__2[[#This Row],[path]],elements__3[],6,FALSE))</f>
        <v>6415</v>
      </c>
    </row>
    <row r="532" spans="1:9" x14ac:dyDescent="0.3">
      <c r="A532" s="1" t="s">
        <v>936</v>
      </c>
      <c r="B532" s="1" t="s">
        <v>937</v>
      </c>
      <c r="C532">
        <v>21</v>
      </c>
      <c r="D532">
        <v>3908338</v>
      </c>
      <c r="E532">
        <v>0</v>
      </c>
      <c r="F532">
        <v>8553</v>
      </c>
      <c r="G532" s="1">
        <f>IF(ISNA(VLOOKUP(relationships__2[[#This Row],[path]],elements__3[],4,FALSE)),"",VLOOKUP(relationships__2[[#This Row],[path]],elements__3[],4,FALSE))</f>
        <v>3304917</v>
      </c>
      <c r="H532" s="1">
        <f>IF(ISNA(VLOOKUP(relationships__2[[#This Row],[path]],elements__3[],5,FALSE)), "", VLOOKUP(relationships__2[[#This Row],[path]],elements__3[],5,FALSE))</f>
        <v>0</v>
      </c>
      <c r="I532" s="1">
        <f>IF(ISNA(VLOOKUP(relationships__2[[#This Row],[path]],elements__3[],6,FALSE)),"",VLOOKUP(relationships__2[[#This Row],[path]],elements__3[],6,FALSE))</f>
        <v>4705</v>
      </c>
    </row>
    <row r="533" spans="1:9" x14ac:dyDescent="0.3">
      <c r="A533" s="1" t="s">
        <v>938</v>
      </c>
      <c r="B533" s="1" t="s">
        <v>939</v>
      </c>
      <c r="C533">
        <v>34</v>
      </c>
      <c r="D533">
        <v>3899785</v>
      </c>
      <c r="E533">
        <v>0</v>
      </c>
      <c r="F533">
        <v>11974</v>
      </c>
      <c r="G533" s="1">
        <f>IF(ISNA(VLOOKUP(relationships__2[[#This Row],[path]],elements__3[],4,FALSE)),"",VLOOKUP(relationships__2[[#This Row],[path]],elements__3[],4,FALSE))</f>
        <v>4883391</v>
      </c>
      <c r="H533" s="1">
        <f>IF(ISNA(VLOOKUP(relationships__2[[#This Row],[path]],elements__3[],5,FALSE)), "", VLOOKUP(relationships__2[[#This Row],[path]],elements__3[],5,FALSE))</f>
        <v>0</v>
      </c>
      <c r="I533" s="1">
        <f>IF(ISNA(VLOOKUP(relationships__2[[#This Row],[path]],elements__3[],6,FALSE)),"",VLOOKUP(relationships__2[[#This Row],[path]],elements__3[],6,FALSE))</f>
        <v>12402</v>
      </c>
    </row>
    <row r="534" spans="1:9" x14ac:dyDescent="0.3">
      <c r="A534" s="1" t="s">
        <v>940</v>
      </c>
      <c r="B534" s="1" t="s">
        <v>941</v>
      </c>
      <c r="C534">
        <v>35</v>
      </c>
      <c r="D534">
        <v>8843476</v>
      </c>
      <c r="E534">
        <v>0</v>
      </c>
      <c r="F534">
        <v>10692</v>
      </c>
      <c r="G534" s="1">
        <f>IF(ISNA(VLOOKUP(relationships__2[[#This Row],[path]],elements__3[],4,FALSE)),"",VLOOKUP(relationships__2[[#This Row],[path]],elements__3[],4,FALSE))</f>
        <v>9964359</v>
      </c>
      <c r="H534" s="1">
        <f>IF(ISNA(VLOOKUP(relationships__2[[#This Row],[path]],elements__3[],5,FALSE)), "", VLOOKUP(relationships__2[[#This Row],[path]],elements__3[],5,FALSE))</f>
        <v>0</v>
      </c>
      <c r="I534" s="1">
        <f>IF(ISNA(VLOOKUP(relationships__2[[#This Row],[path]],elements__3[],6,FALSE)),"",VLOOKUP(relationships__2[[#This Row],[path]],elements__3[],6,FALSE))</f>
        <v>5987</v>
      </c>
    </row>
    <row r="535" spans="1:9" x14ac:dyDescent="0.3">
      <c r="A535" s="1" t="s">
        <v>942</v>
      </c>
      <c r="B535" s="1" t="s">
        <v>943</v>
      </c>
      <c r="C535">
        <v>30</v>
      </c>
      <c r="D535">
        <v>11878543</v>
      </c>
      <c r="E535">
        <v>0</v>
      </c>
      <c r="F535">
        <v>9836</v>
      </c>
      <c r="G535" s="1">
        <f>IF(ISNA(VLOOKUP(relationships__2[[#This Row],[path]],elements__3[],4,FALSE)),"",VLOOKUP(relationships__2[[#This Row],[path]],elements__3[],4,FALSE))</f>
        <v>9432357</v>
      </c>
      <c r="H535" s="1">
        <f>IF(ISNA(VLOOKUP(relationships__2[[#This Row],[path]],elements__3[],5,FALSE)), "", VLOOKUP(relationships__2[[#This Row],[path]],elements__3[],5,FALSE))</f>
        <v>0</v>
      </c>
      <c r="I535" s="1">
        <f>IF(ISNA(VLOOKUP(relationships__2[[#This Row],[path]],elements__3[],6,FALSE)),"",VLOOKUP(relationships__2[[#This Row],[path]],elements__3[],6,FALSE))</f>
        <v>5560</v>
      </c>
    </row>
    <row r="536" spans="1:9" x14ac:dyDescent="0.3">
      <c r="A536" s="1" t="s">
        <v>944</v>
      </c>
      <c r="B536" s="1" t="s">
        <v>945</v>
      </c>
      <c r="C536">
        <v>46</v>
      </c>
      <c r="D536">
        <v>3809550</v>
      </c>
      <c r="E536">
        <v>0</v>
      </c>
      <c r="F536">
        <v>8981</v>
      </c>
      <c r="G536" s="1">
        <f>IF(ISNA(VLOOKUP(relationships__2[[#This Row],[path]],elements__3[],4,FALSE)),"",VLOOKUP(relationships__2[[#This Row],[path]],elements__3[],4,FALSE))</f>
        <v>6097504</v>
      </c>
      <c r="H536" s="1">
        <f>IF(ISNA(VLOOKUP(relationships__2[[#This Row],[path]],elements__3[],5,FALSE)), "", VLOOKUP(relationships__2[[#This Row],[path]],elements__3[],5,FALSE))</f>
        <v>0</v>
      </c>
      <c r="I536" s="1">
        <f>IF(ISNA(VLOOKUP(relationships__2[[#This Row],[path]],elements__3[],6,FALSE)),"",VLOOKUP(relationships__2[[#This Row],[path]],elements__3[],6,FALSE))</f>
        <v>4704</v>
      </c>
    </row>
    <row r="537" spans="1:9" x14ac:dyDescent="0.3">
      <c r="A537" s="1" t="s">
        <v>946</v>
      </c>
      <c r="B537" s="1" t="s">
        <v>33</v>
      </c>
      <c r="C537">
        <v>36</v>
      </c>
      <c r="D537">
        <v>12846754</v>
      </c>
      <c r="E537">
        <v>0</v>
      </c>
      <c r="F537">
        <v>11547</v>
      </c>
      <c r="G537" s="1">
        <f>IF(ISNA(VLOOKUP(relationships__2[[#This Row],[path]],elements__3[],4,FALSE)),"",VLOOKUP(relationships__2[[#This Row],[path]],elements__3[],4,FALSE))</f>
        <v>12675691</v>
      </c>
      <c r="H537" s="1">
        <f>IF(ISNA(VLOOKUP(relationships__2[[#This Row],[path]],elements__3[],5,FALSE)), "", VLOOKUP(relationships__2[[#This Row],[path]],elements__3[],5,FALSE))</f>
        <v>0</v>
      </c>
      <c r="I537" s="1">
        <f>IF(ISNA(VLOOKUP(relationships__2[[#This Row],[path]],elements__3[],6,FALSE)),"",VLOOKUP(relationships__2[[#This Row],[path]],elements__3[],6,FALSE))</f>
        <v>7270</v>
      </c>
    </row>
    <row r="538" spans="1:9" x14ac:dyDescent="0.3">
      <c r="A538" s="1" t="s">
        <v>947</v>
      </c>
      <c r="B538" s="1" t="s">
        <v>168</v>
      </c>
      <c r="C538">
        <v>49</v>
      </c>
      <c r="D538">
        <v>5041623</v>
      </c>
      <c r="E538">
        <v>0</v>
      </c>
      <c r="F538">
        <v>10264</v>
      </c>
      <c r="G538" s="1">
        <f>IF(ISNA(VLOOKUP(relationships__2[[#This Row],[path]],elements__3[],4,FALSE)),"",VLOOKUP(relationships__2[[#This Row],[path]],elements__3[],4,FALSE))</f>
        <v>3687668</v>
      </c>
      <c r="H538" s="1">
        <f>IF(ISNA(VLOOKUP(relationships__2[[#This Row],[path]],elements__3[],5,FALSE)), "", VLOOKUP(relationships__2[[#This Row],[path]],elements__3[],5,FALSE))</f>
        <v>0</v>
      </c>
      <c r="I538" s="1">
        <f>IF(ISNA(VLOOKUP(relationships__2[[#This Row],[path]],elements__3[],6,FALSE)),"",VLOOKUP(relationships__2[[#This Row],[path]],elements__3[],6,FALSE))</f>
        <v>5988</v>
      </c>
    </row>
    <row r="539" spans="1:9" x14ac:dyDescent="0.3">
      <c r="A539" s="1" t="s">
        <v>948</v>
      </c>
      <c r="B539" s="1" t="s">
        <v>949</v>
      </c>
      <c r="C539">
        <v>121</v>
      </c>
      <c r="D539">
        <v>17650600</v>
      </c>
      <c r="E539">
        <v>0</v>
      </c>
      <c r="F539">
        <v>10691</v>
      </c>
      <c r="G539" s="1">
        <f>IF(ISNA(VLOOKUP(relationships__2[[#This Row],[path]],elements__3[],4,FALSE)),"",VLOOKUP(relationships__2[[#This Row],[path]],elements__3[],4,FALSE))</f>
        <v>16332141</v>
      </c>
      <c r="H539" s="1">
        <f>IF(ISNA(VLOOKUP(relationships__2[[#This Row],[path]],elements__3[],5,FALSE)), "", VLOOKUP(relationships__2[[#This Row],[path]],elements__3[],5,FALSE))</f>
        <v>0</v>
      </c>
      <c r="I539" s="1">
        <f>IF(ISNA(VLOOKUP(relationships__2[[#This Row],[path]],elements__3[],6,FALSE)),"",VLOOKUP(relationships__2[[#This Row],[path]],elements__3[],6,FALSE))</f>
        <v>6415</v>
      </c>
    </row>
    <row r="540" spans="1:9" x14ac:dyDescent="0.3">
      <c r="A540" s="1" t="s">
        <v>950</v>
      </c>
      <c r="B540" s="1" t="s">
        <v>951</v>
      </c>
      <c r="C540">
        <v>113</v>
      </c>
      <c r="D540">
        <v>23053593</v>
      </c>
      <c r="E540">
        <v>0</v>
      </c>
      <c r="F540">
        <v>13685</v>
      </c>
      <c r="G540" s="1">
        <f>IF(ISNA(VLOOKUP(relationships__2[[#This Row],[path]],elements__3[],4,FALSE)),"",VLOOKUP(relationships__2[[#This Row],[path]],elements__3[],4,FALSE))</f>
        <v>19689659</v>
      </c>
      <c r="H540" s="1">
        <f>IF(ISNA(VLOOKUP(relationships__2[[#This Row],[path]],elements__3[],5,FALSE)), "", VLOOKUP(relationships__2[[#This Row],[path]],elements__3[],5,FALSE))</f>
        <v>0</v>
      </c>
      <c r="I540" s="1">
        <f>IF(ISNA(VLOOKUP(relationships__2[[#This Row],[path]],elements__3[],6,FALSE)),"",VLOOKUP(relationships__2[[#This Row],[path]],elements__3[],6,FALSE))</f>
        <v>6415</v>
      </c>
    </row>
    <row r="541" spans="1:9" x14ac:dyDescent="0.3">
      <c r="A541" s="1" t="s">
        <v>952</v>
      </c>
      <c r="B541" s="1" t="s">
        <v>953</v>
      </c>
      <c r="C541">
        <v>81</v>
      </c>
      <c r="D541">
        <v>4971061</v>
      </c>
      <c r="E541">
        <v>2</v>
      </c>
      <c r="F541">
        <v>73557</v>
      </c>
      <c r="G541" s="1">
        <f>IF(ISNA(VLOOKUP(relationships__2[[#This Row],[path]],elements__3[],4,FALSE)),"",VLOOKUP(relationships__2[[#This Row],[path]],elements__3[],4,FALSE))</f>
        <v>4530148</v>
      </c>
      <c r="H541" s="1">
        <f>IF(ISNA(VLOOKUP(relationships__2[[#This Row],[path]],elements__3[],5,FALSE)), "", VLOOKUP(relationships__2[[#This Row],[path]],elements__3[],5,FALSE))</f>
        <v>1</v>
      </c>
      <c r="I541" s="1">
        <f>IF(ISNA(VLOOKUP(relationships__2[[#This Row],[path]],elements__3[],6,FALSE)),"",VLOOKUP(relationships__2[[#This Row],[path]],elements__3[],6,FALSE))</f>
        <v>29509</v>
      </c>
    </row>
    <row r="542" spans="1:9" x14ac:dyDescent="0.3">
      <c r="A542" s="1" t="s">
        <v>954</v>
      </c>
      <c r="B542" s="1" t="s">
        <v>955</v>
      </c>
      <c r="C542">
        <v>68</v>
      </c>
      <c r="D542">
        <v>14830644</v>
      </c>
      <c r="E542">
        <v>0</v>
      </c>
      <c r="F542">
        <v>10691</v>
      </c>
      <c r="G542" s="1">
        <f>IF(ISNA(VLOOKUP(relationships__2[[#This Row],[path]],elements__3[],4,FALSE)),"",VLOOKUP(relationships__2[[#This Row],[path]],elements__3[],4,FALSE))</f>
        <v>12283532</v>
      </c>
      <c r="H542" s="1">
        <f>IF(ISNA(VLOOKUP(relationships__2[[#This Row],[path]],elements__3[],5,FALSE)), "", VLOOKUP(relationships__2[[#This Row],[path]],elements__3[],5,FALSE))</f>
        <v>0</v>
      </c>
      <c r="I542" s="1">
        <f>IF(ISNA(VLOOKUP(relationships__2[[#This Row],[path]],elements__3[],6,FALSE)),"",VLOOKUP(relationships__2[[#This Row],[path]],elements__3[],6,FALSE))</f>
        <v>5132</v>
      </c>
    </row>
    <row r="543" spans="1:9" x14ac:dyDescent="0.3">
      <c r="A543" s="1" t="s">
        <v>956</v>
      </c>
      <c r="B543" s="1" t="s">
        <v>957</v>
      </c>
      <c r="C543">
        <v>171</v>
      </c>
      <c r="D543">
        <v>4390305</v>
      </c>
      <c r="E543">
        <v>0</v>
      </c>
      <c r="F543">
        <v>19244</v>
      </c>
      <c r="G543" s="1">
        <f>IF(ISNA(VLOOKUP(relationships__2[[#This Row],[path]],elements__3[],4,FALSE)),"",VLOOKUP(relationships__2[[#This Row],[path]],elements__3[],4,FALSE))</f>
        <v>5568494</v>
      </c>
      <c r="H543" s="1">
        <f>IF(ISNA(VLOOKUP(relationships__2[[#This Row],[path]],elements__3[],5,FALSE)), "", VLOOKUP(relationships__2[[#This Row],[path]],elements__3[],5,FALSE))</f>
        <v>0</v>
      </c>
      <c r="I543" s="1">
        <f>IF(ISNA(VLOOKUP(relationships__2[[#This Row],[path]],elements__3[],6,FALSE)),"",VLOOKUP(relationships__2[[#This Row],[path]],elements__3[],6,FALSE))</f>
        <v>17962</v>
      </c>
    </row>
    <row r="544" spans="1:9" x14ac:dyDescent="0.3">
      <c r="A544" s="1" t="s">
        <v>958</v>
      </c>
      <c r="B544" s="1" t="s">
        <v>959</v>
      </c>
      <c r="C544">
        <v>49</v>
      </c>
      <c r="D544">
        <v>16876545</v>
      </c>
      <c r="E544">
        <v>0</v>
      </c>
      <c r="F544">
        <v>6842</v>
      </c>
      <c r="G544" s="1">
        <f>IF(ISNA(VLOOKUP(relationships__2[[#This Row],[path]],elements__3[],4,FALSE)),"",VLOOKUP(relationships__2[[#This Row],[path]],elements__3[],4,FALSE))</f>
        <v>14656162</v>
      </c>
      <c r="H544" s="1">
        <f>IF(ISNA(VLOOKUP(relationships__2[[#This Row],[path]],elements__3[],5,FALSE)), "", VLOOKUP(relationships__2[[#This Row],[path]],elements__3[],5,FALSE))</f>
        <v>0</v>
      </c>
      <c r="I544" s="1">
        <f>IF(ISNA(VLOOKUP(relationships__2[[#This Row],[path]],elements__3[],6,FALSE)),"",VLOOKUP(relationships__2[[#This Row],[path]],elements__3[],6,FALSE))</f>
        <v>62865</v>
      </c>
    </row>
    <row r="545" spans="1:9" x14ac:dyDescent="0.3">
      <c r="A545" s="1" t="s">
        <v>960</v>
      </c>
      <c r="B545" s="1" t="s">
        <v>961</v>
      </c>
      <c r="C545">
        <v>48</v>
      </c>
      <c r="D545">
        <v>14630502</v>
      </c>
      <c r="E545">
        <v>0</v>
      </c>
      <c r="F545">
        <v>8553</v>
      </c>
      <c r="G545" s="1">
        <f>IF(ISNA(VLOOKUP(relationships__2[[#This Row],[path]],elements__3[],4,FALSE)),"",VLOOKUP(relationships__2[[#This Row],[path]],elements__3[],4,FALSE))</f>
        <v>11935848</v>
      </c>
      <c r="H545" s="1">
        <f>IF(ISNA(VLOOKUP(relationships__2[[#This Row],[path]],elements__3[],5,FALSE)), "", VLOOKUP(relationships__2[[#This Row],[path]],elements__3[],5,FALSE))</f>
        <v>0</v>
      </c>
      <c r="I545" s="1">
        <f>IF(ISNA(VLOOKUP(relationships__2[[#This Row],[path]],elements__3[],6,FALSE)),"",VLOOKUP(relationships__2[[#This Row],[path]],elements__3[],6,FALSE))</f>
        <v>5559</v>
      </c>
    </row>
    <row r="546" spans="1:9" x14ac:dyDescent="0.3">
      <c r="A546" s="1" t="s">
        <v>962</v>
      </c>
      <c r="B546" s="1" t="s">
        <v>963</v>
      </c>
      <c r="C546">
        <v>31</v>
      </c>
      <c r="D546">
        <v>5923020</v>
      </c>
      <c r="E546">
        <v>0</v>
      </c>
      <c r="F546">
        <v>8125</v>
      </c>
      <c r="G546" s="1">
        <f>IF(ISNA(VLOOKUP(relationships__2[[#This Row],[path]],elements__3[],4,FALSE)),"",VLOOKUP(relationships__2[[#This Row],[path]],elements__3[],4,FALSE))</f>
        <v>14423089</v>
      </c>
      <c r="H546" s="1">
        <f>IF(ISNA(VLOOKUP(relationships__2[[#This Row],[path]],elements__3[],5,FALSE)), "", VLOOKUP(relationships__2[[#This Row],[path]],elements__3[],5,FALSE))</f>
        <v>0</v>
      </c>
      <c r="I546" s="1">
        <f>IF(ISNA(VLOOKUP(relationships__2[[#This Row],[path]],elements__3[],6,FALSE)),"",VLOOKUP(relationships__2[[#This Row],[path]],elements__3[],6,FALSE))</f>
        <v>4704</v>
      </c>
    </row>
    <row r="547" spans="1:9" x14ac:dyDescent="0.3">
      <c r="A547" s="1" t="s">
        <v>964</v>
      </c>
      <c r="B547" s="1" t="s">
        <v>965</v>
      </c>
      <c r="C547">
        <v>532</v>
      </c>
      <c r="D547">
        <v>20140835</v>
      </c>
      <c r="E547">
        <v>0</v>
      </c>
      <c r="F547">
        <v>76550</v>
      </c>
      <c r="G547" s="1">
        <f>IF(ISNA(VLOOKUP(relationships__2[[#This Row],[path]],elements__3[],4,FALSE)),"",VLOOKUP(relationships__2[[#This Row],[path]],elements__3[],4,FALSE))</f>
        <v>27174048</v>
      </c>
      <c r="H547" s="1">
        <f>IF(ISNA(VLOOKUP(relationships__2[[#This Row],[path]],elements__3[],5,FALSE)), "", VLOOKUP(relationships__2[[#This Row],[path]],elements__3[],5,FALSE))</f>
        <v>0</v>
      </c>
      <c r="I547" s="1">
        <f>IF(ISNA(VLOOKUP(relationships__2[[#This Row],[path]],elements__3[],6,FALSE)),"",VLOOKUP(relationships__2[[#This Row],[path]],elements__3[],6,FALSE))</f>
        <v>5987</v>
      </c>
    </row>
    <row r="548" spans="1:9" x14ac:dyDescent="0.3">
      <c r="A548" s="1" t="s">
        <v>966</v>
      </c>
      <c r="B548" s="1" t="s">
        <v>967</v>
      </c>
      <c r="C548">
        <v>38</v>
      </c>
      <c r="D548">
        <v>4122165</v>
      </c>
      <c r="E548">
        <v>0</v>
      </c>
      <c r="F548">
        <v>7698</v>
      </c>
      <c r="G548" s="1">
        <f>IF(ISNA(VLOOKUP(relationships__2[[#This Row],[path]],elements__3[],4,FALSE)),"",VLOOKUP(relationships__2[[#This Row],[path]],elements__3[],4,FALSE))</f>
        <v>3644903</v>
      </c>
      <c r="H548" s="1">
        <f>IF(ISNA(VLOOKUP(relationships__2[[#This Row],[path]],elements__3[],5,FALSE)), "", VLOOKUP(relationships__2[[#This Row],[path]],elements__3[],5,FALSE))</f>
        <v>0</v>
      </c>
      <c r="I548" s="1">
        <f>IF(ISNA(VLOOKUP(relationships__2[[#This Row],[path]],elements__3[],6,FALSE)),"",VLOOKUP(relationships__2[[#This Row],[path]],elements__3[],6,FALSE))</f>
        <v>4277</v>
      </c>
    </row>
    <row r="549" spans="1:9" x14ac:dyDescent="0.3">
      <c r="A549" s="1" t="s">
        <v>968</v>
      </c>
      <c r="B549" s="1" t="s">
        <v>969</v>
      </c>
      <c r="C549">
        <v>31</v>
      </c>
      <c r="D549">
        <v>5491944</v>
      </c>
      <c r="E549">
        <v>0</v>
      </c>
      <c r="F549">
        <v>7697</v>
      </c>
      <c r="G549" s="1">
        <f>IF(ISNA(VLOOKUP(relationships__2[[#This Row],[path]],elements__3[],4,FALSE)),"",VLOOKUP(relationships__2[[#This Row],[path]],elements__3[],4,FALSE))</f>
        <v>4881253</v>
      </c>
      <c r="H549" s="1">
        <f>IF(ISNA(VLOOKUP(relationships__2[[#This Row],[path]],elements__3[],5,FALSE)), "", VLOOKUP(relationships__2[[#This Row],[path]],elements__3[],5,FALSE))</f>
        <v>0</v>
      </c>
      <c r="I549" s="1">
        <f>IF(ISNA(VLOOKUP(relationships__2[[#This Row],[path]],elements__3[],6,FALSE)),"",VLOOKUP(relationships__2[[#This Row],[path]],elements__3[],6,FALSE))</f>
        <v>5560</v>
      </c>
    </row>
    <row r="550" spans="1:9" x14ac:dyDescent="0.3">
      <c r="A550" s="1" t="s">
        <v>970</v>
      </c>
      <c r="B550" s="1" t="s">
        <v>971</v>
      </c>
      <c r="C550">
        <v>28</v>
      </c>
      <c r="D550">
        <v>3486243</v>
      </c>
      <c r="E550">
        <v>0</v>
      </c>
      <c r="F550">
        <v>10691</v>
      </c>
      <c r="G550" s="1">
        <f>IF(ISNA(VLOOKUP(relationships__2[[#This Row],[path]],elements__3[],4,FALSE)),"",VLOOKUP(relationships__2[[#This Row],[path]],elements__3[],4,FALSE))</f>
        <v>3618388</v>
      </c>
      <c r="H550" s="1">
        <f>IF(ISNA(VLOOKUP(relationships__2[[#This Row],[path]],elements__3[],5,FALSE)), "", VLOOKUP(relationships__2[[#This Row],[path]],elements__3[],5,FALSE))</f>
        <v>1</v>
      </c>
      <c r="I550" s="1">
        <f>IF(ISNA(VLOOKUP(relationships__2[[#This Row],[path]],elements__3[],6,FALSE)),"",VLOOKUP(relationships__2[[#This Row],[path]],elements__3[],6,FALSE))</f>
        <v>238204</v>
      </c>
    </row>
    <row r="551" spans="1:9" x14ac:dyDescent="0.3">
      <c r="A551" s="1" t="s">
        <v>972</v>
      </c>
      <c r="B551" s="1" t="s">
        <v>973</v>
      </c>
      <c r="C551">
        <v>32</v>
      </c>
      <c r="D551">
        <v>12143261</v>
      </c>
      <c r="E551">
        <v>0</v>
      </c>
      <c r="F551">
        <v>7271</v>
      </c>
      <c r="G551" s="1">
        <f>IF(ISNA(VLOOKUP(relationships__2[[#This Row],[path]],elements__3[],4,FALSE)),"",VLOOKUP(relationships__2[[#This Row],[path]],elements__3[],4,FALSE))</f>
        <v>14325584</v>
      </c>
      <c r="H551" s="1">
        <f>IF(ISNA(VLOOKUP(relationships__2[[#This Row],[path]],elements__3[],5,FALSE)), "", VLOOKUP(relationships__2[[#This Row],[path]],elements__3[],5,FALSE))</f>
        <v>0</v>
      </c>
      <c r="I551" s="1">
        <f>IF(ISNA(VLOOKUP(relationships__2[[#This Row],[path]],elements__3[],6,FALSE)),"",VLOOKUP(relationships__2[[#This Row],[path]],elements__3[],6,FALSE))</f>
        <v>5987</v>
      </c>
    </row>
    <row r="552" spans="1:9" x14ac:dyDescent="0.3">
      <c r="A552" s="1" t="s">
        <v>974</v>
      </c>
      <c r="B552" s="1" t="s">
        <v>975</v>
      </c>
      <c r="C552">
        <v>40</v>
      </c>
      <c r="D552">
        <v>3426371</v>
      </c>
      <c r="E552">
        <v>0</v>
      </c>
      <c r="F552">
        <v>10691</v>
      </c>
      <c r="G552" s="1">
        <f>IF(ISNA(VLOOKUP(relationships__2[[#This Row],[path]],elements__3[],4,FALSE)),"",VLOOKUP(relationships__2[[#This Row],[path]],elements__3[],4,FALSE))</f>
        <v>4702921</v>
      </c>
      <c r="H552" s="1">
        <f>IF(ISNA(VLOOKUP(relationships__2[[#This Row],[path]],elements__3[],5,FALSE)), "", VLOOKUP(relationships__2[[#This Row],[path]],elements__3[],5,FALSE))</f>
        <v>0</v>
      </c>
      <c r="I552" s="1">
        <f>IF(ISNA(VLOOKUP(relationships__2[[#This Row],[path]],elements__3[],6,FALSE)),"",VLOOKUP(relationships__2[[#This Row],[path]],elements__3[],6,FALSE))</f>
        <v>5987</v>
      </c>
    </row>
    <row r="553" spans="1:9" x14ac:dyDescent="0.3">
      <c r="A553" s="1" t="s">
        <v>976</v>
      </c>
      <c r="B553" s="1" t="s">
        <v>977</v>
      </c>
      <c r="C553">
        <v>185</v>
      </c>
      <c r="D553">
        <v>15634208</v>
      </c>
      <c r="E553">
        <v>0</v>
      </c>
      <c r="F553">
        <v>8981</v>
      </c>
      <c r="G553" s="1">
        <f>IF(ISNA(VLOOKUP(relationships__2[[#This Row],[path]],elements__3[],4,FALSE)),"",VLOOKUP(relationships__2[[#This Row],[path]],elements__3[],4,FALSE))</f>
        <v>17692511</v>
      </c>
      <c r="H553" s="1">
        <f>IF(ISNA(VLOOKUP(relationships__2[[#This Row],[path]],elements__3[],5,FALSE)), "", VLOOKUP(relationships__2[[#This Row],[path]],elements__3[],5,FALSE))</f>
        <v>0</v>
      </c>
      <c r="I553" s="1">
        <f>IF(ISNA(VLOOKUP(relationships__2[[#This Row],[path]],elements__3[],6,FALSE)),"",VLOOKUP(relationships__2[[#This Row],[path]],elements__3[],6,FALSE))</f>
        <v>10264</v>
      </c>
    </row>
    <row r="554" spans="1:9" x14ac:dyDescent="0.3">
      <c r="A554" s="1" t="s">
        <v>978</v>
      </c>
      <c r="B554" s="1" t="s">
        <v>973</v>
      </c>
      <c r="C554">
        <v>32</v>
      </c>
      <c r="D554">
        <v>3644903</v>
      </c>
      <c r="E554">
        <v>0</v>
      </c>
      <c r="F554">
        <v>7271</v>
      </c>
      <c r="G554" s="1">
        <f>IF(ISNA(VLOOKUP(relationships__2[[#This Row],[path]],elements__3[],4,FALSE)),"",VLOOKUP(relationships__2[[#This Row],[path]],elements__3[],4,FALSE))</f>
        <v>13316746</v>
      </c>
      <c r="H554" s="1">
        <f>IF(ISNA(VLOOKUP(relationships__2[[#This Row],[path]],elements__3[],5,FALSE)), "", VLOOKUP(relationships__2[[#This Row],[path]],elements__3[],5,FALSE))</f>
        <v>0</v>
      </c>
      <c r="I554" s="1">
        <f>IF(ISNA(VLOOKUP(relationships__2[[#This Row],[path]],elements__3[],6,FALSE)),"",VLOOKUP(relationships__2[[#This Row],[path]],elements__3[],6,FALSE))</f>
        <v>12829</v>
      </c>
    </row>
    <row r="555" spans="1:9" x14ac:dyDescent="0.3">
      <c r="A555" s="1" t="s">
        <v>979</v>
      </c>
      <c r="B555" s="1" t="s">
        <v>980</v>
      </c>
      <c r="C555">
        <v>90</v>
      </c>
      <c r="D555">
        <v>17939267</v>
      </c>
      <c r="E555">
        <v>1</v>
      </c>
      <c r="F555">
        <v>89380</v>
      </c>
      <c r="G555" s="1">
        <f>IF(ISNA(VLOOKUP(relationships__2[[#This Row],[path]],elements__3[],4,FALSE)),"",VLOOKUP(relationships__2[[#This Row],[path]],elements__3[],4,FALSE))</f>
        <v>15293367</v>
      </c>
      <c r="H555" s="1">
        <f>IF(ISNA(VLOOKUP(relationships__2[[#This Row],[path]],elements__3[],5,FALSE)), "", VLOOKUP(relationships__2[[#This Row],[path]],elements__3[],5,FALSE))</f>
        <v>1</v>
      </c>
      <c r="I555" s="1">
        <f>IF(ISNA(VLOOKUP(relationships__2[[#This Row],[path]],elements__3[],6,FALSE)),"",VLOOKUP(relationships__2[[#This Row],[path]],elements__3[],6,FALSE))</f>
        <v>100499</v>
      </c>
    </row>
    <row r="556" spans="1:9" x14ac:dyDescent="0.3">
      <c r="A556" s="1" t="s">
        <v>981</v>
      </c>
      <c r="B556" s="1" t="s">
        <v>982</v>
      </c>
      <c r="C556">
        <v>68</v>
      </c>
      <c r="D556">
        <v>15328435</v>
      </c>
      <c r="E556">
        <v>0</v>
      </c>
      <c r="F556">
        <v>10692</v>
      </c>
      <c r="G556" s="1">
        <f>IF(ISNA(VLOOKUP(relationships__2[[#This Row],[path]],elements__3[],4,FALSE)),"",VLOOKUP(relationships__2[[#This Row],[path]],elements__3[],4,FALSE))</f>
        <v>11540695</v>
      </c>
      <c r="H556" s="1">
        <f>IF(ISNA(VLOOKUP(relationships__2[[#This Row],[path]],elements__3[],5,FALSE)), "", VLOOKUP(relationships__2[[#This Row],[path]],elements__3[],5,FALSE))</f>
        <v>0</v>
      </c>
      <c r="I556" s="1">
        <f>IF(ISNA(VLOOKUP(relationships__2[[#This Row],[path]],elements__3[],6,FALSE)),"",VLOOKUP(relationships__2[[#This Row],[path]],elements__3[],6,FALSE))</f>
        <v>7698</v>
      </c>
    </row>
    <row r="557" spans="1:9" x14ac:dyDescent="0.3">
      <c r="A557" s="1" t="s">
        <v>983</v>
      </c>
      <c r="B557" s="1" t="s">
        <v>977</v>
      </c>
      <c r="C557">
        <v>262</v>
      </c>
      <c r="D557">
        <v>16299212</v>
      </c>
      <c r="E557">
        <v>0</v>
      </c>
      <c r="F557">
        <v>14113</v>
      </c>
      <c r="G557" s="1">
        <f>IF(ISNA(VLOOKUP(relationships__2[[#This Row],[path]],elements__3[],4,FALSE)),"",VLOOKUP(relationships__2[[#This Row],[path]],elements__3[],4,FALSE))</f>
        <v>7327011</v>
      </c>
      <c r="H557" s="1">
        <f>IF(ISNA(VLOOKUP(relationships__2[[#This Row],[path]],elements__3[],5,FALSE)), "", VLOOKUP(relationships__2[[#This Row],[path]],elements__3[],5,FALSE))</f>
        <v>0</v>
      </c>
      <c r="I557" s="1">
        <f>IF(ISNA(VLOOKUP(relationships__2[[#This Row],[path]],elements__3[],6,FALSE)),"",VLOOKUP(relationships__2[[#This Row],[path]],elements__3[],6,FALSE))</f>
        <v>12402</v>
      </c>
    </row>
    <row r="558" spans="1:9" x14ac:dyDescent="0.3">
      <c r="A558" s="1" t="s">
        <v>984</v>
      </c>
      <c r="B558" s="1" t="s">
        <v>985</v>
      </c>
      <c r="C558">
        <v>38</v>
      </c>
      <c r="D558">
        <v>16398855</v>
      </c>
      <c r="E558">
        <v>0</v>
      </c>
      <c r="F558">
        <v>12402</v>
      </c>
      <c r="G558" s="1">
        <f>IF(ISNA(VLOOKUP(relationships__2[[#This Row],[path]],elements__3[],4,FALSE)),"",VLOOKUP(relationships__2[[#This Row],[path]],elements__3[],4,FALSE))</f>
        <v>12985314</v>
      </c>
      <c r="H558" s="1">
        <f>IF(ISNA(VLOOKUP(relationships__2[[#This Row],[path]],elements__3[],5,FALSE)), "", VLOOKUP(relationships__2[[#This Row],[path]],elements__3[],5,FALSE))</f>
        <v>0</v>
      </c>
      <c r="I558" s="1">
        <f>IF(ISNA(VLOOKUP(relationships__2[[#This Row],[path]],elements__3[],6,FALSE)),"",VLOOKUP(relationships__2[[#This Row],[path]],elements__3[],6,FALSE))</f>
        <v>7698</v>
      </c>
    </row>
    <row r="559" spans="1:9" x14ac:dyDescent="0.3">
      <c r="A559" s="1" t="s">
        <v>986</v>
      </c>
      <c r="B559" s="1" t="s">
        <v>987</v>
      </c>
      <c r="C559">
        <v>43</v>
      </c>
      <c r="D559">
        <v>16020808</v>
      </c>
      <c r="E559">
        <v>0</v>
      </c>
      <c r="F559">
        <v>8125</v>
      </c>
      <c r="G559" s="1">
        <f>IF(ISNA(VLOOKUP(relationships__2[[#This Row],[path]],elements__3[],4,FALSE)),"",VLOOKUP(relationships__2[[#This Row],[path]],elements__3[],4,FALSE))</f>
        <v>15055163</v>
      </c>
      <c r="H559" s="1">
        <f>IF(ISNA(VLOOKUP(relationships__2[[#This Row],[path]],elements__3[],5,FALSE)), "", VLOOKUP(relationships__2[[#This Row],[path]],elements__3[],5,FALSE))</f>
        <v>0</v>
      </c>
      <c r="I559" s="1">
        <f>IF(ISNA(VLOOKUP(relationships__2[[#This Row],[path]],elements__3[],6,FALSE)),"",VLOOKUP(relationships__2[[#This Row],[path]],elements__3[],6,FALSE))</f>
        <v>9836</v>
      </c>
    </row>
    <row r="560" spans="1:9" x14ac:dyDescent="0.3">
      <c r="A560" s="1" t="s">
        <v>988</v>
      </c>
      <c r="B560" s="1" t="s">
        <v>989</v>
      </c>
      <c r="C560">
        <v>51</v>
      </c>
      <c r="D560">
        <v>26837911</v>
      </c>
      <c r="E560">
        <v>0</v>
      </c>
      <c r="F560">
        <v>9408</v>
      </c>
      <c r="G560" s="1">
        <f>IF(ISNA(VLOOKUP(relationships__2[[#This Row],[path]],elements__3[],4,FALSE)),"",VLOOKUP(relationships__2[[#This Row],[path]],elements__3[],4,FALSE))</f>
        <v>18646609</v>
      </c>
      <c r="H560" s="1">
        <f>IF(ISNA(VLOOKUP(relationships__2[[#This Row],[path]],elements__3[],5,FALSE)), "", VLOOKUP(relationships__2[[#This Row],[path]],elements__3[],5,FALSE))</f>
        <v>0</v>
      </c>
      <c r="I560" s="1">
        <f>IF(ISNA(VLOOKUP(relationships__2[[#This Row],[path]],elements__3[],6,FALSE)),"",VLOOKUP(relationships__2[[#This Row],[path]],elements__3[],6,FALSE))</f>
        <v>8554</v>
      </c>
    </row>
    <row r="561" spans="1:9" x14ac:dyDescent="0.3">
      <c r="A561" s="1" t="s">
        <v>990</v>
      </c>
      <c r="B561" s="1" t="s">
        <v>991</v>
      </c>
      <c r="C561">
        <v>71</v>
      </c>
      <c r="D561">
        <v>21329289</v>
      </c>
      <c r="E561">
        <v>0</v>
      </c>
      <c r="F561">
        <v>8553</v>
      </c>
      <c r="G561" s="1">
        <f>IF(ISNA(VLOOKUP(relationships__2[[#This Row],[path]],elements__3[],4,FALSE)),"",VLOOKUP(relationships__2[[#This Row],[path]],elements__3[],4,FALSE))</f>
        <v>13885099</v>
      </c>
      <c r="H561" s="1">
        <f>IF(ISNA(VLOOKUP(relationships__2[[#This Row],[path]],elements__3[],5,FALSE)), "", VLOOKUP(relationships__2[[#This Row],[path]],elements__3[],5,FALSE))</f>
        <v>0</v>
      </c>
      <c r="I561" s="1">
        <f>IF(ISNA(VLOOKUP(relationships__2[[#This Row],[path]],elements__3[],6,FALSE)),"",VLOOKUP(relationships__2[[#This Row],[path]],elements__3[],6,FALSE))</f>
        <v>6415</v>
      </c>
    </row>
    <row r="562" spans="1:9" x14ac:dyDescent="0.3">
      <c r="A562" s="1" t="s">
        <v>992</v>
      </c>
      <c r="B562" s="1" t="s">
        <v>993</v>
      </c>
      <c r="C562">
        <v>65</v>
      </c>
      <c r="D562">
        <v>17959368</v>
      </c>
      <c r="E562">
        <v>0</v>
      </c>
      <c r="F562">
        <v>13258</v>
      </c>
      <c r="G562" s="1">
        <f>IF(ISNA(VLOOKUP(relationships__2[[#This Row],[path]],elements__3[],4,FALSE)),"",VLOOKUP(relationships__2[[#This Row],[path]],elements__3[],4,FALSE))</f>
        <v>16026795</v>
      </c>
      <c r="H562" s="1">
        <f>IF(ISNA(VLOOKUP(relationships__2[[#This Row],[path]],elements__3[],5,FALSE)), "", VLOOKUP(relationships__2[[#This Row],[path]],elements__3[],5,FALSE))</f>
        <v>0</v>
      </c>
      <c r="I562" s="1">
        <f>IF(ISNA(VLOOKUP(relationships__2[[#This Row],[path]],elements__3[],6,FALSE)),"",VLOOKUP(relationships__2[[#This Row],[path]],elements__3[],6,FALSE))</f>
        <v>20528</v>
      </c>
    </row>
    <row r="563" spans="1:9" x14ac:dyDescent="0.3">
      <c r="A563" s="1" t="s">
        <v>994</v>
      </c>
      <c r="B563" s="1" t="s">
        <v>995</v>
      </c>
      <c r="C563">
        <v>83</v>
      </c>
      <c r="D563">
        <v>15174052</v>
      </c>
      <c r="E563">
        <v>0</v>
      </c>
      <c r="F563">
        <v>10692</v>
      </c>
      <c r="G563" s="1">
        <f>IF(ISNA(VLOOKUP(relationships__2[[#This Row],[path]],elements__3[],4,FALSE)),"",VLOOKUP(relationships__2[[#This Row],[path]],elements__3[],4,FALSE))</f>
        <v>19064428</v>
      </c>
      <c r="H563" s="1">
        <f>IF(ISNA(VLOOKUP(relationships__2[[#This Row],[path]],elements__3[],5,FALSE)), "", VLOOKUP(relationships__2[[#This Row],[path]],elements__3[],5,FALSE))</f>
        <v>0</v>
      </c>
      <c r="I563" s="1">
        <f>IF(ISNA(VLOOKUP(relationships__2[[#This Row],[path]],elements__3[],6,FALSE)),"",VLOOKUP(relationships__2[[#This Row],[path]],elements__3[],6,FALSE))</f>
        <v>7697</v>
      </c>
    </row>
    <row r="564" spans="1:9" x14ac:dyDescent="0.3">
      <c r="A564" s="1" t="s">
        <v>996</v>
      </c>
      <c r="B564" s="1" t="s">
        <v>997</v>
      </c>
      <c r="C564">
        <v>59</v>
      </c>
      <c r="D564">
        <v>15782177</v>
      </c>
      <c r="E564">
        <v>0</v>
      </c>
      <c r="F564">
        <v>11547</v>
      </c>
      <c r="G564" s="1">
        <f>IF(ISNA(VLOOKUP(relationships__2[[#This Row],[path]],elements__3[],4,FALSE)),"",VLOOKUP(relationships__2[[#This Row],[path]],elements__3[],4,FALSE))</f>
        <v>15874550</v>
      </c>
      <c r="H564" s="1">
        <f>IF(ISNA(VLOOKUP(relationships__2[[#This Row],[path]],elements__3[],5,FALSE)), "", VLOOKUP(relationships__2[[#This Row],[path]],elements__3[],5,FALSE))</f>
        <v>0</v>
      </c>
      <c r="I564" s="1">
        <f>IF(ISNA(VLOOKUP(relationships__2[[#This Row],[path]],elements__3[],6,FALSE)),"",VLOOKUP(relationships__2[[#This Row],[path]],elements__3[],6,FALSE))</f>
        <v>11119</v>
      </c>
    </row>
    <row r="565" spans="1:9" x14ac:dyDescent="0.3">
      <c r="A565" s="1" t="s">
        <v>998</v>
      </c>
      <c r="B565" s="1" t="s">
        <v>999</v>
      </c>
      <c r="C565">
        <v>74</v>
      </c>
      <c r="D565">
        <v>20568063</v>
      </c>
      <c r="E565">
        <v>0</v>
      </c>
      <c r="F565">
        <v>8126</v>
      </c>
      <c r="G565" s="1">
        <f>IF(ISNA(VLOOKUP(relationships__2[[#This Row],[path]],elements__3[],4,FALSE)),"",VLOOKUP(relationships__2[[#This Row],[path]],elements__3[],4,FALSE))</f>
        <v>18120594</v>
      </c>
      <c r="H565" s="1">
        <f>IF(ISNA(VLOOKUP(relationships__2[[#This Row],[path]],elements__3[],5,FALSE)), "", VLOOKUP(relationships__2[[#This Row],[path]],elements__3[],5,FALSE))</f>
        <v>0</v>
      </c>
      <c r="I565" s="1">
        <f>IF(ISNA(VLOOKUP(relationships__2[[#This Row],[path]],elements__3[],6,FALSE)),"",VLOOKUP(relationships__2[[#This Row],[path]],elements__3[],6,FALSE))</f>
        <v>8125</v>
      </c>
    </row>
    <row r="566" spans="1:9" x14ac:dyDescent="0.3">
      <c r="A566" s="1" t="s">
        <v>1000</v>
      </c>
      <c r="B566" s="1" t="s">
        <v>1001</v>
      </c>
      <c r="C566">
        <v>44</v>
      </c>
      <c r="D566">
        <v>12511045</v>
      </c>
      <c r="E566">
        <v>0</v>
      </c>
      <c r="F566">
        <v>7270</v>
      </c>
      <c r="G566" s="1">
        <f>IF(ISNA(VLOOKUP(relationships__2[[#This Row],[path]],elements__3[],4,FALSE)),"",VLOOKUP(relationships__2[[#This Row],[path]],elements__3[],4,FALSE))</f>
        <v>12854451</v>
      </c>
      <c r="H566" s="1">
        <f>IF(ISNA(VLOOKUP(relationships__2[[#This Row],[path]],elements__3[],5,FALSE)), "", VLOOKUP(relationships__2[[#This Row],[path]],elements__3[],5,FALSE))</f>
        <v>0</v>
      </c>
      <c r="I566" s="1">
        <f>IF(ISNA(VLOOKUP(relationships__2[[#This Row],[path]],elements__3[],6,FALSE)),"",VLOOKUP(relationships__2[[#This Row],[path]],elements__3[],6,FALSE))</f>
        <v>8125</v>
      </c>
    </row>
    <row r="567" spans="1:9" x14ac:dyDescent="0.3">
      <c r="A567" s="1" t="s">
        <v>1002</v>
      </c>
      <c r="B567" s="1" t="s">
        <v>1003</v>
      </c>
      <c r="C567">
        <v>48</v>
      </c>
      <c r="D567">
        <v>11567210</v>
      </c>
      <c r="E567">
        <v>0</v>
      </c>
      <c r="F567">
        <v>6842</v>
      </c>
      <c r="G567" s="1">
        <f>IF(ISNA(VLOOKUP(relationships__2[[#This Row],[path]],elements__3[],4,FALSE)),"",VLOOKUP(relationships__2[[#This Row],[path]],elements__3[],4,FALSE))</f>
        <v>15431927</v>
      </c>
      <c r="H567" s="1">
        <f>IF(ISNA(VLOOKUP(relationships__2[[#This Row],[path]],elements__3[],5,FALSE)), "", VLOOKUP(relationships__2[[#This Row],[path]],elements__3[],5,FALSE))</f>
        <v>0</v>
      </c>
      <c r="I567" s="1">
        <f>IF(ISNA(VLOOKUP(relationships__2[[#This Row],[path]],elements__3[],6,FALSE)),"",VLOOKUP(relationships__2[[#This Row],[path]],elements__3[],6,FALSE))</f>
        <v>7697</v>
      </c>
    </row>
    <row r="568" spans="1:9" x14ac:dyDescent="0.3">
      <c r="A568" s="1" t="s">
        <v>1004</v>
      </c>
      <c r="B568" s="1" t="s">
        <v>1005</v>
      </c>
      <c r="C568">
        <v>45</v>
      </c>
      <c r="D568">
        <v>16509190</v>
      </c>
      <c r="E568">
        <v>0</v>
      </c>
      <c r="F568">
        <v>8553</v>
      </c>
      <c r="G568" s="1">
        <f>IF(ISNA(VLOOKUP(relationships__2[[#This Row],[path]],elements__3[],4,FALSE)),"",VLOOKUP(relationships__2[[#This Row],[path]],elements__3[],4,FALSE))</f>
        <v>11497502</v>
      </c>
      <c r="H568" s="1">
        <f>IF(ISNA(VLOOKUP(relationships__2[[#This Row],[path]],elements__3[],5,FALSE)), "", VLOOKUP(relationships__2[[#This Row],[path]],elements__3[],5,FALSE))</f>
        <v>0</v>
      </c>
      <c r="I568" s="1">
        <f>IF(ISNA(VLOOKUP(relationships__2[[#This Row],[path]],elements__3[],6,FALSE)),"",VLOOKUP(relationships__2[[#This Row],[path]],elements__3[],6,FALSE))</f>
        <v>8553</v>
      </c>
    </row>
    <row r="569" spans="1:9" x14ac:dyDescent="0.3">
      <c r="A569" s="1" t="s">
        <v>1006</v>
      </c>
      <c r="B569" s="1" t="s">
        <v>1007</v>
      </c>
      <c r="C569">
        <v>113</v>
      </c>
      <c r="D569">
        <v>4124304</v>
      </c>
      <c r="E569">
        <v>0</v>
      </c>
      <c r="F569">
        <v>8981</v>
      </c>
      <c r="G569" s="1">
        <f>IF(ISNA(VLOOKUP(relationships__2[[#This Row],[path]],elements__3[],4,FALSE)),"",VLOOKUP(relationships__2[[#This Row],[path]],elements__3[],4,FALSE))</f>
        <v>4863719</v>
      </c>
      <c r="H569" s="1">
        <f>IF(ISNA(VLOOKUP(relationships__2[[#This Row],[path]],elements__3[],5,FALSE)), "", VLOOKUP(relationships__2[[#This Row],[path]],elements__3[],5,FALSE))</f>
        <v>0</v>
      </c>
      <c r="I569" s="1">
        <f>IF(ISNA(VLOOKUP(relationships__2[[#This Row],[path]],elements__3[],6,FALSE)),"",VLOOKUP(relationships__2[[#This Row],[path]],elements__3[],6,FALSE))</f>
        <v>12830</v>
      </c>
    </row>
    <row r="570" spans="1:9" x14ac:dyDescent="0.3">
      <c r="A570" s="1" t="s">
        <v>1008</v>
      </c>
      <c r="B570" s="1" t="s">
        <v>1009</v>
      </c>
      <c r="C570">
        <v>38</v>
      </c>
      <c r="D570">
        <v>3590591</v>
      </c>
      <c r="E570">
        <v>0</v>
      </c>
      <c r="F570">
        <v>11119</v>
      </c>
      <c r="G570" s="1">
        <f>IF(ISNA(VLOOKUP(relationships__2[[#This Row],[path]],elements__3[],4,FALSE)),"",VLOOKUP(relationships__2[[#This Row],[path]],elements__3[],4,FALSE))</f>
        <v>3394725</v>
      </c>
      <c r="H570" s="1">
        <f>IF(ISNA(VLOOKUP(relationships__2[[#This Row],[path]],elements__3[],5,FALSE)), "", VLOOKUP(relationships__2[[#This Row],[path]],elements__3[],5,FALSE))</f>
        <v>0</v>
      </c>
      <c r="I570" s="1">
        <f>IF(ISNA(VLOOKUP(relationships__2[[#This Row],[path]],elements__3[],6,FALSE)),"",VLOOKUP(relationships__2[[#This Row],[path]],elements__3[],6,FALSE))</f>
        <v>5560</v>
      </c>
    </row>
    <row r="571" spans="1:9" x14ac:dyDescent="0.3">
      <c r="A571" s="1" t="s">
        <v>1010</v>
      </c>
      <c r="B571" s="1" t="s">
        <v>1011</v>
      </c>
      <c r="C571">
        <v>48</v>
      </c>
      <c r="D571">
        <v>14352098</v>
      </c>
      <c r="E571">
        <v>0</v>
      </c>
      <c r="F571">
        <v>8981</v>
      </c>
      <c r="G571" s="1">
        <f>IF(ISNA(VLOOKUP(relationships__2[[#This Row],[path]],elements__3[],4,FALSE)),"",VLOOKUP(relationships__2[[#This Row],[path]],elements__3[],4,FALSE))</f>
        <v>14742119</v>
      </c>
      <c r="H571" s="1">
        <f>IF(ISNA(VLOOKUP(relationships__2[[#This Row],[path]],elements__3[],5,FALSE)), "", VLOOKUP(relationships__2[[#This Row],[path]],elements__3[],5,FALSE))</f>
        <v>0</v>
      </c>
      <c r="I571" s="1">
        <f>IF(ISNA(VLOOKUP(relationships__2[[#This Row],[path]],elements__3[],6,FALSE)),"",VLOOKUP(relationships__2[[#This Row],[path]],elements__3[],6,FALSE))</f>
        <v>8980</v>
      </c>
    </row>
    <row r="572" spans="1:9" x14ac:dyDescent="0.3">
      <c r="A572" s="1" t="s">
        <v>1012</v>
      </c>
      <c r="B572" s="1" t="s">
        <v>1013</v>
      </c>
      <c r="C572">
        <v>96</v>
      </c>
      <c r="D572">
        <v>6115038</v>
      </c>
      <c r="E572">
        <v>0</v>
      </c>
      <c r="F572">
        <v>11975</v>
      </c>
      <c r="G572" s="1">
        <f>IF(ISNA(VLOOKUP(relationships__2[[#This Row],[path]],elements__3[],4,FALSE)),"",VLOOKUP(relationships__2[[#This Row],[path]],elements__3[],4,FALSE))</f>
        <v>6919029</v>
      </c>
      <c r="H572" s="1">
        <f>IF(ISNA(VLOOKUP(relationships__2[[#This Row],[path]],elements__3[],5,FALSE)), "", VLOOKUP(relationships__2[[#This Row],[path]],elements__3[],5,FALSE))</f>
        <v>0</v>
      </c>
      <c r="I572" s="1">
        <f>IF(ISNA(VLOOKUP(relationships__2[[#This Row],[path]],elements__3[],6,FALSE)),"",VLOOKUP(relationships__2[[#This Row],[path]],elements__3[],6,FALSE))</f>
        <v>5132</v>
      </c>
    </row>
    <row r="573" spans="1:9" x14ac:dyDescent="0.3">
      <c r="A573" s="1" t="s">
        <v>1014</v>
      </c>
      <c r="B573" s="1" t="s">
        <v>1015</v>
      </c>
      <c r="C573">
        <v>51</v>
      </c>
      <c r="D573">
        <v>6911758</v>
      </c>
      <c r="E573">
        <v>0</v>
      </c>
      <c r="F573">
        <v>7270</v>
      </c>
      <c r="G573" s="1">
        <f>IF(ISNA(VLOOKUP(relationships__2[[#This Row],[path]],elements__3[],4,FALSE)),"",VLOOKUP(relationships__2[[#This Row],[path]],elements__3[],4,FALSE))</f>
        <v>4701638</v>
      </c>
      <c r="H573" s="1">
        <f>IF(ISNA(VLOOKUP(relationships__2[[#This Row],[path]],elements__3[],5,FALSE)), "", VLOOKUP(relationships__2[[#This Row],[path]],elements__3[],5,FALSE))</f>
        <v>0</v>
      </c>
      <c r="I573" s="1">
        <f>IF(ISNA(VLOOKUP(relationships__2[[#This Row],[path]],elements__3[],6,FALSE)),"",VLOOKUP(relationships__2[[#This Row],[path]],elements__3[],6,FALSE))</f>
        <v>6842</v>
      </c>
    </row>
    <row r="574" spans="1:9" x14ac:dyDescent="0.3">
      <c r="A574" s="1" t="s">
        <v>1016</v>
      </c>
      <c r="B574" s="1" t="s">
        <v>1017</v>
      </c>
      <c r="C574">
        <v>50</v>
      </c>
      <c r="D574">
        <v>3978046</v>
      </c>
      <c r="E574">
        <v>0</v>
      </c>
      <c r="F574">
        <v>25231</v>
      </c>
      <c r="G574" s="1">
        <f>IF(ISNA(VLOOKUP(relationships__2[[#This Row],[path]],elements__3[],4,FALSE)),"",VLOOKUP(relationships__2[[#This Row],[path]],elements__3[],4,FALSE))</f>
        <v>3662436</v>
      </c>
      <c r="H574" s="1">
        <f>IF(ISNA(VLOOKUP(relationships__2[[#This Row],[path]],elements__3[],5,FALSE)), "", VLOOKUP(relationships__2[[#This Row],[path]],elements__3[],5,FALSE))</f>
        <v>0</v>
      </c>
      <c r="I574" s="1">
        <f>IF(ISNA(VLOOKUP(relationships__2[[#This Row],[path]],elements__3[],6,FALSE)),"",VLOOKUP(relationships__2[[#This Row],[path]],elements__3[],6,FALSE))</f>
        <v>6414</v>
      </c>
    </row>
    <row r="575" spans="1:9" x14ac:dyDescent="0.3">
      <c r="A575" s="1" t="s">
        <v>1018</v>
      </c>
      <c r="B575" s="1" t="s">
        <v>1019</v>
      </c>
      <c r="C575">
        <v>47</v>
      </c>
      <c r="D575">
        <v>5844332</v>
      </c>
      <c r="E575">
        <v>0</v>
      </c>
      <c r="F575">
        <v>11975</v>
      </c>
      <c r="G575" s="1">
        <f>IF(ISNA(VLOOKUP(relationships__2[[#This Row],[path]],elements__3[],4,FALSE)),"",VLOOKUP(relationships__2[[#This Row],[path]],elements__3[],4,FALSE))</f>
        <v>5281110</v>
      </c>
      <c r="H575" s="1">
        <f>IF(ISNA(VLOOKUP(relationships__2[[#This Row],[path]],elements__3[],5,FALSE)), "", VLOOKUP(relationships__2[[#This Row],[path]],elements__3[],5,FALSE))</f>
        <v>0</v>
      </c>
      <c r="I575" s="1">
        <f>IF(ISNA(VLOOKUP(relationships__2[[#This Row],[path]],elements__3[],6,FALSE)),"",VLOOKUP(relationships__2[[#This Row],[path]],elements__3[],6,FALSE))</f>
        <v>6843</v>
      </c>
    </row>
    <row r="576" spans="1:9" x14ac:dyDescent="0.3">
      <c r="A576" s="1" t="s">
        <v>1020</v>
      </c>
      <c r="B576" s="1" t="s">
        <v>1021</v>
      </c>
      <c r="C576">
        <v>35</v>
      </c>
      <c r="D576">
        <v>3502494</v>
      </c>
      <c r="E576">
        <v>0</v>
      </c>
      <c r="F576">
        <v>8126</v>
      </c>
      <c r="G576" s="1">
        <f>IF(ISNA(VLOOKUP(relationships__2[[#This Row],[path]],elements__3[],4,FALSE)),"",VLOOKUP(relationships__2[[#This Row],[path]],elements__3[],4,FALSE))</f>
        <v>3969492</v>
      </c>
      <c r="H576" s="1">
        <f>IF(ISNA(VLOOKUP(relationships__2[[#This Row],[path]],elements__3[],5,FALSE)), "", VLOOKUP(relationships__2[[#This Row],[path]],elements__3[],5,FALSE))</f>
        <v>0</v>
      </c>
      <c r="I576" s="1">
        <f>IF(ISNA(VLOOKUP(relationships__2[[#This Row],[path]],elements__3[],6,FALSE)),"",VLOOKUP(relationships__2[[#This Row],[path]],elements__3[],6,FALSE))</f>
        <v>5560</v>
      </c>
    </row>
    <row r="577" spans="1:9" x14ac:dyDescent="0.3">
      <c r="A577" s="1" t="s">
        <v>1022</v>
      </c>
      <c r="B577" s="1" t="s">
        <v>1023</v>
      </c>
      <c r="C577">
        <v>35</v>
      </c>
      <c r="D577">
        <v>12464858</v>
      </c>
      <c r="E577">
        <v>0</v>
      </c>
      <c r="F577">
        <v>513614</v>
      </c>
      <c r="G577" s="1">
        <f>IF(ISNA(VLOOKUP(relationships__2[[#This Row],[path]],elements__3[],4,FALSE)),"",VLOOKUP(relationships__2[[#This Row],[path]],elements__3[],4,FALSE))</f>
        <v>14099355</v>
      </c>
      <c r="H577" s="1">
        <f>IF(ISNA(VLOOKUP(relationships__2[[#This Row],[path]],elements__3[],5,FALSE)), "", VLOOKUP(relationships__2[[#This Row],[path]],elements__3[],5,FALSE))</f>
        <v>0</v>
      </c>
      <c r="I577" s="1">
        <f>IF(ISNA(VLOOKUP(relationships__2[[#This Row],[path]],elements__3[],6,FALSE)),"",VLOOKUP(relationships__2[[#This Row],[path]],elements__3[],6,FALSE))</f>
        <v>7698</v>
      </c>
    </row>
    <row r="578" spans="1:9" x14ac:dyDescent="0.3">
      <c r="A578" s="1" t="s">
        <v>1024</v>
      </c>
      <c r="B578" s="1" t="s">
        <v>1025</v>
      </c>
      <c r="C578">
        <v>125</v>
      </c>
      <c r="D578">
        <v>5735280</v>
      </c>
      <c r="E578">
        <v>0</v>
      </c>
      <c r="F578">
        <v>13685</v>
      </c>
      <c r="G578" s="1">
        <f>IF(ISNA(VLOOKUP(relationships__2[[#This Row],[path]],elements__3[],4,FALSE)),"",VLOOKUP(relationships__2[[#This Row],[path]],elements__3[],4,FALSE))</f>
        <v>5336278</v>
      </c>
      <c r="H578" s="1">
        <f>IF(ISNA(VLOOKUP(relationships__2[[#This Row],[path]],elements__3[],5,FALSE)), "", VLOOKUP(relationships__2[[#This Row],[path]],elements__3[],5,FALSE))</f>
        <v>0</v>
      </c>
      <c r="I578" s="1">
        <f>IF(ISNA(VLOOKUP(relationships__2[[#This Row],[path]],elements__3[],6,FALSE)),"",VLOOKUP(relationships__2[[#This Row],[path]],elements__3[],6,FALSE))</f>
        <v>5131</v>
      </c>
    </row>
    <row r="579" spans="1:9" x14ac:dyDescent="0.3">
      <c r="A579" s="1" t="s">
        <v>1026</v>
      </c>
      <c r="B579" s="1" t="s">
        <v>1027</v>
      </c>
      <c r="C579">
        <v>194</v>
      </c>
      <c r="D579">
        <v>8656163</v>
      </c>
      <c r="E579">
        <v>0</v>
      </c>
      <c r="F579">
        <v>37633</v>
      </c>
      <c r="G579" s="1">
        <f>IF(ISNA(VLOOKUP(relationships__2[[#This Row],[path]],elements__3[],4,FALSE)),"",VLOOKUP(relationships__2[[#This Row],[path]],elements__3[],4,FALSE))</f>
        <v>19856017</v>
      </c>
      <c r="H579" s="1">
        <f>IF(ISNA(VLOOKUP(relationships__2[[#This Row],[path]],elements__3[],5,FALSE)), "", VLOOKUP(relationships__2[[#This Row],[path]],elements__3[],5,FALSE))</f>
        <v>0</v>
      </c>
      <c r="I579" s="1">
        <f>IF(ISNA(VLOOKUP(relationships__2[[#This Row],[path]],elements__3[],6,FALSE)),"",VLOOKUP(relationships__2[[#This Row],[path]],elements__3[],6,FALSE))</f>
        <v>5132</v>
      </c>
    </row>
    <row r="580" spans="1:9" x14ac:dyDescent="0.3">
      <c r="A580" s="1" t="s">
        <v>1028</v>
      </c>
      <c r="B580" s="1" t="s">
        <v>1029</v>
      </c>
      <c r="C580">
        <v>57</v>
      </c>
      <c r="D580">
        <v>4798288</v>
      </c>
      <c r="E580">
        <v>0</v>
      </c>
      <c r="F580">
        <v>10691</v>
      </c>
      <c r="G580" s="1">
        <f>IF(ISNA(VLOOKUP(relationships__2[[#This Row],[path]],elements__3[],4,FALSE)),"",VLOOKUP(relationships__2[[#This Row],[path]],elements__3[],4,FALSE))</f>
        <v>5056163</v>
      </c>
      <c r="H580" s="1">
        <f>IF(ISNA(VLOOKUP(relationships__2[[#This Row],[path]],elements__3[],5,FALSE)), "", VLOOKUP(relationships__2[[#This Row],[path]],elements__3[],5,FALSE))</f>
        <v>0</v>
      </c>
      <c r="I580" s="1">
        <f>IF(ISNA(VLOOKUP(relationships__2[[#This Row],[path]],elements__3[],6,FALSE)),"",VLOOKUP(relationships__2[[#This Row],[path]],elements__3[],6,FALSE))</f>
        <v>5560</v>
      </c>
    </row>
    <row r="581" spans="1:9" x14ac:dyDescent="0.3">
      <c r="A581" s="1" t="s">
        <v>1030</v>
      </c>
      <c r="B581" s="1" t="s">
        <v>1031</v>
      </c>
      <c r="C581">
        <v>49</v>
      </c>
      <c r="D581">
        <v>16025085</v>
      </c>
      <c r="E581">
        <v>0</v>
      </c>
      <c r="F581">
        <v>8981</v>
      </c>
      <c r="G581" s="1">
        <f>IF(ISNA(VLOOKUP(relationships__2[[#This Row],[path]],elements__3[],4,FALSE)),"",VLOOKUP(relationships__2[[#This Row],[path]],elements__3[],4,FALSE))</f>
        <v>17135705</v>
      </c>
      <c r="H581" s="1">
        <f>IF(ISNA(VLOOKUP(relationships__2[[#This Row],[path]],elements__3[],5,FALSE)), "", VLOOKUP(relationships__2[[#This Row],[path]],elements__3[],5,FALSE))</f>
        <v>0</v>
      </c>
      <c r="I581" s="1">
        <f>IF(ISNA(VLOOKUP(relationships__2[[#This Row],[path]],elements__3[],6,FALSE)),"",VLOOKUP(relationships__2[[#This Row],[path]],elements__3[],6,FALSE))</f>
        <v>5987</v>
      </c>
    </row>
    <row r="582" spans="1:9" x14ac:dyDescent="0.3">
      <c r="A582" s="1" t="s">
        <v>1032</v>
      </c>
      <c r="B582" s="1" t="s">
        <v>1033</v>
      </c>
      <c r="C582">
        <v>76</v>
      </c>
      <c r="D582">
        <v>4064005</v>
      </c>
      <c r="E582">
        <v>0</v>
      </c>
      <c r="F582">
        <v>9836</v>
      </c>
      <c r="G582" s="1">
        <f>IF(ISNA(VLOOKUP(relationships__2[[#This Row],[path]],elements__3[],4,FALSE)),"",VLOOKUP(relationships__2[[#This Row],[path]],elements__3[],4,FALSE))</f>
        <v>4007982</v>
      </c>
      <c r="H582" s="1">
        <f>IF(ISNA(VLOOKUP(relationships__2[[#This Row],[path]],elements__3[],5,FALSE)), "", VLOOKUP(relationships__2[[#This Row],[path]],elements__3[],5,FALSE))</f>
        <v>0</v>
      </c>
      <c r="I582" s="1">
        <f>IF(ISNA(VLOOKUP(relationships__2[[#This Row],[path]],elements__3[],6,FALSE)),"",VLOOKUP(relationships__2[[#This Row],[path]],elements__3[],6,FALSE))</f>
        <v>5560</v>
      </c>
    </row>
    <row r="583" spans="1:9" x14ac:dyDescent="0.3">
      <c r="A583" s="1" t="s">
        <v>1034</v>
      </c>
      <c r="B583" s="1" t="s">
        <v>1035</v>
      </c>
      <c r="C583">
        <v>86</v>
      </c>
      <c r="D583">
        <v>5340982</v>
      </c>
      <c r="E583">
        <v>0</v>
      </c>
      <c r="F583">
        <v>19672</v>
      </c>
      <c r="G583" s="1">
        <f>IF(ISNA(VLOOKUP(relationships__2[[#This Row],[path]],elements__3[],4,FALSE)),"",VLOOKUP(relationships__2[[#This Row],[path]],elements__3[],4,FALSE))</f>
        <v>4611403</v>
      </c>
      <c r="H583" s="1">
        <f>IF(ISNA(VLOOKUP(relationships__2[[#This Row],[path]],elements__3[],5,FALSE)), "", VLOOKUP(relationships__2[[#This Row],[path]],elements__3[],5,FALSE))</f>
        <v>0</v>
      </c>
      <c r="I583" s="1">
        <f>IF(ISNA(VLOOKUP(relationships__2[[#This Row],[path]],elements__3[],6,FALSE)),"",VLOOKUP(relationships__2[[#This Row],[path]],elements__3[],6,FALSE))</f>
        <v>7697</v>
      </c>
    </row>
    <row r="584" spans="1:9" x14ac:dyDescent="0.3">
      <c r="A584" s="1" t="s">
        <v>1036</v>
      </c>
      <c r="B584" s="1" t="s">
        <v>1037</v>
      </c>
      <c r="C584">
        <v>112</v>
      </c>
      <c r="D584">
        <v>19349674</v>
      </c>
      <c r="E584">
        <v>0</v>
      </c>
      <c r="F584">
        <v>12829</v>
      </c>
      <c r="G584" s="1">
        <f>IF(ISNA(VLOOKUP(relationships__2[[#This Row],[path]],elements__3[],4,FALSE)),"",VLOOKUP(relationships__2[[#This Row],[path]],elements__3[],4,FALSE))</f>
        <v>20080108</v>
      </c>
      <c r="H584" s="1">
        <f>IF(ISNA(VLOOKUP(relationships__2[[#This Row],[path]],elements__3[],5,FALSE)), "", VLOOKUP(relationships__2[[#This Row],[path]],elements__3[],5,FALSE))</f>
        <v>0</v>
      </c>
      <c r="I584" s="1">
        <f>IF(ISNA(VLOOKUP(relationships__2[[#This Row],[path]],elements__3[],6,FALSE)),"",VLOOKUP(relationships__2[[#This Row],[path]],elements__3[],6,FALSE))</f>
        <v>11546</v>
      </c>
    </row>
    <row r="585" spans="1:9" x14ac:dyDescent="0.3">
      <c r="A585" s="1" t="s">
        <v>1038</v>
      </c>
      <c r="B585" s="1" t="s">
        <v>1039</v>
      </c>
      <c r="C585">
        <v>90</v>
      </c>
      <c r="D585">
        <v>15193723</v>
      </c>
      <c r="E585">
        <v>0</v>
      </c>
      <c r="F585">
        <v>11119</v>
      </c>
      <c r="G585" s="1">
        <f>IF(ISNA(VLOOKUP(relationships__2[[#This Row],[path]],elements__3[],4,FALSE)),"",VLOOKUP(relationships__2[[#This Row],[path]],elements__3[],4,FALSE))</f>
        <v>15880965</v>
      </c>
      <c r="H585" s="1">
        <f>IF(ISNA(VLOOKUP(relationships__2[[#This Row],[path]],elements__3[],5,FALSE)), "", VLOOKUP(relationships__2[[#This Row],[path]],elements__3[],5,FALSE))</f>
        <v>0</v>
      </c>
      <c r="I585" s="1">
        <f>IF(ISNA(VLOOKUP(relationships__2[[#This Row],[path]],elements__3[],6,FALSE)),"",VLOOKUP(relationships__2[[#This Row],[path]],elements__3[],6,FALSE))</f>
        <v>5132</v>
      </c>
    </row>
    <row r="586" spans="1:9" x14ac:dyDescent="0.3">
      <c r="A586" s="1" t="s">
        <v>1040</v>
      </c>
      <c r="B586" s="1" t="s">
        <v>1041</v>
      </c>
      <c r="C586">
        <v>50</v>
      </c>
      <c r="D586">
        <v>4274839</v>
      </c>
      <c r="E586">
        <v>0</v>
      </c>
      <c r="F586">
        <v>9836</v>
      </c>
      <c r="G586" s="1">
        <f>IF(ISNA(VLOOKUP(relationships__2[[#This Row],[path]],elements__3[],4,FALSE)),"",VLOOKUP(relationships__2[[#This Row],[path]],elements__3[],4,FALSE))</f>
        <v>4473270</v>
      </c>
      <c r="H586" s="1">
        <f>IF(ISNA(VLOOKUP(relationships__2[[#This Row],[path]],elements__3[],5,FALSE)), "", VLOOKUP(relationships__2[[#This Row],[path]],elements__3[],5,FALSE))</f>
        <v>0</v>
      </c>
      <c r="I586" s="1">
        <f>IF(ISNA(VLOOKUP(relationships__2[[#This Row],[path]],elements__3[],6,FALSE)),"",VLOOKUP(relationships__2[[#This Row],[path]],elements__3[],6,FALSE))</f>
        <v>9409</v>
      </c>
    </row>
    <row r="587" spans="1:9" x14ac:dyDescent="0.3">
      <c r="A587" s="1" t="s">
        <v>1042</v>
      </c>
      <c r="B587" s="1" t="s">
        <v>1043</v>
      </c>
      <c r="C587">
        <v>81</v>
      </c>
      <c r="D587">
        <v>12682534</v>
      </c>
      <c r="E587">
        <v>0</v>
      </c>
      <c r="F587">
        <v>9836</v>
      </c>
      <c r="G587" s="1">
        <f>IF(ISNA(VLOOKUP(relationships__2[[#This Row],[path]],elements__3[],4,FALSE)),"",VLOOKUP(relationships__2[[#This Row],[path]],elements__3[],4,FALSE))</f>
        <v>4672130</v>
      </c>
      <c r="H587" s="1">
        <f>IF(ISNA(VLOOKUP(relationships__2[[#This Row],[path]],elements__3[],5,FALSE)), "", VLOOKUP(relationships__2[[#This Row],[path]],elements__3[],5,FALSE))</f>
        <v>0</v>
      </c>
      <c r="I587" s="1">
        <f>IF(ISNA(VLOOKUP(relationships__2[[#This Row],[path]],elements__3[],6,FALSE)),"",VLOOKUP(relationships__2[[#This Row],[path]],elements__3[],6,FALSE))</f>
        <v>5560</v>
      </c>
    </row>
    <row r="588" spans="1:9" x14ac:dyDescent="0.3">
      <c r="A588" s="1" t="s">
        <v>1044</v>
      </c>
      <c r="B588" s="1" t="s">
        <v>1045</v>
      </c>
      <c r="C588">
        <v>109</v>
      </c>
      <c r="D588">
        <v>7556234</v>
      </c>
      <c r="E588">
        <v>0</v>
      </c>
      <c r="F588">
        <v>12830</v>
      </c>
      <c r="G588" s="1">
        <f>IF(ISNA(VLOOKUP(relationships__2[[#This Row],[path]],elements__3[],4,FALSE)),"",VLOOKUP(relationships__2[[#This Row],[path]],elements__3[],4,FALSE))</f>
        <v>8327296</v>
      </c>
      <c r="H588" s="1">
        <f>IF(ISNA(VLOOKUP(relationships__2[[#This Row],[path]],elements__3[],5,FALSE)), "", VLOOKUP(relationships__2[[#This Row],[path]],elements__3[],5,FALSE))</f>
        <v>0</v>
      </c>
      <c r="I588" s="1">
        <f>IF(ISNA(VLOOKUP(relationships__2[[#This Row],[path]],elements__3[],6,FALSE)),"",VLOOKUP(relationships__2[[#This Row],[path]],elements__3[],6,FALSE))</f>
        <v>5132</v>
      </c>
    </row>
    <row r="589" spans="1:9" x14ac:dyDescent="0.3">
      <c r="A589" s="1" t="s">
        <v>1046</v>
      </c>
      <c r="B589" s="1" t="s">
        <v>1047</v>
      </c>
      <c r="C589">
        <v>35</v>
      </c>
      <c r="D589">
        <v>4191018</v>
      </c>
      <c r="E589">
        <v>0</v>
      </c>
      <c r="F589">
        <v>14113</v>
      </c>
      <c r="G589" s="1">
        <f>IF(ISNA(VLOOKUP(relationships__2[[#This Row],[path]],elements__3[],4,FALSE)),"",VLOOKUP(relationships__2[[#This Row],[path]],elements__3[],4,FALSE))</f>
        <v>3951959</v>
      </c>
      <c r="H589" s="1">
        <f>IF(ISNA(VLOOKUP(relationships__2[[#This Row],[path]],elements__3[],5,FALSE)), "", VLOOKUP(relationships__2[[#This Row],[path]],elements__3[],5,FALSE))</f>
        <v>0</v>
      </c>
      <c r="I589" s="1">
        <f>IF(ISNA(VLOOKUP(relationships__2[[#This Row],[path]],elements__3[],6,FALSE)),"",VLOOKUP(relationships__2[[#This Row],[path]],elements__3[],6,FALSE))</f>
        <v>5132</v>
      </c>
    </row>
    <row r="590" spans="1:9" x14ac:dyDescent="0.3">
      <c r="A590" s="1" t="s">
        <v>1048</v>
      </c>
      <c r="B590" s="1" t="s">
        <v>1049</v>
      </c>
      <c r="C590">
        <v>37</v>
      </c>
      <c r="D590">
        <v>13561792</v>
      </c>
      <c r="E590">
        <v>0</v>
      </c>
      <c r="F590">
        <v>10692</v>
      </c>
      <c r="G590" s="1">
        <f>IF(ISNA(VLOOKUP(relationships__2[[#This Row],[path]],elements__3[],4,FALSE)),"",VLOOKUP(relationships__2[[#This Row],[path]],elements__3[],4,FALSE))</f>
        <v>12419526</v>
      </c>
      <c r="H590" s="1">
        <f>IF(ISNA(VLOOKUP(relationships__2[[#This Row],[path]],elements__3[],5,FALSE)), "", VLOOKUP(relationships__2[[#This Row],[path]],elements__3[],5,FALSE))</f>
        <v>0</v>
      </c>
      <c r="I590" s="1">
        <f>IF(ISNA(VLOOKUP(relationships__2[[#This Row],[path]],elements__3[],6,FALSE)),"",VLOOKUP(relationships__2[[#This Row],[path]],elements__3[],6,FALSE))</f>
        <v>4704</v>
      </c>
    </row>
    <row r="591" spans="1:9" x14ac:dyDescent="0.3">
      <c r="A591" s="1" t="s">
        <v>1050</v>
      </c>
      <c r="B591" s="1" t="s">
        <v>1051</v>
      </c>
      <c r="C591">
        <v>314</v>
      </c>
      <c r="D591">
        <v>16277401</v>
      </c>
      <c r="E591">
        <v>0</v>
      </c>
      <c r="F591">
        <v>34213</v>
      </c>
      <c r="G591" s="1">
        <f>IF(ISNA(VLOOKUP(relationships__2[[#This Row],[path]],elements__3[],4,FALSE)),"",VLOOKUP(relationships__2[[#This Row],[path]],elements__3[],4,FALSE))</f>
        <v>15644899</v>
      </c>
      <c r="H591" s="1">
        <f>IF(ISNA(VLOOKUP(relationships__2[[#This Row],[path]],elements__3[],5,FALSE)), "", VLOOKUP(relationships__2[[#This Row],[path]],elements__3[],5,FALSE))</f>
        <v>0</v>
      </c>
      <c r="I591" s="1">
        <f>IF(ISNA(VLOOKUP(relationships__2[[#This Row],[path]],elements__3[],6,FALSE)),"",VLOOKUP(relationships__2[[#This Row],[path]],elements__3[],6,FALSE))</f>
        <v>5132</v>
      </c>
    </row>
    <row r="592" spans="1:9" x14ac:dyDescent="0.3">
      <c r="A592" s="1" t="s">
        <v>1052</v>
      </c>
      <c r="B592" s="1" t="s">
        <v>1053</v>
      </c>
      <c r="C592">
        <v>31</v>
      </c>
      <c r="D592">
        <v>18247607</v>
      </c>
      <c r="E592">
        <v>0</v>
      </c>
      <c r="F592">
        <v>6843</v>
      </c>
      <c r="G592" s="1">
        <f>IF(ISNA(VLOOKUP(relationships__2[[#This Row],[path]],elements__3[],4,FALSE)),"",VLOOKUP(relationships__2[[#This Row],[path]],elements__3[],4,FALSE))</f>
        <v>15973766</v>
      </c>
      <c r="H592" s="1">
        <f>IF(ISNA(VLOOKUP(relationships__2[[#This Row],[path]],elements__3[],5,FALSE)), "", VLOOKUP(relationships__2[[#This Row],[path]],elements__3[],5,FALSE))</f>
        <v>0</v>
      </c>
      <c r="I592" s="1">
        <f>IF(ISNA(VLOOKUP(relationships__2[[#This Row],[path]],elements__3[],6,FALSE)),"",VLOOKUP(relationships__2[[#This Row],[path]],elements__3[],6,FALSE))</f>
        <v>5560</v>
      </c>
    </row>
    <row r="593" spans="1:9" x14ac:dyDescent="0.3">
      <c r="A593" s="1" t="s">
        <v>1054</v>
      </c>
      <c r="B593" s="1" t="s">
        <v>1055</v>
      </c>
      <c r="C593">
        <v>38</v>
      </c>
      <c r="D593">
        <v>14050602</v>
      </c>
      <c r="E593">
        <v>0</v>
      </c>
      <c r="F593">
        <v>6843</v>
      </c>
      <c r="G593" s="1">
        <f>IF(ISNA(VLOOKUP(relationships__2[[#This Row],[path]],elements__3[],4,FALSE)),"",VLOOKUP(relationships__2[[#This Row],[path]],elements__3[],4,FALSE))</f>
        <v>17021520</v>
      </c>
      <c r="H593" s="1">
        <f>IF(ISNA(VLOOKUP(relationships__2[[#This Row],[path]],elements__3[],5,FALSE)), "", VLOOKUP(relationships__2[[#This Row],[path]],elements__3[],5,FALSE))</f>
        <v>0</v>
      </c>
      <c r="I593" s="1">
        <f>IF(ISNA(VLOOKUP(relationships__2[[#This Row],[path]],elements__3[],6,FALSE)),"",VLOOKUP(relationships__2[[#This Row],[path]],elements__3[],6,FALSE))</f>
        <v>5988</v>
      </c>
    </row>
    <row r="594" spans="1:9" x14ac:dyDescent="0.3">
      <c r="A594" s="1" t="s">
        <v>1056</v>
      </c>
      <c r="B594" s="1" t="s">
        <v>1057</v>
      </c>
      <c r="C594">
        <v>50</v>
      </c>
      <c r="D594">
        <v>5490662</v>
      </c>
      <c r="E594">
        <v>0</v>
      </c>
      <c r="F594">
        <v>10264</v>
      </c>
      <c r="G594" s="1">
        <f>IF(ISNA(VLOOKUP(relationships__2[[#This Row],[path]],elements__3[],4,FALSE)),"",VLOOKUP(relationships__2[[#This Row],[path]],elements__3[],4,FALSE))</f>
        <v>4131147</v>
      </c>
      <c r="H594" s="1">
        <f>IF(ISNA(VLOOKUP(relationships__2[[#This Row],[path]],elements__3[],5,FALSE)), "", VLOOKUP(relationships__2[[#This Row],[path]],elements__3[],5,FALSE))</f>
        <v>0</v>
      </c>
      <c r="I594" s="1">
        <f>IF(ISNA(VLOOKUP(relationships__2[[#This Row],[path]],elements__3[],6,FALSE)),"",VLOOKUP(relationships__2[[#This Row],[path]],elements__3[],6,FALSE))</f>
        <v>5560</v>
      </c>
    </row>
    <row r="595" spans="1:9" x14ac:dyDescent="0.3">
      <c r="A595" s="1" t="s">
        <v>1058</v>
      </c>
      <c r="B595" s="1" t="s">
        <v>1059</v>
      </c>
      <c r="C595">
        <v>108</v>
      </c>
      <c r="D595">
        <v>5251175</v>
      </c>
      <c r="E595">
        <v>3</v>
      </c>
      <c r="F595">
        <v>69280</v>
      </c>
      <c r="G595" s="1">
        <f>IF(ISNA(VLOOKUP(relationships__2[[#This Row],[path]],elements__3[],4,FALSE)),"",VLOOKUP(relationships__2[[#This Row],[path]],elements__3[],4,FALSE))</f>
        <v>7735849</v>
      </c>
      <c r="H595" s="1">
        <f>IF(ISNA(VLOOKUP(relationships__2[[#This Row],[path]],elements__3[],5,FALSE)), "", VLOOKUP(relationships__2[[#This Row],[path]],elements__3[],5,FALSE))</f>
        <v>1</v>
      </c>
      <c r="I595" s="1">
        <f>IF(ISNA(VLOOKUP(relationships__2[[#This Row],[path]],elements__3[],6,FALSE)),"",VLOOKUP(relationships__2[[#This Row],[path]],elements__3[],6,FALSE))</f>
        <v>61583</v>
      </c>
    </row>
    <row r="596" spans="1:9" x14ac:dyDescent="0.3">
      <c r="A596" s="1" t="s">
        <v>1060</v>
      </c>
      <c r="B596" s="1" t="s">
        <v>1061</v>
      </c>
      <c r="C596">
        <v>47</v>
      </c>
      <c r="D596">
        <v>4111902</v>
      </c>
      <c r="E596">
        <v>1</v>
      </c>
      <c r="F596">
        <v>56878</v>
      </c>
      <c r="G596" s="1">
        <f>IF(ISNA(VLOOKUP(relationships__2[[#This Row],[path]],elements__3[],4,FALSE)),"",VLOOKUP(relationships__2[[#This Row],[path]],elements__3[],4,FALSE))</f>
        <v>4100355</v>
      </c>
      <c r="H596" s="1">
        <f>IF(ISNA(VLOOKUP(relationships__2[[#This Row],[path]],elements__3[],5,FALSE)), "", VLOOKUP(relationships__2[[#This Row],[path]],elements__3[],5,FALSE))</f>
        <v>1</v>
      </c>
      <c r="I596" s="1">
        <f>IF(ISNA(VLOOKUP(relationships__2[[#This Row],[path]],elements__3[],6,FALSE)),"",VLOOKUP(relationships__2[[#This Row],[path]],elements__3[],6,FALSE))</f>
        <v>34640</v>
      </c>
    </row>
    <row r="597" spans="1:9" x14ac:dyDescent="0.3">
      <c r="A597" s="1" t="s">
        <v>1062</v>
      </c>
      <c r="B597" s="1" t="s">
        <v>1063</v>
      </c>
      <c r="C597">
        <v>171</v>
      </c>
      <c r="D597">
        <v>12885242</v>
      </c>
      <c r="E597">
        <v>3</v>
      </c>
      <c r="F597">
        <v>99216</v>
      </c>
      <c r="G597" s="1">
        <f>IF(ISNA(VLOOKUP(relationships__2[[#This Row],[path]],elements__3[],4,FALSE)),"",VLOOKUP(relationships__2[[#This Row],[path]],elements__3[],4,FALSE))</f>
        <v>6156947</v>
      </c>
      <c r="H597" s="1">
        <f>IF(ISNA(VLOOKUP(relationships__2[[#This Row],[path]],elements__3[],5,FALSE)), "", VLOOKUP(relationships__2[[#This Row],[path]],elements__3[],5,FALSE))</f>
        <v>1</v>
      </c>
      <c r="I597" s="1">
        <f>IF(ISNA(VLOOKUP(relationships__2[[#This Row],[path]],elements__3[],6,FALSE)),"",VLOOKUP(relationships__2[[#This Row],[path]],elements__3[],6,FALSE))</f>
        <v>26514</v>
      </c>
    </row>
    <row r="598" spans="1:9" x14ac:dyDescent="0.3">
      <c r="A598" s="1" t="s">
        <v>1064</v>
      </c>
      <c r="B598" s="1" t="s">
        <v>1065</v>
      </c>
      <c r="C598">
        <v>185</v>
      </c>
      <c r="D598">
        <v>39878392</v>
      </c>
      <c r="E598">
        <v>2</v>
      </c>
      <c r="F598">
        <v>1020812</v>
      </c>
      <c r="G598" s="1">
        <f>IF(ISNA(VLOOKUP(relationships__2[[#This Row],[path]],elements__3[],4,FALSE)),"",VLOOKUP(relationships__2[[#This Row],[path]],elements__3[],4,FALSE))</f>
        <v>24236914</v>
      </c>
      <c r="H598" s="1">
        <f>IF(ISNA(VLOOKUP(relationships__2[[#This Row],[path]],elements__3[],5,FALSE)), "", VLOOKUP(relationships__2[[#This Row],[path]],elements__3[],5,FALSE))</f>
        <v>1</v>
      </c>
      <c r="I598" s="1">
        <f>IF(ISNA(VLOOKUP(relationships__2[[#This Row],[path]],elements__3[],6,FALSE)),"",VLOOKUP(relationships__2[[#This Row],[path]],elements__3[],6,FALSE))</f>
        <v>31219</v>
      </c>
    </row>
    <row r="599" spans="1:9" x14ac:dyDescent="0.3">
      <c r="A599" s="1" t="s">
        <v>1066</v>
      </c>
      <c r="B599" s="1" t="s">
        <v>1067</v>
      </c>
      <c r="C599">
        <v>60</v>
      </c>
      <c r="D599">
        <v>13596433</v>
      </c>
      <c r="E599">
        <v>2</v>
      </c>
      <c r="F599">
        <v>64148</v>
      </c>
      <c r="G599" s="1">
        <f>IF(ISNA(VLOOKUP(relationships__2[[#This Row],[path]],elements__3[],4,FALSE)),"",VLOOKUP(relationships__2[[#This Row],[path]],elements__3[],4,FALSE))</f>
        <v>15191157</v>
      </c>
      <c r="H599" s="1">
        <f>IF(ISNA(VLOOKUP(relationships__2[[#This Row],[path]],elements__3[],5,FALSE)), "", VLOOKUP(relationships__2[[#This Row],[path]],elements__3[],5,FALSE))</f>
        <v>1</v>
      </c>
      <c r="I599" s="1">
        <f>IF(ISNA(VLOOKUP(relationships__2[[#This Row],[path]],elements__3[],6,FALSE)),"",VLOOKUP(relationships__2[[#This Row],[path]],elements__3[],6,FALSE))</f>
        <v>37634</v>
      </c>
    </row>
    <row r="600" spans="1:9" x14ac:dyDescent="0.3">
      <c r="A600" s="1" t="s">
        <v>1068</v>
      </c>
      <c r="B600" s="1" t="s">
        <v>1069</v>
      </c>
      <c r="C600">
        <v>54</v>
      </c>
      <c r="D600">
        <v>14864001</v>
      </c>
      <c r="E600">
        <v>1</v>
      </c>
      <c r="F600">
        <v>58589</v>
      </c>
      <c r="G600" s="1">
        <f>IF(ISNA(VLOOKUP(relationships__2[[#This Row],[path]],elements__3[],4,FALSE)),"",VLOOKUP(relationships__2[[#This Row],[path]],elements__3[],4,FALSE))</f>
        <v>13519455</v>
      </c>
      <c r="H600" s="1">
        <f>IF(ISNA(VLOOKUP(relationships__2[[#This Row],[path]],elements__3[],5,FALSE)), "", VLOOKUP(relationships__2[[#This Row],[path]],elements__3[],5,FALSE))</f>
        <v>1</v>
      </c>
      <c r="I600" s="1">
        <f>IF(ISNA(VLOOKUP(relationships__2[[#This Row],[path]],elements__3[],6,FALSE)),"",VLOOKUP(relationships__2[[#This Row],[path]],elements__3[],6,FALSE))</f>
        <v>50035</v>
      </c>
    </row>
    <row r="601" spans="1:9" x14ac:dyDescent="0.3">
      <c r="A601" s="1" t="s">
        <v>1070</v>
      </c>
      <c r="B601" s="1" t="s">
        <v>1071</v>
      </c>
      <c r="C601">
        <v>62</v>
      </c>
      <c r="D601">
        <v>10140553</v>
      </c>
      <c r="E601">
        <v>1</v>
      </c>
      <c r="F601">
        <v>55595</v>
      </c>
      <c r="G601" s="1">
        <f>IF(ISNA(VLOOKUP(relationships__2[[#This Row],[path]],elements__3[],4,FALSE)),"",VLOOKUP(relationships__2[[#This Row],[path]],elements__3[],4,FALSE))</f>
        <v>4439058</v>
      </c>
      <c r="H601" s="1">
        <f>IF(ISNA(VLOOKUP(relationships__2[[#This Row],[path]],elements__3[],5,FALSE)), "", VLOOKUP(relationships__2[[#This Row],[path]],elements__3[],5,FALSE))</f>
        <v>1</v>
      </c>
      <c r="I601" s="1">
        <f>IF(ISNA(VLOOKUP(relationships__2[[#This Row],[path]],elements__3[],6,FALSE)),"",VLOOKUP(relationships__2[[#This Row],[path]],elements__3[],6,FALSE))</f>
        <v>27369</v>
      </c>
    </row>
    <row r="602" spans="1:9" x14ac:dyDescent="0.3">
      <c r="A602" s="1" t="s">
        <v>1072</v>
      </c>
      <c r="B602" s="1" t="s">
        <v>1073</v>
      </c>
      <c r="C602">
        <v>20</v>
      </c>
      <c r="D602">
        <v>3239914</v>
      </c>
      <c r="E602">
        <v>0</v>
      </c>
      <c r="F602">
        <v>7271</v>
      </c>
      <c r="G602" s="1">
        <f>IF(ISNA(VLOOKUP(relationships__2[[#This Row],[path]],elements__3[],4,FALSE)),"",VLOOKUP(relationships__2[[#This Row],[path]],elements__3[],4,FALSE))</f>
        <v>3091090</v>
      </c>
      <c r="H602" s="1">
        <f>IF(ISNA(VLOOKUP(relationships__2[[#This Row],[path]],elements__3[],5,FALSE)), "", VLOOKUP(relationships__2[[#This Row],[path]],elements__3[],5,FALSE))</f>
        <v>0</v>
      </c>
      <c r="I602" s="1">
        <f>IF(ISNA(VLOOKUP(relationships__2[[#This Row],[path]],elements__3[],6,FALSE)),"",VLOOKUP(relationships__2[[#This Row],[path]],elements__3[],6,FALSE))</f>
        <v>4276</v>
      </c>
    </row>
    <row r="603" spans="1:9" x14ac:dyDescent="0.3">
      <c r="A603" s="1" t="s">
        <v>1074</v>
      </c>
      <c r="B603" s="1" t="s">
        <v>1075</v>
      </c>
      <c r="C603">
        <v>86</v>
      </c>
      <c r="D603">
        <v>5118602</v>
      </c>
      <c r="E603">
        <v>1</v>
      </c>
      <c r="F603">
        <v>47042</v>
      </c>
      <c r="G603" s="1">
        <f>IF(ISNA(VLOOKUP(relationships__2[[#This Row],[path]],elements__3[],4,FALSE)),"",VLOOKUP(relationships__2[[#This Row],[path]],elements__3[],4,FALSE))</f>
        <v>7604131</v>
      </c>
      <c r="H603" s="1">
        <f>IF(ISNA(VLOOKUP(relationships__2[[#This Row],[path]],elements__3[],5,FALSE)), "", VLOOKUP(relationships__2[[#This Row],[path]],elements__3[],5,FALSE))</f>
        <v>1</v>
      </c>
      <c r="I603" s="1">
        <f>IF(ISNA(VLOOKUP(relationships__2[[#This Row],[path]],elements__3[],6,FALSE)),"",VLOOKUP(relationships__2[[#This Row],[path]],elements__3[],6,FALSE))</f>
        <v>42338</v>
      </c>
    </row>
    <row r="604" spans="1:9" x14ac:dyDescent="0.3">
      <c r="A604" s="1" t="s">
        <v>1076</v>
      </c>
      <c r="B604" s="1" t="s">
        <v>1077</v>
      </c>
      <c r="C604">
        <v>63</v>
      </c>
      <c r="D604">
        <v>14733994</v>
      </c>
      <c r="E604">
        <v>0</v>
      </c>
      <c r="F604">
        <v>7270</v>
      </c>
      <c r="G604" s="1">
        <f>IF(ISNA(VLOOKUP(relationships__2[[#This Row],[path]],elements__3[],4,FALSE)),"",VLOOKUP(relationships__2[[#This Row],[path]],elements__3[],4,FALSE))</f>
        <v>16120879</v>
      </c>
      <c r="H604" s="1">
        <f>IF(ISNA(VLOOKUP(relationships__2[[#This Row],[path]],elements__3[],5,FALSE)), "", VLOOKUP(relationships__2[[#This Row],[path]],elements__3[],5,FALSE))</f>
        <v>0</v>
      </c>
      <c r="I604" s="1">
        <f>IF(ISNA(VLOOKUP(relationships__2[[#This Row],[path]],elements__3[],6,FALSE)),"",VLOOKUP(relationships__2[[#This Row],[path]],elements__3[],6,FALSE))</f>
        <v>5559</v>
      </c>
    </row>
    <row r="605" spans="1:9" x14ac:dyDescent="0.3">
      <c r="A605" s="1" t="s">
        <v>1078</v>
      </c>
      <c r="B605" s="1" t="s">
        <v>1079</v>
      </c>
      <c r="C605">
        <v>65</v>
      </c>
      <c r="D605">
        <v>13202134</v>
      </c>
      <c r="E605">
        <v>0</v>
      </c>
      <c r="F605">
        <v>7698</v>
      </c>
      <c r="G605" s="1">
        <f>IF(ISNA(VLOOKUP(relationships__2[[#This Row],[path]],elements__3[],4,FALSE)),"",VLOOKUP(relationships__2[[#This Row],[path]],elements__3[],4,FALSE))</f>
        <v>14221663</v>
      </c>
      <c r="H605" s="1">
        <f>IF(ISNA(VLOOKUP(relationships__2[[#This Row],[path]],elements__3[],5,FALSE)), "", VLOOKUP(relationships__2[[#This Row],[path]],elements__3[],5,FALSE))</f>
        <v>0</v>
      </c>
      <c r="I605" s="1">
        <f>IF(ISNA(VLOOKUP(relationships__2[[#This Row],[path]],elements__3[],6,FALSE)),"",VLOOKUP(relationships__2[[#This Row],[path]],elements__3[],6,FALSE))</f>
        <v>6415</v>
      </c>
    </row>
    <row r="606" spans="1:9" x14ac:dyDescent="0.3">
      <c r="A606" s="1" t="s">
        <v>1080</v>
      </c>
      <c r="B606" s="1" t="s">
        <v>1081</v>
      </c>
      <c r="C606">
        <v>270</v>
      </c>
      <c r="D606">
        <v>14897786</v>
      </c>
      <c r="E606">
        <v>0</v>
      </c>
      <c r="F606">
        <v>14540</v>
      </c>
      <c r="G606" s="1">
        <f>IF(ISNA(VLOOKUP(relationships__2[[#This Row],[path]],elements__3[],4,FALSE)),"",VLOOKUP(relationships__2[[#This Row],[path]],elements__3[],4,FALSE))</f>
        <v>17111328</v>
      </c>
      <c r="H606" s="1">
        <f>IF(ISNA(VLOOKUP(relationships__2[[#This Row],[path]],elements__3[],5,FALSE)), "", VLOOKUP(relationships__2[[#This Row],[path]],elements__3[],5,FALSE))</f>
        <v>0</v>
      </c>
      <c r="I606" s="1">
        <f>IF(ISNA(VLOOKUP(relationships__2[[#This Row],[path]],elements__3[],6,FALSE)),"",VLOOKUP(relationships__2[[#This Row],[path]],elements__3[],6,FALSE))</f>
        <v>4704</v>
      </c>
    </row>
    <row r="607" spans="1:9" x14ac:dyDescent="0.3">
      <c r="A607" s="1" t="s">
        <v>1082</v>
      </c>
      <c r="B607" s="1" t="s">
        <v>1083</v>
      </c>
      <c r="C607">
        <v>99</v>
      </c>
      <c r="D607">
        <v>4443334</v>
      </c>
      <c r="E607">
        <v>0</v>
      </c>
      <c r="F607">
        <v>53029</v>
      </c>
      <c r="G607" s="1">
        <f>IF(ISNA(VLOOKUP(relationships__2[[#This Row],[path]],elements__3[],4,FALSE)),"",VLOOKUP(relationships__2[[#This Row],[path]],elements__3[],4,FALSE))</f>
        <v>6260868</v>
      </c>
      <c r="H607" s="1">
        <f>IF(ISNA(VLOOKUP(relationships__2[[#This Row],[path]],elements__3[],5,FALSE)), "", VLOOKUP(relationships__2[[#This Row],[path]],elements__3[],5,FALSE))</f>
        <v>0</v>
      </c>
      <c r="I607" s="1">
        <f>IF(ISNA(VLOOKUP(relationships__2[[#This Row],[path]],elements__3[],6,FALSE)),"",VLOOKUP(relationships__2[[#This Row],[path]],elements__3[],6,FALSE))</f>
        <v>4704</v>
      </c>
    </row>
    <row r="608" spans="1:9" x14ac:dyDescent="0.3">
      <c r="A608" s="1" t="s">
        <v>1084</v>
      </c>
      <c r="B608" s="1" t="s">
        <v>1085</v>
      </c>
      <c r="C608">
        <v>148</v>
      </c>
      <c r="D608">
        <v>16078969</v>
      </c>
      <c r="E608">
        <v>0</v>
      </c>
      <c r="F608">
        <v>11547</v>
      </c>
      <c r="G608" s="1">
        <f>IF(ISNA(VLOOKUP(relationships__2[[#This Row],[path]],elements__3[],4,FALSE)),"",VLOOKUP(relationships__2[[#This Row],[path]],elements__3[],4,FALSE))</f>
        <v>17518028</v>
      </c>
      <c r="H608" s="1">
        <f>IF(ISNA(VLOOKUP(relationships__2[[#This Row],[path]],elements__3[],5,FALSE)), "", VLOOKUP(relationships__2[[#This Row],[path]],elements__3[],5,FALSE))</f>
        <v>0</v>
      </c>
      <c r="I608" s="1">
        <f>IF(ISNA(VLOOKUP(relationships__2[[#This Row],[path]],elements__3[],6,FALSE)),"",VLOOKUP(relationships__2[[#This Row],[path]],elements__3[],6,FALSE))</f>
        <v>4704</v>
      </c>
    </row>
    <row r="609" spans="1:9" x14ac:dyDescent="0.3">
      <c r="A609" s="1" t="s">
        <v>1086</v>
      </c>
      <c r="B609" s="1" t="s">
        <v>1087</v>
      </c>
      <c r="C609">
        <v>77</v>
      </c>
      <c r="D609">
        <v>15327151</v>
      </c>
      <c r="E609">
        <v>0</v>
      </c>
      <c r="F609">
        <v>7270</v>
      </c>
      <c r="G609" s="1">
        <f>IF(ISNA(VLOOKUP(relationships__2[[#This Row],[path]],elements__3[],4,FALSE)),"",VLOOKUP(relationships__2[[#This Row],[path]],elements__3[],4,FALSE))</f>
        <v>16726011</v>
      </c>
      <c r="H609" s="1">
        <f>IF(ISNA(VLOOKUP(relationships__2[[#This Row],[path]],elements__3[],5,FALSE)), "", VLOOKUP(relationships__2[[#This Row],[path]],elements__3[],5,FALSE))</f>
        <v>0</v>
      </c>
      <c r="I609" s="1">
        <f>IF(ISNA(VLOOKUP(relationships__2[[#This Row],[path]],elements__3[],6,FALSE)),"",VLOOKUP(relationships__2[[#This Row],[path]],elements__3[],6,FALSE))</f>
        <v>7698</v>
      </c>
    </row>
    <row r="610" spans="1:9" x14ac:dyDescent="0.3">
      <c r="A610" s="1" t="s">
        <v>1088</v>
      </c>
      <c r="B610" s="1" t="s">
        <v>1089</v>
      </c>
      <c r="C610">
        <v>93</v>
      </c>
      <c r="D610">
        <v>18851028</v>
      </c>
      <c r="E610">
        <v>0</v>
      </c>
      <c r="F610">
        <v>8125</v>
      </c>
      <c r="G610" s="1">
        <f>IF(ISNA(VLOOKUP(relationships__2[[#This Row],[path]],elements__3[],4,FALSE)),"",VLOOKUP(relationships__2[[#This Row],[path]],elements__3[],4,FALSE))</f>
        <v>5088238</v>
      </c>
      <c r="H610" s="1">
        <f>IF(ISNA(VLOOKUP(relationships__2[[#This Row],[path]],elements__3[],5,FALSE)), "", VLOOKUP(relationships__2[[#This Row],[path]],elements__3[],5,FALSE))</f>
        <v>0</v>
      </c>
      <c r="I610" s="1">
        <f>IF(ISNA(VLOOKUP(relationships__2[[#This Row],[path]],elements__3[],6,FALSE)),"",VLOOKUP(relationships__2[[#This Row],[path]],elements__3[],6,FALSE))</f>
        <v>7270</v>
      </c>
    </row>
    <row r="611" spans="1:9" x14ac:dyDescent="0.3">
      <c r="A611" s="1" t="s">
        <v>1090</v>
      </c>
      <c r="B611" s="1" t="s">
        <v>1091</v>
      </c>
      <c r="C611">
        <v>192</v>
      </c>
      <c r="D611">
        <v>14749390</v>
      </c>
      <c r="E611">
        <v>0</v>
      </c>
      <c r="F611">
        <v>13685</v>
      </c>
      <c r="G611" s="1">
        <f>IF(ISNA(VLOOKUP(relationships__2[[#This Row],[path]],elements__3[],4,FALSE)),"",VLOOKUP(relationships__2[[#This Row],[path]],elements__3[],4,FALSE))</f>
        <v>13288094</v>
      </c>
      <c r="H611" s="1">
        <f>IF(ISNA(VLOOKUP(relationships__2[[#This Row],[path]],elements__3[],5,FALSE)), "", VLOOKUP(relationships__2[[#This Row],[path]],elements__3[],5,FALSE))</f>
        <v>0</v>
      </c>
      <c r="I611" s="1">
        <f>IF(ISNA(VLOOKUP(relationships__2[[#This Row],[path]],elements__3[],6,FALSE)),"",VLOOKUP(relationships__2[[#This Row],[path]],elements__3[],6,FALSE))</f>
        <v>5132</v>
      </c>
    </row>
    <row r="612" spans="1:9" x14ac:dyDescent="0.3">
      <c r="A612" s="1" t="s">
        <v>1092</v>
      </c>
      <c r="B612" s="1" t="s">
        <v>1093</v>
      </c>
      <c r="C612">
        <v>175</v>
      </c>
      <c r="D612">
        <v>9451173</v>
      </c>
      <c r="E612">
        <v>0</v>
      </c>
      <c r="F612">
        <v>19244</v>
      </c>
      <c r="G612" s="1">
        <f>IF(ISNA(VLOOKUP(relationships__2[[#This Row],[path]],elements__3[],4,FALSE)),"",VLOOKUP(relationships__2[[#This Row],[path]],elements__3[],4,FALSE))</f>
        <v>20578754</v>
      </c>
      <c r="H612" s="1">
        <f>IF(ISNA(VLOOKUP(relationships__2[[#This Row],[path]],elements__3[],5,FALSE)), "", VLOOKUP(relationships__2[[#This Row],[path]],elements__3[],5,FALSE))</f>
        <v>0</v>
      </c>
      <c r="I612" s="1">
        <f>IF(ISNA(VLOOKUP(relationships__2[[#This Row],[path]],elements__3[],6,FALSE)),"",VLOOKUP(relationships__2[[#This Row],[path]],elements__3[],6,FALSE))</f>
        <v>5559</v>
      </c>
    </row>
    <row r="613" spans="1:9" x14ac:dyDescent="0.3">
      <c r="A613" s="1" t="s">
        <v>1094</v>
      </c>
      <c r="B613" s="1" t="s">
        <v>1095</v>
      </c>
      <c r="C613">
        <v>706</v>
      </c>
      <c r="D613">
        <v>25657584</v>
      </c>
      <c r="E613">
        <v>0</v>
      </c>
      <c r="F613">
        <v>31218</v>
      </c>
      <c r="G613" s="1">
        <f>IF(ISNA(VLOOKUP(relationships__2[[#This Row],[path]],elements__3[],4,FALSE)),"",VLOOKUP(relationships__2[[#This Row],[path]],elements__3[],4,FALSE))</f>
        <v>28922729</v>
      </c>
      <c r="H613" s="1">
        <f>IF(ISNA(VLOOKUP(relationships__2[[#This Row],[path]],elements__3[],5,FALSE)), "", VLOOKUP(relationships__2[[#This Row],[path]],elements__3[],5,FALSE))</f>
        <v>0</v>
      </c>
      <c r="I613" s="1">
        <f>IF(ISNA(VLOOKUP(relationships__2[[#This Row],[path]],elements__3[],6,FALSE)),"",VLOOKUP(relationships__2[[#This Row],[path]],elements__3[],6,FALSE))</f>
        <v>5132</v>
      </c>
    </row>
    <row r="614" spans="1:9" x14ac:dyDescent="0.3">
      <c r="A614" s="1" t="s">
        <v>1096</v>
      </c>
      <c r="B614" s="1" t="s">
        <v>1097</v>
      </c>
      <c r="C614">
        <v>93</v>
      </c>
      <c r="D614">
        <v>4158944</v>
      </c>
      <c r="E614">
        <v>0</v>
      </c>
      <c r="F614">
        <v>8981</v>
      </c>
      <c r="G614" s="1">
        <f>IF(ISNA(VLOOKUP(relationships__2[[#This Row],[path]],elements__3[],4,FALSE)),"",VLOOKUP(relationships__2[[#This Row],[path]],elements__3[],4,FALSE))</f>
        <v>6073127</v>
      </c>
      <c r="H614" s="1">
        <f>IF(ISNA(VLOOKUP(relationships__2[[#This Row],[path]],elements__3[],5,FALSE)), "", VLOOKUP(relationships__2[[#This Row],[path]],elements__3[],5,FALSE))</f>
        <v>0</v>
      </c>
      <c r="I614" s="1">
        <f>IF(ISNA(VLOOKUP(relationships__2[[#This Row],[path]],elements__3[],6,FALSE)),"",VLOOKUP(relationships__2[[#This Row],[path]],elements__3[],6,FALSE))</f>
        <v>5560</v>
      </c>
    </row>
    <row r="615" spans="1:9" x14ac:dyDescent="0.3">
      <c r="A615" s="1" t="s">
        <v>1098</v>
      </c>
      <c r="B615" s="1" t="s">
        <v>1099</v>
      </c>
      <c r="C615">
        <v>102</v>
      </c>
      <c r="D615">
        <v>13673410</v>
      </c>
      <c r="E615">
        <v>0</v>
      </c>
      <c r="F615">
        <v>9836</v>
      </c>
      <c r="G615" s="1">
        <f>IF(ISNA(VLOOKUP(relationships__2[[#This Row],[path]],elements__3[],4,FALSE)),"",VLOOKUP(relationships__2[[#This Row],[path]],elements__3[],4,FALSE))</f>
        <v>13223090</v>
      </c>
      <c r="H615" s="1">
        <f>IF(ISNA(VLOOKUP(relationships__2[[#This Row],[path]],elements__3[],5,FALSE)), "", VLOOKUP(relationships__2[[#This Row],[path]],elements__3[],5,FALSE))</f>
        <v>0</v>
      </c>
      <c r="I615" s="1">
        <f>IF(ISNA(VLOOKUP(relationships__2[[#This Row],[path]],elements__3[],6,FALSE)),"",VLOOKUP(relationships__2[[#This Row],[path]],elements__3[],6,FALSE))</f>
        <v>7271</v>
      </c>
    </row>
    <row r="616" spans="1:9" x14ac:dyDescent="0.3">
      <c r="A616" s="1" t="s">
        <v>1100</v>
      </c>
      <c r="B616" s="1" t="s">
        <v>1101</v>
      </c>
      <c r="C616">
        <v>85</v>
      </c>
      <c r="D616">
        <v>4979613</v>
      </c>
      <c r="E616">
        <v>0</v>
      </c>
      <c r="F616">
        <v>13257</v>
      </c>
      <c r="G616" s="1">
        <f>IF(ISNA(VLOOKUP(relationships__2[[#This Row],[path]],elements__3[],4,FALSE)),"",VLOOKUP(relationships__2[[#This Row],[path]],elements__3[],4,FALSE))</f>
        <v>4912900</v>
      </c>
      <c r="H616" s="1">
        <f>IF(ISNA(VLOOKUP(relationships__2[[#This Row],[path]],elements__3[],5,FALSE)), "", VLOOKUP(relationships__2[[#This Row],[path]],elements__3[],5,FALSE))</f>
        <v>0</v>
      </c>
      <c r="I616" s="1">
        <f>IF(ISNA(VLOOKUP(relationships__2[[#This Row],[path]],elements__3[],6,FALSE)),"",VLOOKUP(relationships__2[[#This Row],[path]],elements__3[],6,FALSE))</f>
        <v>6414</v>
      </c>
    </row>
    <row r="617" spans="1:9" x14ac:dyDescent="0.3">
      <c r="A617" s="1" t="s">
        <v>1102</v>
      </c>
      <c r="B617" s="1" t="s">
        <v>1103</v>
      </c>
      <c r="C617">
        <v>42</v>
      </c>
      <c r="D617">
        <v>4775195</v>
      </c>
      <c r="E617">
        <v>0</v>
      </c>
      <c r="F617">
        <v>7271</v>
      </c>
      <c r="G617" s="1">
        <f>IF(ISNA(VLOOKUP(relationships__2[[#This Row],[path]],elements__3[],4,FALSE)),"",VLOOKUP(relationships__2[[#This Row],[path]],elements__3[],4,FALSE))</f>
        <v>5484247</v>
      </c>
      <c r="H617" s="1">
        <f>IF(ISNA(VLOOKUP(relationships__2[[#This Row],[path]],elements__3[],5,FALSE)), "", VLOOKUP(relationships__2[[#This Row],[path]],elements__3[],5,FALSE))</f>
        <v>0</v>
      </c>
      <c r="I617" s="1">
        <f>IF(ISNA(VLOOKUP(relationships__2[[#This Row],[path]],elements__3[],6,FALSE)),"",VLOOKUP(relationships__2[[#This Row],[path]],elements__3[],6,FALSE))</f>
        <v>5559</v>
      </c>
    </row>
    <row r="618" spans="1:9" x14ac:dyDescent="0.3">
      <c r="A618" s="1" t="s">
        <v>1104</v>
      </c>
      <c r="B618" s="1" t="s">
        <v>1105</v>
      </c>
      <c r="C618">
        <v>46</v>
      </c>
      <c r="D618">
        <v>12536703</v>
      </c>
      <c r="E618">
        <v>0</v>
      </c>
      <c r="F618">
        <v>7270</v>
      </c>
      <c r="G618" s="1">
        <f>IF(ISNA(VLOOKUP(relationships__2[[#This Row],[path]],elements__3[],4,FALSE)),"",VLOOKUP(relationships__2[[#This Row],[path]],elements__3[],4,FALSE))</f>
        <v>13188877</v>
      </c>
      <c r="H618" s="1">
        <f>IF(ISNA(VLOOKUP(relationships__2[[#This Row],[path]],elements__3[],5,FALSE)), "", VLOOKUP(relationships__2[[#This Row],[path]],elements__3[],5,FALSE))</f>
        <v>0</v>
      </c>
      <c r="I618" s="1">
        <f>IF(ISNA(VLOOKUP(relationships__2[[#This Row],[path]],elements__3[],6,FALSE)),"",VLOOKUP(relationships__2[[#This Row],[path]],elements__3[],6,FALSE))</f>
        <v>6843</v>
      </c>
    </row>
    <row r="619" spans="1:9" x14ac:dyDescent="0.3">
      <c r="A619" s="1" t="s">
        <v>1106</v>
      </c>
      <c r="B619" s="1" t="s">
        <v>1107</v>
      </c>
      <c r="C619">
        <v>122</v>
      </c>
      <c r="D619">
        <v>16113609</v>
      </c>
      <c r="E619">
        <v>0</v>
      </c>
      <c r="F619">
        <v>10692</v>
      </c>
      <c r="G619" s="1">
        <f>IF(ISNA(VLOOKUP(relationships__2[[#This Row],[path]],elements__3[],4,FALSE)),"",VLOOKUP(relationships__2[[#This Row],[path]],elements__3[],4,FALSE))</f>
        <v>13897501</v>
      </c>
      <c r="H619" s="1">
        <f>IF(ISNA(VLOOKUP(relationships__2[[#This Row],[path]],elements__3[],5,FALSE)), "", VLOOKUP(relationships__2[[#This Row],[path]],elements__3[],5,FALSE))</f>
        <v>0</v>
      </c>
      <c r="I619" s="1">
        <f>IF(ISNA(VLOOKUP(relationships__2[[#This Row],[path]],elements__3[],6,FALSE)),"",VLOOKUP(relationships__2[[#This Row],[path]],elements__3[],6,FALSE))</f>
        <v>5132</v>
      </c>
    </row>
    <row r="620" spans="1:9" x14ac:dyDescent="0.3">
      <c r="A620" s="1" t="s">
        <v>1108</v>
      </c>
      <c r="B620" s="1" t="s">
        <v>1109</v>
      </c>
      <c r="C620">
        <v>52</v>
      </c>
      <c r="D620">
        <v>3776192</v>
      </c>
      <c r="E620">
        <v>0</v>
      </c>
      <c r="F620">
        <v>9408</v>
      </c>
      <c r="G620" s="1">
        <f>IF(ISNA(VLOOKUP(relationships__2[[#This Row],[path]],elements__3[],4,FALSE)),"",VLOOKUP(relationships__2[[#This Row],[path]],elements__3[],4,FALSE))</f>
        <v>4346684</v>
      </c>
      <c r="H620" s="1">
        <f>IF(ISNA(VLOOKUP(relationships__2[[#This Row],[path]],elements__3[],5,FALSE)), "", VLOOKUP(relationships__2[[#This Row],[path]],elements__3[],5,FALSE))</f>
        <v>0</v>
      </c>
      <c r="I620" s="1">
        <f>IF(ISNA(VLOOKUP(relationships__2[[#This Row],[path]],elements__3[],6,FALSE)),"",VLOOKUP(relationships__2[[#This Row],[path]],elements__3[],6,FALSE))</f>
        <v>8126</v>
      </c>
    </row>
    <row r="621" spans="1:9" x14ac:dyDescent="0.3">
      <c r="A621" s="1" t="s">
        <v>1110</v>
      </c>
      <c r="B621" s="1" t="s">
        <v>1111</v>
      </c>
      <c r="C621">
        <v>50</v>
      </c>
      <c r="D621">
        <v>14682248</v>
      </c>
      <c r="E621">
        <v>0</v>
      </c>
      <c r="F621">
        <v>6842</v>
      </c>
      <c r="G621" s="1">
        <f>IF(ISNA(VLOOKUP(relationships__2[[#This Row],[path]],elements__3[],4,FALSE)),"",VLOOKUP(relationships__2[[#This Row],[path]],elements__3[],4,FALSE))</f>
        <v>16291086</v>
      </c>
      <c r="H621" s="1">
        <f>IF(ISNA(VLOOKUP(relationships__2[[#This Row],[path]],elements__3[],5,FALSE)), "", VLOOKUP(relationships__2[[#This Row],[path]],elements__3[],5,FALSE))</f>
        <v>0</v>
      </c>
      <c r="I621" s="1">
        <f>IF(ISNA(VLOOKUP(relationships__2[[#This Row],[path]],elements__3[],6,FALSE)),"",VLOOKUP(relationships__2[[#This Row],[path]],elements__3[],6,FALSE))</f>
        <v>4704</v>
      </c>
    </row>
    <row r="622" spans="1:9" x14ac:dyDescent="0.3">
      <c r="A622" s="1" t="s">
        <v>1112</v>
      </c>
      <c r="B622" s="1" t="s">
        <v>1113</v>
      </c>
      <c r="C622">
        <v>71</v>
      </c>
      <c r="D622">
        <v>12383176</v>
      </c>
      <c r="E622">
        <v>0</v>
      </c>
      <c r="F622">
        <v>8981</v>
      </c>
      <c r="G622" s="1">
        <f>IF(ISNA(VLOOKUP(relationships__2[[#This Row],[path]],elements__3[],4,FALSE)),"",VLOOKUP(relationships__2[[#This Row],[path]],elements__3[],4,FALSE))</f>
        <v>15148392</v>
      </c>
      <c r="H622" s="1">
        <f>IF(ISNA(VLOOKUP(relationships__2[[#This Row],[path]],elements__3[],5,FALSE)), "", VLOOKUP(relationships__2[[#This Row],[path]],elements__3[],5,FALSE))</f>
        <v>0</v>
      </c>
      <c r="I622" s="1">
        <f>IF(ISNA(VLOOKUP(relationships__2[[#This Row],[path]],elements__3[],6,FALSE)),"",VLOOKUP(relationships__2[[#This Row],[path]],elements__3[],6,FALSE))</f>
        <v>5131</v>
      </c>
    </row>
    <row r="623" spans="1:9" x14ac:dyDescent="0.3">
      <c r="A623" s="1" t="s">
        <v>1114</v>
      </c>
      <c r="B623" s="1" t="s">
        <v>1115</v>
      </c>
      <c r="C623">
        <v>134</v>
      </c>
      <c r="D623">
        <v>15372483</v>
      </c>
      <c r="E623">
        <v>0</v>
      </c>
      <c r="F623">
        <v>11974</v>
      </c>
      <c r="G623" s="1">
        <f>IF(ISNA(VLOOKUP(relationships__2[[#This Row],[path]],elements__3[],4,FALSE)),"",VLOOKUP(relationships__2[[#This Row],[path]],elements__3[],4,FALSE))</f>
        <v>18366067</v>
      </c>
      <c r="H623" s="1">
        <f>IF(ISNA(VLOOKUP(relationships__2[[#This Row],[path]],elements__3[],5,FALSE)), "", VLOOKUP(relationships__2[[#This Row],[path]],elements__3[],5,FALSE))</f>
        <v>0</v>
      </c>
      <c r="I623" s="1">
        <f>IF(ISNA(VLOOKUP(relationships__2[[#This Row],[path]],elements__3[],6,FALSE)),"",VLOOKUP(relationships__2[[#This Row],[path]],elements__3[],6,FALSE))</f>
        <v>7271</v>
      </c>
    </row>
    <row r="624" spans="1:9" x14ac:dyDescent="0.3">
      <c r="A624" s="1" t="s">
        <v>1116</v>
      </c>
      <c r="B624" s="1" t="s">
        <v>1117</v>
      </c>
      <c r="C624">
        <v>42</v>
      </c>
      <c r="D624">
        <v>3239914</v>
      </c>
      <c r="E624">
        <v>0</v>
      </c>
      <c r="F624">
        <v>7270</v>
      </c>
      <c r="G624" s="1">
        <f>IF(ISNA(VLOOKUP(relationships__2[[#This Row],[path]],elements__3[],4,FALSE)),"",VLOOKUP(relationships__2[[#This Row],[path]],elements__3[],4,FALSE))</f>
        <v>4129864</v>
      </c>
      <c r="H624" s="1">
        <f>IF(ISNA(VLOOKUP(relationships__2[[#This Row],[path]],elements__3[],5,FALSE)), "", VLOOKUP(relationships__2[[#This Row],[path]],elements__3[],5,FALSE))</f>
        <v>0</v>
      </c>
      <c r="I624" s="1">
        <f>IF(ISNA(VLOOKUP(relationships__2[[#This Row],[path]],elements__3[],6,FALSE)),"",VLOOKUP(relationships__2[[#This Row],[path]],elements__3[],6,FALSE))</f>
        <v>6415</v>
      </c>
    </row>
    <row r="625" spans="1:9" x14ac:dyDescent="0.3">
      <c r="A625" s="1" t="s">
        <v>1118</v>
      </c>
      <c r="B625" s="1" t="s">
        <v>1119</v>
      </c>
      <c r="C625">
        <v>50</v>
      </c>
      <c r="D625">
        <v>4114896</v>
      </c>
      <c r="E625">
        <v>0</v>
      </c>
      <c r="F625">
        <v>9837</v>
      </c>
      <c r="G625" s="1">
        <f>IF(ISNA(VLOOKUP(relationships__2[[#This Row],[path]],elements__3[],4,FALSE)),"",VLOOKUP(relationships__2[[#This Row],[path]],elements__3[],4,FALSE))</f>
        <v>5985886</v>
      </c>
      <c r="H625" s="1">
        <f>IF(ISNA(VLOOKUP(relationships__2[[#This Row],[path]],elements__3[],5,FALSE)), "", VLOOKUP(relationships__2[[#This Row],[path]],elements__3[],5,FALSE))</f>
        <v>0</v>
      </c>
      <c r="I625" s="1">
        <f>IF(ISNA(VLOOKUP(relationships__2[[#This Row],[path]],elements__3[],6,FALSE)),"",VLOOKUP(relationships__2[[#This Row],[path]],elements__3[],6,FALSE))</f>
        <v>5132</v>
      </c>
    </row>
    <row r="626" spans="1:9" x14ac:dyDescent="0.3">
      <c r="A626" s="1" t="s">
        <v>1120</v>
      </c>
      <c r="B626" s="1" t="s">
        <v>1121</v>
      </c>
      <c r="C626">
        <v>96</v>
      </c>
      <c r="D626">
        <v>3868138</v>
      </c>
      <c r="E626">
        <v>0</v>
      </c>
      <c r="F626">
        <v>8553</v>
      </c>
      <c r="G626" s="1">
        <f>IF(ISNA(VLOOKUP(relationships__2[[#This Row],[path]],elements__3[],4,FALSE)),"",VLOOKUP(relationships__2[[#This Row],[path]],elements__3[],4,FALSE))</f>
        <v>3928437</v>
      </c>
      <c r="H626" s="1">
        <f>IF(ISNA(VLOOKUP(relationships__2[[#This Row],[path]],elements__3[],5,FALSE)), "", VLOOKUP(relationships__2[[#This Row],[path]],elements__3[],5,FALSE))</f>
        <v>0</v>
      </c>
      <c r="I626" s="1">
        <f>IF(ISNA(VLOOKUP(relationships__2[[#This Row],[path]],elements__3[],6,FALSE)),"",VLOOKUP(relationships__2[[#This Row],[path]],elements__3[],6,FALSE))</f>
        <v>7270</v>
      </c>
    </row>
    <row r="627" spans="1:9" x14ac:dyDescent="0.3">
      <c r="A627" s="1" t="s">
        <v>1122</v>
      </c>
      <c r="B627" s="1" t="s">
        <v>1123</v>
      </c>
      <c r="C627">
        <v>121</v>
      </c>
      <c r="D627">
        <v>4333428</v>
      </c>
      <c r="E627">
        <v>0</v>
      </c>
      <c r="F627">
        <v>8981</v>
      </c>
      <c r="G627" s="1">
        <f>IF(ISNA(VLOOKUP(relationships__2[[#This Row],[path]],elements__3[],4,FALSE)),"",VLOOKUP(relationships__2[[#This Row],[path]],elements__3[],4,FALSE))</f>
        <v>5293512</v>
      </c>
      <c r="H627" s="1">
        <f>IF(ISNA(VLOOKUP(relationships__2[[#This Row],[path]],elements__3[],5,FALSE)), "", VLOOKUP(relationships__2[[#This Row],[path]],elements__3[],5,FALSE))</f>
        <v>0</v>
      </c>
      <c r="I627" s="1">
        <f>IF(ISNA(VLOOKUP(relationships__2[[#This Row],[path]],elements__3[],6,FALSE)),"",VLOOKUP(relationships__2[[#This Row],[path]],elements__3[],6,FALSE))</f>
        <v>5559</v>
      </c>
    </row>
    <row r="628" spans="1:9" x14ac:dyDescent="0.3">
      <c r="A628" s="1" t="s">
        <v>1124</v>
      </c>
      <c r="B628" s="1" t="s">
        <v>1125</v>
      </c>
      <c r="C628">
        <v>49</v>
      </c>
      <c r="D628">
        <v>3522166</v>
      </c>
      <c r="E628">
        <v>0</v>
      </c>
      <c r="F628">
        <v>8125</v>
      </c>
      <c r="G628" s="1">
        <f>IF(ISNA(VLOOKUP(relationships__2[[#This Row],[path]],elements__3[],4,FALSE)),"",VLOOKUP(relationships__2[[#This Row],[path]],elements__3[],4,FALSE))</f>
        <v>5616392</v>
      </c>
      <c r="H628" s="1">
        <f>IF(ISNA(VLOOKUP(relationships__2[[#This Row],[path]],elements__3[],5,FALSE)), "", VLOOKUP(relationships__2[[#This Row],[path]],elements__3[],5,FALSE))</f>
        <v>0</v>
      </c>
      <c r="I628" s="1">
        <f>IF(ISNA(VLOOKUP(relationships__2[[#This Row],[path]],elements__3[],6,FALSE)),"",VLOOKUP(relationships__2[[#This Row],[path]],elements__3[],6,FALSE))</f>
        <v>6415</v>
      </c>
    </row>
    <row r="629" spans="1:9" x14ac:dyDescent="0.3">
      <c r="A629" s="1" t="s">
        <v>1126</v>
      </c>
      <c r="B629" s="1" t="s">
        <v>1127</v>
      </c>
      <c r="C629">
        <v>40</v>
      </c>
      <c r="D629">
        <v>3543976</v>
      </c>
      <c r="E629">
        <v>0</v>
      </c>
      <c r="F629">
        <v>6415</v>
      </c>
      <c r="G629" s="1">
        <f>IF(ISNA(VLOOKUP(relationships__2[[#This Row],[path]],elements__3[],4,FALSE)),"",VLOOKUP(relationships__2[[#This Row],[path]],elements__3[],4,FALSE))</f>
        <v>3689379</v>
      </c>
      <c r="H629" s="1">
        <f>IF(ISNA(VLOOKUP(relationships__2[[#This Row],[path]],elements__3[],5,FALSE)), "", VLOOKUP(relationships__2[[#This Row],[path]],elements__3[],5,FALSE))</f>
        <v>0</v>
      </c>
      <c r="I629" s="1">
        <f>IF(ISNA(VLOOKUP(relationships__2[[#This Row],[path]],elements__3[],6,FALSE)),"",VLOOKUP(relationships__2[[#This Row],[path]],elements__3[],6,FALSE))</f>
        <v>5559</v>
      </c>
    </row>
    <row r="630" spans="1:9" x14ac:dyDescent="0.3">
      <c r="A630" s="1" t="s">
        <v>1128</v>
      </c>
      <c r="B630" s="1" t="s">
        <v>1129</v>
      </c>
      <c r="C630">
        <v>45</v>
      </c>
      <c r="D630">
        <v>4205986</v>
      </c>
      <c r="E630">
        <v>0</v>
      </c>
      <c r="F630">
        <v>6414</v>
      </c>
      <c r="G630" s="1">
        <f>IF(ISNA(VLOOKUP(relationships__2[[#This Row],[path]],elements__3[],4,FALSE)),"",VLOOKUP(relationships__2[[#This Row],[path]],elements__3[],4,FALSE))</f>
        <v>3827512</v>
      </c>
      <c r="H630" s="1">
        <f>IF(ISNA(VLOOKUP(relationships__2[[#This Row],[path]],elements__3[],5,FALSE)), "", VLOOKUP(relationships__2[[#This Row],[path]],elements__3[],5,FALSE))</f>
        <v>0</v>
      </c>
      <c r="I630" s="1">
        <f>IF(ISNA(VLOOKUP(relationships__2[[#This Row],[path]],elements__3[],6,FALSE)),"",VLOOKUP(relationships__2[[#This Row],[path]],elements__3[],6,FALSE))</f>
        <v>6415</v>
      </c>
    </row>
    <row r="631" spans="1:9" x14ac:dyDescent="0.3">
      <c r="A631" s="1" t="s">
        <v>1130</v>
      </c>
      <c r="B631" s="1" t="s">
        <v>1131</v>
      </c>
      <c r="C631">
        <v>54</v>
      </c>
      <c r="D631">
        <v>16916745</v>
      </c>
      <c r="E631">
        <v>0</v>
      </c>
      <c r="F631">
        <v>8126</v>
      </c>
      <c r="G631" s="1">
        <f>IF(ISNA(VLOOKUP(relationships__2[[#This Row],[path]],elements__3[],4,FALSE)),"",VLOOKUP(relationships__2[[#This Row],[path]],elements__3[],4,FALSE))</f>
        <v>11532997</v>
      </c>
      <c r="H631" s="1">
        <f>IF(ISNA(VLOOKUP(relationships__2[[#This Row],[path]],elements__3[],5,FALSE)), "", VLOOKUP(relationships__2[[#This Row],[path]],elements__3[],5,FALSE))</f>
        <v>0</v>
      </c>
      <c r="I631" s="1">
        <f>IF(ISNA(VLOOKUP(relationships__2[[#This Row],[path]],elements__3[],6,FALSE)),"",VLOOKUP(relationships__2[[#This Row],[path]],elements__3[],6,FALSE))</f>
        <v>7270</v>
      </c>
    </row>
    <row r="632" spans="1:9" x14ac:dyDescent="0.3">
      <c r="A632" s="1" t="s">
        <v>1132</v>
      </c>
      <c r="B632" s="1" t="s">
        <v>1133</v>
      </c>
      <c r="C632">
        <v>40</v>
      </c>
      <c r="D632">
        <v>3271988</v>
      </c>
      <c r="E632">
        <v>0</v>
      </c>
      <c r="F632">
        <v>7270</v>
      </c>
      <c r="G632" s="1">
        <f>IF(ISNA(VLOOKUP(relationships__2[[#This Row],[path]],elements__3[],4,FALSE)),"",VLOOKUP(relationships__2[[#This Row],[path]],elements__3[],4,FALSE))</f>
        <v>7059299</v>
      </c>
      <c r="H632" s="1">
        <f>IF(ISNA(VLOOKUP(relationships__2[[#This Row],[path]],elements__3[],5,FALSE)), "", VLOOKUP(relationships__2[[#This Row],[path]],elements__3[],5,FALSE))</f>
        <v>0</v>
      </c>
      <c r="I632" s="1">
        <f>IF(ISNA(VLOOKUP(relationships__2[[#This Row],[path]],elements__3[],6,FALSE)),"",VLOOKUP(relationships__2[[#This Row],[path]],elements__3[],6,FALSE))</f>
        <v>7270</v>
      </c>
    </row>
    <row r="633" spans="1:9" x14ac:dyDescent="0.3">
      <c r="A633" s="1" t="s">
        <v>1134</v>
      </c>
      <c r="B633" s="1" t="s">
        <v>1135</v>
      </c>
      <c r="C633">
        <v>90</v>
      </c>
      <c r="D633">
        <v>5918316</v>
      </c>
      <c r="E633">
        <v>0</v>
      </c>
      <c r="F633">
        <v>13684</v>
      </c>
      <c r="G633" s="1">
        <f>IF(ISNA(VLOOKUP(relationships__2[[#This Row],[path]],elements__3[],4,FALSE)),"",VLOOKUP(relationships__2[[#This Row],[path]],elements__3[],4,FALSE))</f>
        <v>10666569</v>
      </c>
      <c r="H633" s="1">
        <f>IF(ISNA(VLOOKUP(relationships__2[[#This Row],[path]],elements__3[],5,FALSE)), "", VLOOKUP(relationships__2[[#This Row],[path]],elements__3[],5,FALSE))</f>
        <v>0</v>
      </c>
      <c r="I633" s="1">
        <f>IF(ISNA(VLOOKUP(relationships__2[[#This Row],[path]],elements__3[],6,FALSE)),"",VLOOKUP(relationships__2[[#This Row],[path]],elements__3[],6,FALSE))</f>
        <v>6415</v>
      </c>
    </row>
    <row r="634" spans="1:9" x14ac:dyDescent="0.3">
      <c r="A634" s="1" t="s">
        <v>1136</v>
      </c>
      <c r="B634" s="1" t="s">
        <v>1137</v>
      </c>
      <c r="C634">
        <v>40</v>
      </c>
      <c r="D634">
        <v>4212829</v>
      </c>
      <c r="E634">
        <v>0</v>
      </c>
      <c r="F634">
        <v>8553</v>
      </c>
      <c r="G634" s="1">
        <f>IF(ISNA(VLOOKUP(relationships__2[[#This Row],[path]],elements__3[],4,FALSE)),"",VLOOKUP(relationships__2[[#This Row],[path]],elements__3[],4,FALSE))</f>
        <v>3470419</v>
      </c>
      <c r="H634" s="1">
        <f>IF(ISNA(VLOOKUP(relationships__2[[#This Row],[path]],elements__3[],5,FALSE)), "", VLOOKUP(relationships__2[[#This Row],[path]],elements__3[],5,FALSE))</f>
        <v>0</v>
      </c>
      <c r="I634" s="1">
        <f>IF(ISNA(VLOOKUP(relationships__2[[#This Row],[path]],elements__3[],6,FALSE)),"",VLOOKUP(relationships__2[[#This Row],[path]],elements__3[],6,FALSE))</f>
        <v>5560</v>
      </c>
    </row>
    <row r="635" spans="1:9" x14ac:dyDescent="0.3">
      <c r="A635" s="1" t="s">
        <v>1138</v>
      </c>
      <c r="B635" s="1" t="s">
        <v>1139</v>
      </c>
      <c r="C635">
        <v>59</v>
      </c>
      <c r="D635">
        <v>20114748</v>
      </c>
      <c r="E635">
        <v>0</v>
      </c>
      <c r="F635">
        <v>10263</v>
      </c>
      <c r="G635" s="1" t="str">
        <f>IF(ISNA(VLOOKUP(relationships__2[[#This Row],[path]],elements__3[],4,FALSE)),"",VLOOKUP(relationships__2[[#This Row],[path]],elements__3[],4,FALSE))</f>
        <v/>
      </c>
      <c r="H635" s="1" t="str">
        <f>IF(ISNA(VLOOKUP(relationships__2[[#This Row],[path]],elements__3[],5,FALSE)), "", VLOOKUP(relationships__2[[#This Row],[path]],elements__3[],5,FALSE))</f>
        <v/>
      </c>
      <c r="I635" s="1" t="str">
        <f>IF(ISNA(VLOOKUP(relationships__2[[#This Row],[path]],elements__3[],6,FALSE)),"",VLOOKUP(relationships__2[[#This Row],[path]],elements__3[],6,FALSE))</f>
        <v/>
      </c>
    </row>
    <row r="636" spans="1:9" x14ac:dyDescent="0.3">
      <c r="A636" s="1" t="s">
        <v>1140</v>
      </c>
      <c r="B636" s="1" t="s">
        <v>1141</v>
      </c>
      <c r="C636">
        <v>242</v>
      </c>
      <c r="D636">
        <v>17097215</v>
      </c>
      <c r="E636">
        <v>0</v>
      </c>
      <c r="F636">
        <v>11119</v>
      </c>
      <c r="G636" s="1">
        <f>IF(ISNA(VLOOKUP(relationships__2[[#This Row],[path]],elements__3[],4,FALSE)),"",VLOOKUP(relationships__2[[#This Row],[path]],elements__3[],4,FALSE))</f>
        <v>13172627</v>
      </c>
      <c r="H636" s="1">
        <f>IF(ISNA(VLOOKUP(relationships__2[[#This Row],[path]],elements__3[],5,FALSE)), "", VLOOKUP(relationships__2[[#This Row],[path]],elements__3[],5,FALSE))</f>
        <v>0</v>
      </c>
      <c r="I636" s="1">
        <f>IF(ISNA(VLOOKUP(relationships__2[[#This Row],[path]],elements__3[],6,FALSE)),"",VLOOKUP(relationships__2[[#This Row],[path]],elements__3[],6,FALSE))</f>
        <v>5132</v>
      </c>
    </row>
    <row r="637" spans="1:9" x14ac:dyDescent="0.3">
      <c r="A637" s="1" t="s">
        <v>1142</v>
      </c>
      <c r="B637" s="1" t="s">
        <v>1143</v>
      </c>
      <c r="C637">
        <v>34</v>
      </c>
      <c r="D637">
        <v>3883534</v>
      </c>
      <c r="E637">
        <v>0</v>
      </c>
      <c r="F637">
        <v>7271</v>
      </c>
      <c r="G637" s="1">
        <f>IF(ISNA(VLOOKUP(relationships__2[[#This Row],[path]],elements__3[],4,FALSE)),"",VLOOKUP(relationships__2[[#This Row],[path]],elements__3[],4,FALSE))</f>
        <v>5120313</v>
      </c>
      <c r="H637" s="1">
        <f>IF(ISNA(VLOOKUP(relationships__2[[#This Row],[path]],elements__3[],5,FALSE)), "", VLOOKUP(relationships__2[[#This Row],[path]],elements__3[],5,FALSE))</f>
        <v>0</v>
      </c>
      <c r="I637" s="1">
        <f>IF(ISNA(VLOOKUP(relationships__2[[#This Row],[path]],elements__3[],6,FALSE)),"",VLOOKUP(relationships__2[[#This Row],[path]],elements__3[],6,FALSE))</f>
        <v>4277</v>
      </c>
    </row>
    <row r="638" spans="1:9" x14ac:dyDescent="0.3">
      <c r="A638" s="1" t="s">
        <v>1144</v>
      </c>
      <c r="B638" s="1" t="s">
        <v>1145</v>
      </c>
      <c r="C638">
        <v>39</v>
      </c>
      <c r="D638">
        <v>12220239</v>
      </c>
      <c r="E638">
        <v>0</v>
      </c>
      <c r="F638">
        <v>14113</v>
      </c>
      <c r="G638" s="1">
        <f>IF(ISNA(VLOOKUP(relationships__2[[#This Row],[path]],elements__3[],4,FALSE)),"",VLOOKUP(relationships__2[[#This Row],[path]],elements__3[],4,FALSE))</f>
        <v>4291517</v>
      </c>
      <c r="H638" s="1">
        <f>IF(ISNA(VLOOKUP(relationships__2[[#This Row],[path]],elements__3[],5,FALSE)), "", VLOOKUP(relationships__2[[#This Row],[path]],elements__3[],5,FALSE))</f>
        <v>0</v>
      </c>
      <c r="I638" s="1">
        <f>IF(ISNA(VLOOKUP(relationships__2[[#This Row],[path]],elements__3[],6,FALSE)),"",VLOOKUP(relationships__2[[#This Row],[path]],elements__3[],6,FALSE))</f>
        <v>8553</v>
      </c>
    </row>
    <row r="639" spans="1:9" x14ac:dyDescent="0.3">
      <c r="A639" s="1" t="s">
        <v>1146</v>
      </c>
      <c r="B639" s="1" t="s">
        <v>1147</v>
      </c>
      <c r="C639">
        <v>39</v>
      </c>
      <c r="D639">
        <v>5118601</v>
      </c>
      <c r="E639">
        <v>0</v>
      </c>
      <c r="F639">
        <v>5987</v>
      </c>
      <c r="G639" s="1">
        <f>IF(ISNA(VLOOKUP(relationships__2[[#This Row],[path]],elements__3[],4,FALSE)),"",VLOOKUP(relationships__2[[#This Row],[path]],elements__3[],4,FALSE))</f>
        <v>4402707</v>
      </c>
      <c r="H639" s="1">
        <f>IF(ISNA(VLOOKUP(relationships__2[[#This Row],[path]],elements__3[],5,FALSE)), "", VLOOKUP(relationships__2[[#This Row],[path]],elements__3[],5,FALSE))</f>
        <v>0</v>
      </c>
      <c r="I639" s="1">
        <f>IF(ISNA(VLOOKUP(relationships__2[[#This Row],[path]],elements__3[],6,FALSE)),"",VLOOKUP(relationships__2[[#This Row],[path]],elements__3[],6,FALSE))</f>
        <v>7270</v>
      </c>
    </row>
    <row r="640" spans="1:9" x14ac:dyDescent="0.3">
      <c r="A640" s="1" t="s">
        <v>1148</v>
      </c>
      <c r="B640" s="1" t="s">
        <v>1149</v>
      </c>
      <c r="C640">
        <v>49</v>
      </c>
      <c r="D640">
        <v>3482821</v>
      </c>
      <c r="E640">
        <v>0</v>
      </c>
      <c r="F640">
        <v>6842</v>
      </c>
      <c r="G640" s="1">
        <f>IF(ISNA(VLOOKUP(relationships__2[[#This Row],[path]],elements__3[],4,FALSE)),"",VLOOKUP(relationships__2[[#This Row],[path]],elements__3[],4,FALSE))</f>
        <v>3777476</v>
      </c>
      <c r="H640" s="1">
        <f>IF(ISNA(VLOOKUP(relationships__2[[#This Row],[path]],elements__3[],5,FALSE)), "", VLOOKUP(relationships__2[[#This Row],[path]],elements__3[],5,FALSE))</f>
        <v>0</v>
      </c>
      <c r="I640" s="1">
        <f>IF(ISNA(VLOOKUP(relationships__2[[#This Row],[path]],elements__3[],6,FALSE)),"",VLOOKUP(relationships__2[[#This Row],[path]],elements__3[],6,FALSE))</f>
        <v>5559</v>
      </c>
    </row>
    <row r="641" spans="1:9" x14ac:dyDescent="0.3">
      <c r="A641" s="1" t="s">
        <v>1150</v>
      </c>
      <c r="B641" s="1" t="s">
        <v>1151</v>
      </c>
      <c r="C641">
        <v>88</v>
      </c>
      <c r="D641">
        <v>5190448</v>
      </c>
      <c r="E641">
        <v>0</v>
      </c>
      <c r="F641">
        <v>9836</v>
      </c>
      <c r="G641" s="1">
        <f>IF(ISNA(VLOOKUP(relationships__2[[#This Row],[path]],elements__3[],4,FALSE)),"",VLOOKUP(relationships__2[[#This Row],[path]],elements__3[],4,FALSE))</f>
        <v>4645187</v>
      </c>
      <c r="H641" s="1">
        <f>IF(ISNA(VLOOKUP(relationships__2[[#This Row],[path]],elements__3[],5,FALSE)), "", VLOOKUP(relationships__2[[#This Row],[path]],elements__3[],5,FALSE))</f>
        <v>0</v>
      </c>
      <c r="I641" s="1">
        <f>IF(ISNA(VLOOKUP(relationships__2[[#This Row],[path]],elements__3[],6,FALSE)),"",VLOOKUP(relationships__2[[#This Row],[path]],elements__3[],6,FALSE))</f>
        <v>5132</v>
      </c>
    </row>
    <row r="642" spans="1:9" x14ac:dyDescent="0.3">
      <c r="A642" s="1" t="s">
        <v>1152</v>
      </c>
      <c r="B642" s="1" t="s">
        <v>1153</v>
      </c>
      <c r="C642">
        <v>65</v>
      </c>
      <c r="D642">
        <v>3357091</v>
      </c>
      <c r="E642">
        <v>0</v>
      </c>
      <c r="F642">
        <v>8553</v>
      </c>
      <c r="G642" s="1">
        <f>IF(ISNA(VLOOKUP(relationships__2[[#This Row],[path]],elements__3[],4,FALSE)),"",VLOOKUP(relationships__2[[#This Row],[path]],elements__3[],4,FALSE))</f>
        <v>3734282</v>
      </c>
      <c r="H642" s="1">
        <f>IF(ISNA(VLOOKUP(relationships__2[[#This Row],[path]],elements__3[],5,FALSE)), "", VLOOKUP(relationships__2[[#This Row],[path]],elements__3[],5,FALSE))</f>
        <v>0</v>
      </c>
      <c r="I642" s="1">
        <f>IF(ISNA(VLOOKUP(relationships__2[[#This Row],[path]],elements__3[],6,FALSE)),"",VLOOKUP(relationships__2[[#This Row],[path]],elements__3[],6,FALSE))</f>
        <v>5559</v>
      </c>
    </row>
    <row r="643" spans="1:9" x14ac:dyDescent="0.3">
      <c r="A643" s="1" t="s">
        <v>1154</v>
      </c>
      <c r="B643" s="1" t="s">
        <v>1155</v>
      </c>
      <c r="C643">
        <v>109</v>
      </c>
      <c r="D643">
        <v>3995152</v>
      </c>
      <c r="E643">
        <v>0</v>
      </c>
      <c r="F643">
        <v>8980</v>
      </c>
      <c r="G643" s="1">
        <f>IF(ISNA(VLOOKUP(relationships__2[[#This Row],[path]],elements__3[],4,FALSE)),"",VLOOKUP(relationships__2[[#This Row],[path]],elements__3[],4,FALSE))</f>
        <v>4943690</v>
      </c>
      <c r="H643" s="1">
        <f>IF(ISNA(VLOOKUP(relationships__2[[#This Row],[path]],elements__3[],5,FALSE)), "", VLOOKUP(relationships__2[[#This Row],[path]],elements__3[],5,FALSE))</f>
        <v>0</v>
      </c>
      <c r="I643" s="1">
        <f>IF(ISNA(VLOOKUP(relationships__2[[#This Row],[path]],elements__3[],6,FALSE)),"",VLOOKUP(relationships__2[[#This Row],[path]],elements__3[],6,FALSE))</f>
        <v>7270</v>
      </c>
    </row>
    <row r="644" spans="1:9" x14ac:dyDescent="0.3">
      <c r="A644" s="1" t="s">
        <v>1156</v>
      </c>
      <c r="B644" s="1" t="s">
        <v>1157</v>
      </c>
      <c r="C644">
        <v>35</v>
      </c>
      <c r="D644">
        <v>8152813</v>
      </c>
      <c r="E644">
        <v>0</v>
      </c>
      <c r="F644">
        <v>14968</v>
      </c>
      <c r="G644" s="1">
        <f>IF(ISNA(VLOOKUP(relationships__2[[#This Row],[path]],elements__3[],4,FALSE)),"",VLOOKUP(relationships__2[[#This Row],[path]],elements__3[],4,FALSE))</f>
        <v>4048609</v>
      </c>
      <c r="H644" s="1">
        <f>IF(ISNA(VLOOKUP(relationships__2[[#This Row],[path]],elements__3[],5,FALSE)), "", VLOOKUP(relationships__2[[#This Row],[path]],elements__3[],5,FALSE))</f>
        <v>0</v>
      </c>
      <c r="I644" s="1">
        <f>IF(ISNA(VLOOKUP(relationships__2[[#This Row],[path]],elements__3[],6,FALSE)),"",VLOOKUP(relationships__2[[#This Row],[path]],elements__3[],6,FALSE))</f>
        <v>6415</v>
      </c>
    </row>
    <row r="645" spans="1:9" x14ac:dyDescent="0.3">
      <c r="A645" s="1" t="s">
        <v>1158</v>
      </c>
      <c r="B645" s="1" t="s">
        <v>1159</v>
      </c>
      <c r="C645">
        <v>76</v>
      </c>
      <c r="D645">
        <v>3694083</v>
      </c>
      <c r="E645">
        <v>0</v>
      </c>
      <c r="F645">
        <v>8126</v>
      </c>
      <c r="G645" s="1">
        <f>IF(ISNA(VLOOKUP(relationships__2[[#This Row],[path]],elements__3[],4,FALSE)),"",VLOOKUP(relationships__2[[#This Row],[path]],elements__3[],4,FALSE))</f>
        <v>13947537</v>
      </c>
      <c r="H645" s="1">
        <f>IF(ISNA(VLOOKUP(relationships__2[[#This Row],[path]],elements__3[],5,FALSE)), "", VLOOKUP(relationships__2[[#This Row],[path]],elements__3[],5,FALSE))</f>
        <v>0</v>
      </c>
      <c r="I645" s="1">
        <f>IF(ISNA(VLOOKUP(relationships__2[[#This Row],[path]],elements__3[],6,FALSE)),"",VLOOKUP(relationships__2[[#This Row],[path]],elements__3[],6,FALSE))</f>
        <v>6415</v>
      </c>
    </row>
    <row r="646" spans="1:9" x14ac:dyDescent="0.3">
      <c r="A646" s="1" t="s">
        <v>1160</v>
      </c>
      <c r="B646" s="1" t="s">
        <v>1161</v>
      </c>
      <c r="C646">
        <v>49</v>
      </c>
      <c r="D646">
        <v>3312188</v>
      </c>
      <c r="E646">
        <v>0</v>
      </c>
      <c r="F646">
        <v>7270</v>
      </c>
      <c r="G646" s="1">
        <f>IF(ISNA(VLOOKUP(relationships__2[[#This Row],[path]],elements__3[],4,FALSE)),"",VLOOKUP(relationships__2[[#This Row],[path]],elements__3[],4,FALSE))</f>
        <v>4281254</v>
      </c>
      <c r="H646" s="1">
        <f>IF(ISNA(VLOOKUP(relationships__2[[#This Row],[path]],elements__3[],5,FALSE)), "", VLOOKUP(relationships__2[[#This Row],[path]],elements__3[],5,FALSE))</f>
        <v>0</v>
      </c>
      <c r="I646" s="1">
        <f>IF(ISNA(VLOOKUP(relationships__2[[#This Row],[path]],elements__3[],6,FALSE)),"",VLOOKUP(relationships__2[[#This Row],[path]],elements__3[],6,FALSE))</f>
        <v>7270</v>
      </c>
    </row>
    <row r="647" spans="1:9" x14ac:dyDescent="0.3">
      <c r="A647" s="1" t="s">
        <v>1162</v>
      </c>
      <c r="B647" s="1" t="s">
        <v>1163</v>
      </c>
      <c r="C647">
        <v>39</v>
      </c>
      <c r="D647">
        <v>11982891</v>
      </c>
      <c r="E647">
        <v>0</v>
      </c>
      <c r="F647">
        <v>9836</v>
      </c>
      <c r="G647" s="1">
        <f>IF(ISNA(VLOOKUP(relationships__2[[#This Row],[path]],elements__3[],4,FALSE)),"",VLOOKUP(relationships__2[[#This Row],[path]],elements__3[],4,FALSE))</f>
        <v>16747822</v>
      </c>
      <c r="H647" s="1">
        <f>IF(ISNA(VLOOKUP(relationships__2[[#This Row],[path]],elements__3[],5,FALSE)), "", VLOOKUP(relationships__2[[#This Row],[path]],elements__3[],5,FALSE))</f>
        <v>0</v>
      </c>
      <c r="I647" s="1">
        <f>IF(ISNA(VLOOKUP(relationships__2[[#This Row],[path]],elements__3[],6,FALSE)),"",VLOOKUP(relationships__2[[#This Row],[path]],elements__3[],6,FALSE))</f>
        <v>6842</v>
      </c>
    </row>
    <row r="648" spans="1:9" x14ac:dyDescent="0.3">
      <c r="A648" s="1" t="s">
        <v>1164</v>
      </c>
      <c r="B648" s="1" t="s">
        <v>1165</v>
      </c>
      <c r="C648">
        <v>42</v>
      </c>
      <c r="D648">
        <v>3506343</v>
      </c>
      <c r="E648">
        <v>0</v>
      </c>
      <c r="F648">
        <v>8981</v>
      </c>
      <c r="G648" s="1">
        <f>IF(ISNA(VLOOKUP(relationships__2[[#This Row],[path]],elements__3[],4,FALSE)),"",VLOOKUP(relationships__2[[#This Row],[path]],elements__3[],4,FALSE))</f>
        <v>5659585</v>
      </c>
      <c r="H648" s="1">
        <f>IF(ISNA(VLOOKUP(relationships__2[[#This Row],[path]],elements__3[],5,FALSE)), "", VLOOKUP(relationships__2[[#This Row],[path]],elements__3[],5,FALSE))</f>
        <v>0</v>
      </c>
      <c r="I648" s="1">
        <f>IF(ISNA(VLOOKUP(relationships__2[[#This Row],[path]],elements__3[],6,FALSE)),"",VLOOKUP(relationships__2[[#This Row],[path]],elements__3[],6,FALSE))</f>
        <v>6843</v>
      </c>
    </row>
    <row r="649" spans="1:9" x14ac:dyDescent="0.3">
      <c r="A649" s="1" t="s">
        <v>1166</v>
      </c>
      <c r="B649" s="1" t="s">
        <v>1167</v>
      </c>
      <c r="C649">
        <v>49</v>
      </c>
      <c r="D649">
        <v>15425085</v>
      </c>
      <c r="E649">
        <v>0</v>
      </c>
      <c r="F649">
        <v>16251</v>
      </c>
      <c r="G649" s="1">
        <f>IF(ISNA(VLOOKUP(relationships__2[[#This Row],[path]],elements__3[],4,FALSE)),"",VLOOKUP(relationships__2[[#This Row],[path]],elements__3[],4,FALSE))</f>
        <v>12172341</v>
      </c>
      <c r="H649" s="1">
        <f>IF(ISNA(VLOOKUP(relationships__2[[#This Row],[path]],elements__3[],5,FALSE)), "", VLOOKUP(relationships__2[[#This Row],[path]],elements__3[],5,FALSE))</f>
        <v>0</v>
      </c>
      <c r="I649" s="1">
        <f>IF(ISNA(VLOOKUP(relationships__2[[#This Row],[path]],elements__3[],6,FALSE)),"",VLOOKUP(relationships__2[[#This Row],[path]],elements__3[],6,FALSE))</f>
        <v>3849</v>
      </c>
    </row>
    <row r="650" spans="1:9" x14ac:dyDescent="0.3">
      <c r="A650" s="1" t="s">
        <v>1168</v>
      </c>
      <c r="B650" s="1" t="s">
        <v>1169</v>
      </c>
      <c r="C650">
        <v>36</v>
      </c>
      <c r="D650">
        <v>3857875</v>
      </c>
      <c r="E650">
        <v>0</v>
      </c>
      <c r="F650">
        <v>7270</v>
      </c>
      <c r="G650" s="1">
        <f>IF(ISNA(VLOOKUP(relationships__2[[#This Row],[path]],elements__3[],4,FALSE)),"",VLOOKUP(relationships__2[[#This Row],[path]],elements__3[],4,FALSE))</f>
        <v>4627226</v>
      </c>
      <c r="H650" s="1">
        <f>IF(ISNA(VLOOKUP(relationships__2[[#This Row],[path]],elements__3[],5,FALSE)), "", VLOOKUP(relationships__2[[#This Row],[path]],elements__3[],5,FALSE))</f>
        <v>0</v>
      </c>
      <c r="I650" s="1">
        <f>IF(ISNA(VLOOKUP(relationships__2[[#This Row],[path]],elements__3[],6,FALSE)),"",VLOOKUP(relationships__2[[#This Row],[path]],elements__3[],6,FALSE))</f>
        <v>4276</v>
      </c>
    </row>
    <row r="651" spans="1:9" x14ac:dyDescent="0.3">
      <c r="A651" s="1" t="s">
        <v>1170</v>
      </c>
      <c r="B651" s="1" t="s">
        <v>1171</v>
      </c>
      <c r="C651">
        <v>61</v>
      </c>
      <c r="D651">
        <v>3679115</v>
      </c>
      <c r="E651">
        <v>0</v>
      </c>
      <c r="F651">
        <v>17534</v>
      </c>
      <c r="G651" s="1">
        <f>IF(ISNA(VLOOKUP(relationships__2[[#This Row],[path]],elements__3[],4,FALSE)),"",VLOOKUP(relationships__2[[#This Row],[path]],elements__3[],4,FALSE))</f>
        <v>3711617</v>
      </c>
      <c r="H651" s="1">
        <f>IF(ISNA(VLOOKUP(relationships__2[[#This Row],[path]],elements__3[],5,FALSE)), "", VLOOKUP(relationships__2[[#This Row],[path]],elements__3[],5,FALSE))</f>
        <v>0</v>
      </c>
      <c r="I651" s="1">
        <f>IF(ISNA(VLOOKUP(relationships__2[[#This Row],[path]],elements__3[],6,FALSE)),"",VLOOKUP(relationships__2[[#This Row],[path]],elements__3[],6,FALSE))</f>
        <v>5132</v>
      </c>
    </row>
    <row r="652" spans="1:9" x14ac:dyDescent="0.3">
      <c r="A652" s="1" t="s">
        <v>1172</v>
      </c>
      <c r="B652" s="1" t="s">
        <v>1173</v>
      </c>
      <c r="C652">
        <v>39</v>
      </c>
      <c r="D652">
        <v>3555951</v>
      </c>
      <c r="E652">
        <v>0</v>
      </c>
      <c r="F652">
        <v>6843</v>
      </c>
      <c r="G652" s="1">
        <f>IF(ISNA(VLOOKUP(relationships__2[[#This Row],[path]],elements__3[],4,FALSE)),"",VLOOKUP(relationships__2[[#This Row],[path]],elements__3[],4,FALSE))</f>
        <v>4086243</v>
      </c>
      <c r="H652" s="1">
        <f>IF(ISNA(VLOOKUP(relationships__2[[#This Row],[path]],elements__3[],5,FALSE)), "", VLOOKUP(relationships__2[[#This Row],[path]],elements__3[],5,FALSE))</f>
        <v>0</v>
      </c>
      <c r="I652" s="1">
        <f>IF(ISNA(VLOOKUP(relationships__2[[#This Row],[path]],elements__3[],6,FALSE)),"",VLOOKUP(relationships__2[[#This Row],[path]],elements__3[],6,FALSE))</f>
        <v>6842</v>
      </c>
    </row>
    <row r="653" spans="1:9" x14ac:dyDescent="0.3">
      <c r="A653" s="1" t="s">
        <v>1174</v>
      </c>
      <c r="B653" s="1" t="s">
        <v>1175</v>
      </c>
      <c r="C653">
        <v>45</v>
      </c>
      <c r="D653">
        <v>4039200</v>
      </c>
      <c r="E653">
        <v>0</v>
      </c>
      <c r="F653">
        <v>8125</v>
      </c>
      <c r="G653" s="1">
        <f>IF(ISNA(VLOOKUP(relationships__2[[#This Row],[path]],elements__3[],4,FALSE)),"",VLOOKUP(relationships__2[[#This Row],[path]],elements__3[],4,FALSE))</f>
        <v>3751389</v>
      </c>
      <c r="H653" s="1">
        <f>IF(ISNA(VLOOKUP(relationships__2[[#This Row],[path]],elements__3[],5,FALSE)), "", VLOOKUP(relationships__2[[#This Row],[path]],elements__3[],5,FALSE))</f>
        <v>0</v>
      </c>
      <c r="I653" s="1">
        <f>IF(ISNA(VLOOKUP(relationships__2[[#This Row],[path]],elements__3[],6,FALSE)),"",VLOOKUP(relationships__2[[#This Row],[path]],elements__3[],6,FALSE))</f>
        <v>5132</v>
      </c>
    </row>
    <row r="654" spans="1:9" x14ac:dyDescent="0.3">
      <c r="A654" s="1" t="s">
        <v>1176</v>
      </c>
      <c r="B654" s="1" t="s">
        <v>1177</v>
      </c>
      <c r="C654">
        <v>41</v>
      </c>
      <c r="D654">
        <v>3490519</v>
      </c>
      <c r="E654">
        <v>0</v>
      </c>
      <c r="F654">
        <v>10692</v>
      </c>
      <c r="G654" s="1">
        <f>IF(ISNA(VLOOKUP(relationships__2[[#This Row],[path]],elements__3[],4,FALSE)),"",VLOOKUP(relationships__2[[#This Row],[path]],elements__3[],4,FALSE))</f>
        <v>3812972</v>
      </c>
      <c r="H654" s="1">
        <f>IF(ISNA(VLOOKUP(relationships__2[[#This Row],[path]],elements__3[],5,FALSE)), "", VLOOKUP(relationships__2[[#This Row],[path]],elements__3[],5,FALSE))</f>
        <v>0</v>
      </c>
      <c r="I654" s="1">
        <f>IF(ISNA(VLOOKUP(relationships__2[[#This Row],[path]],elements__3[],6,FALSE)),"",VLOOKUP(relationships__2[[#This Row],[path]],elements__3[],6,FALSE))</f>
        <v>5559</v>
      </c>
    </row>
    <row r="655" spans="1:9" x14ac:dyDescent="0.3">
      <c r="A655" s="1" t="s">
        <v>1178</v>
      </c>
      <c r="B655" s="1" t="s">
        <v>1179</v>
      </c>
      <c r="C655">
        <v>55</v>
      </c>
      <c r="D655">
        <v>3576906</v>
      </c>
      <c r="E655">
        <v>0</v>
      </c>
      <c r="F655">
        <v>7698</v>
      </c>
      <c r="G655" s="1">
        <f>IF(ISNA(VLOOKUP(relationships__2[[#This Row],[path]],elements__3[],4,FALSE)),"",VLOOKUP(relationships__2[[#This Row],[path]],elements__3[],4,FALSE))</f>
        <v>3512330</v>
      </c>
      <c r="H655" s="1">
        <f>IF(ISNA(VLOOKUP(relationships__2[[#This Row],[path]],elements__3[],5,FALSE)), "", VLOOKUP(relationships__2[[#This Row],[path]],elements__3[],5,FALSE))</f>
        <v>0</v>
      </c>
      <c r="I655" s="1">
        <f>IF(ISNA(VLOOKUP(relationships__2[[#This Row],[path]],elements__3[],6,FALSE)),"",VLOOKUP(relationships__2[[#This Row],[path]],elements__3[],6,FALSE))</f>
        <v>4705</v>
      </c>
    </row>
    <row r="656" spans="1:9" x14ac:dyDescent="0.3">
      <c r="A656" s="1" t="s">
        <v>1180</v>
      </c>
      <c r="B656" s="1" t="s">
        <v>1181</v>
      </c>
      <c r="C656">
        <v>23</v>
      </c>
      <c r="D656">
        <v>11444045</v>
      </c>
      <c r="E656">
        <v>0</v>
      </c>
      <c r="F656">
        <v>8125</v>
      </c>
      <c r="G656" s="1">
        <f>IF(ISNA(VLOOKUP(relationships__2[[#This Row],[path]],elements__3[],4,FALSE)),"",VLOOKUP(relationships__2[[#This Row],[path]],elements__3[],4,FALSE))</f>
        <v>12148821</v>
      </c>
      <c r="H656" s="1">
        <f>IF(ISNA(VLOOKUP(relationships__2[[#This Row],[path]],elements__3[],5,FALSE)), "", VLOOKUP(relationships__2[[#This Row],[path]],elements__3[],5,FALSE))</f>
        <v>0</v>
      </c>
      <c r="I656" s="1">
        <f>IF(ISNA(VLOOKUP(relationships__2[[#This Row],[path]],elements__3[],6,FALSE)),"",VLOOKUP(relationships__2[[#This Row],[path]],elements__3[],6,FALSE))</f>
        <v>5132</v>
      </c>
    </row>
    <row r="657" spans="1:9" x14ac:dyDescent="0.3">
      <c r="A657" s="1" t="s">
        <v>1182</v>
      </c>
      <c r="B657" s="1" t="s">
        <v>1183</v>
      </c>
      <c r="C657">
        <v>43</v>
      </c>
      <c r="D657">
        <v>4903919</v>
      </c>
      <c r="E657">
        <v>0</v>
      </c>
      <c r="F657">
        <v>9408</v>
      </c>
      <c r="G657" s="1">
        <f>IF(ISNA(VLOOKUP(relationships__2[[#This Row],[path]],elements__3[],4,FALSE)),"",VLOOKUP(relationships__2[[#This Row],[path]],elements__3[],4,FALSE))</f>
        <v>7243619</v>
      </c>
      <c r="H657" s="1">
        <f>IF(ISNA(VLOOKUP(relationships__2[[#This Row],[path]],elements__3[],5,FALSE)), "", VLOOKUP(relationships__2[[#This Row],[path]],elements__3[],5,FALSE))</f>
        <v>0</v>
      </c>
      <c r="I657" s="1">
        <f>IF(ISNA(VLOOKUP(relationships__2[[#This Row],[path]],elements__3[],6,FALSE)),"",VLOOKUP(relationships__2[[#This Row],[path]],elements__3[],6,FALSE))</f>
        <v>6415</v>
      </c>
    </row>
    <row r="658" spans="1:9" x14ac:dyDescent="0.3">
      <c r="A658" s="1" t="s">
        <v>1184</v>
      </c>
      <c r="B658" s="1" t="s">
        <v>1185</v>
      </c>
      <c r="C658">
        <v>50</v>
      </c>
      <c r="D658">
        <v>18685526</v>
      </c>
      <c r="E658">
        <v>0</v>
      </c>
      <c r="F658">
        <v>8553</v>
      </c>
      <c r="G658" s="1">
        <f>IF(ISNA(VLOOKUP(relationships__2[[#This Row],[path]],elements__3[],4,FALSE)),"",VLOOKUP(relationships__2[[#This Row],[path]],elements__3[],4,FALSE))</f>
        <v>12438771</v>
      </c>
      <c r="H658" s="1">
        <f>IF(ISNA(VLOOKUP(relationships__2[[#This Row],[path]],elements__3[],5,FALSE)), "", VLOOKUP(relationships__2[[#This Row],[path]],elements__3[],5,FALSE))</f>
        <v>0</v>
      </c>
      <c r="I658" s="1">
        <f>IF(ISNA(VLOOKUP(relationships__2[[#This Row],[path]],elements__3[],6,FALSE)),"",VLOOKUP(relationships__2[[#This Row],[path]],elements__3[],6,FALSE))</f>
        <v>5987</v>
      </c>
    </row>
    <row r="659" spans="1:9" x14ac:dyDescent="0.3">
      <c r="A659" s="1" t="s">
        <v>1186</v>
      </c>
      <c r="B659" s="1" t="s">
        <v>1187</v>
      </c>
      <c r="C659">
        <v>35</v>
      </c>
      <c r="D659">
        <v>12307052</v>
      </c>
      <c r="E659">
        <v>0</v>
      </c>
      <c r="F659">
        <v>7698</v>
      </c>
      <c r="G659" s="1">
        <f>IF(ISNA(VLOOKUP(relationships__2[[#This Row],[path]],elements__3[],4,FALSE)),"",VLOOKUP(relationships__2[[#This Row],[path]],elements__3[],4,FALSE))</f>
        <v>14611257</v>
      </c>
      <c r="H659" s="1">
        <f>IF(ISNA(VLOOKUP(relationships__2[[#This Row],[path]],elements__3[],5,FALSE)), "", VLOOKUP(relationships__2[[#This Row],[path]],elements__3[],5,FALSE))</f>
        <v>0</v>
      </c>
      <c r="I659" s="1">
        <f>IF(ISNA(VLOOKUP(relationships__2[[#This Row],[path]],elements__3[],6,FALSE)),"",VLOOKUP(relationships__2[[#This Row],[path]],elements__3[],6,FALSE))</f>
        <v>7698</v>
      </c>
    </row>
    <row r="660" spans="1:9" x14ac:dyDescent="0.3">
      <c r="A660" s="1" t="s">
        <v>1188</v>
      </c>
      <c r="B660" s="1" t="s">
        <v>1189</v>
      </c>
      <c r="C660">
        <v>50</v>
      </c>
      <c r="D660">
        <v>3443904</v>
      </c>
      <c r="E660">
        <v>0</v>
      </c>
      <c r="F660">
        <v>7698</v>
      </c>
      <c r="G660" s="1">
        <f>IF(ISNA(VLOOKUP(relationships__2[[#This Row],[path]],elements__3[],4,FALSE)),"",VLOOKUP(relationships__2[[#This Row],[path]],elements__3[],4,FALSE))</f>
        <v>3800997</v>
      </c>
      <c r="H660" s="1">
        <f>IF(ISNA(VLOOKUP(relationships__2[[#This Row],[path]],elements__3[],5,FALSE)), "", VLOOKUP(relationships__2[[#This Row],[path]],elements__3[],5,FALSE))</f>
        <v>0</v>
      </c>
      <c r="I660" s="1">
        <f>IF(ISNA(VLOOKUP(relationships__2[[#This Row],[path]],elements__3[],6,FALSE)),"",VLOOKUP(relationships__2[[#This Row],[path]],elements__3[],6,FALSE))</f>
        <v>4705</v>
      </c>
    </row>
    <row r="661" spans="1:9" x14ac:dyDescent="0.3">
      <c r="A661" s="1" t="s">
        <v>1190</v>
      </c>
      <c r="B661" s="1" t="s">
        <v>1191</v>
      </c>
      <c r="C661">
        <v>105</v>
      </c>
      <c r="D661">
        <v>5335850</v>
      </c>
      <c r="E661">
        <v>0</v>
      </c>
      <c r="F661">
        <v>27797</v>
      </c>
      <c r="G661" s="1">
        <f>IF(ISNA(VLOOKUP(relationships__2[[#This Row],[path]],elements__3[],4,FALSE)),"",VLOOKUP(relationships__2[[#This Row],[path]],elements__3[],4,FALSE))</f>
        <v>17470558</v>
      </c>
      <c r="H661" s="1">
        <f>IF(ISNA(VLOOKUP(relationships__2[[#This Row],[path]],elements__3[],5,FALSE)), "", VLOOKUP(relationships__2[[#This Row],[path]],elements__3[],5,FALSE))</f>
        <v>0</v>
      </c>
      <c r="I661" s="1">
        <f>IF(ISNA(VLOOKUP(relationships__2[[#This Row],[path]],elements__3[],6,FALSE)),"",VLOOKUP(relationships__2[[#This Row],[path]],elements__3[],6,FALSE))</f>
        <v>3849</v>
      </c>
    </row>
    <row r="662" spans="1:9" x14ac:dyDescent="0.3">
      <c r="A662" s="1" t="s">
        <v>1192</v>
      </c>
      <c r="B662" s="1" t="s">
        <v>1193</v>
      </c>
      <c r="C662">
        <v>113</v>
      </c>
      <c r="D662">
        <v>6546969</v>
      </c>
      <c r="E662">
        <v>0</v>
      </c>
      <c r="F662">
        <v>26087</v>
      </c>
      <c r="G662" s="1">
        <f>IF(ISNA(VLOOKUP(relationships__2[[#This Row],[path]],elements__3[],4,FALSE)),"",VLOOKUP(relationships__2[[#This Row],[path]],elements__3[],4,FALSE))</f>
        <v>4675123</v>
      </c>
      <c r="H662" s="1">
        <f>IF(ISNA(VLOOKUP(relationships__2[[#This Row],[path]],elements__3[],5,FALSE)), "", VLOOKUP(relationships__2[[#This Row],[path]],elements__3[],5,FALSE))</f>
        <v>0</v>
      </c>
      <c r="I662" s="1">
        <f>IF(ISNA(VLOOKUP(relationships__2[[#This Row],[path]],elements__3[],6,FALSE)),"",VLOOKUP(relationships__2[[#This Row],[path]],elements__3[],6,FALSE))</f>
        <v>4276</v>
      </c>
    </row>
    <row r="663" spans="1:9" x14ac:dyDescent="0.3">
      <c r="A663" s="1" t="s">
        <v>1194</v>
      </c>
      <c r="B663" s="1" t="s">
        <v>1195</v>
      </c>
      <c r="C663">
        <v>51</v>
      </c>
      <c r="D663">
        <v>14041194</v>
      </c>
      <c r="E663">
        <v>0</v>
      </c>
      <c r="F663">
        <v>8126</v>
      </c>
      <c r="G663" s="1">
        <f>IF(ISNA(VLOOKUP(relationships__2[[#This Row],[path]],elements__3[],4,FALSE)),"",VLOOKUP(relationships__2[[#This Row],[path]],elements__3[],4,FALSE))</f>
        <v>16034921</v>
      </c>
      <c r="H663" s="1">
        <f>IF(ISNA(VLOOKUP(relationships__2[[#This Row],[path]],elements__3[],5,FALSE)), "", VLOOKUP(relationships__2[[#This Row],[path]],elements__3[],5,FALSE))</f>
        <v>0</v>
      </c>
      <c r="I663" s="1">
        <f>IF(ISNA(VLOOKUP(relationships__2[[#This Row],[path]],elements__3[],6,FALSE)),"",VLOOKUP(relationships__2[[#This Row],[path]],elements__3[],6,FALSE))</f>
        <v>4704</v>
      </c>
    </row>
    <row r="664" spans="1:9" x14ac:dyDescent="0.3">
      <c r="A664" s="1" t="s">
        <v>1196</v>
      </c>
      <c r="B664" s="1" t="s">
        <v>1197</v>
      </c>
      <c r="C664">
        <v>47</v>
      </c>
      <c r="D664">
        <v>15200139</v>
      </c>
      <c r="E664">
        <v>0</v>
      </c>
      <c r="F664">
        <v>10264</v>
      </c>
      <c r="G664" s="1">
        <f>IF(ISNA(VLOOKUP(relationships__2[[#This Row],[path]],elements__3[],4,FALSE)),"",VLOOKUP(relationships__2[[#This Row],[path]],elements__3[],4,FALSE))</f>
        <v>16321449</v>
      </c>
      <c r="H664" s="1">
        <f>IF(ISNA(VLOOKUP(relationships__2[[#This Row],[path]],elements__3[],5,FALSE)), "", VLOOKUP(relationships__2[[#This Row],[path]],elements__3[],5,FALSE))</f>
        <v>0</v>
      </c>
      <c r="I664" s="1">
        <f>IF(ISNA(VLOOKUP(relationships__2[[#This Row],[path]],elements__3[],6,FALSE)),"",VLOOKUP(relationships__2[[#This Row],[path]],elements__3[],6,FALSE))</f>
        <v>5987</v>
      </c>
    </row>
    <row r="665" spans="1:9" x14ac:dyDescent="0.3">
      <c r="A665" s="1" t="s">
        <v>1198</v>
      </c>
      <c r="B665" s="1" t="s">
        <v>1199</v>
      </c>
      <c r="C665">
        <v>101</v>
      </c>
      <c r="D665">
        <v>15731285</v>
      </c>
      <c r="E665">
        <v>0</v>
      </c>
      <c r="F665">
        <v>9836</v>
      </c>
      <c r="G665" s="1">
        <f>IF(ISNA(VLOOKUP(relationships__2[[#This Row],[path]],elements__3[],4,FALSE)),"",VLOOKUP(relationships__2[[#This Row],[path]],elements__3[],4,FALSE))</f>
        <v>13334280</v>
      </c>
      <c r="H665" s="1">
        <f>IF(ISNA(VLOOKUP(relationships__2[[#This Row],[path]],elements__3[],5,FALSE)), "", VLOOKUP(relationships__2[[#This Row],[path]],elements__3[],5,FALSE))</f>
        <v>0</v>
      </c>
      <c r="I665" s="1">
        <f>IF(ISNA(VLOOKUP(relationships__2[[#This Row],[path]],elements__3[],6,FALSE)),"",VLOOKUP(relationships__2[[#This Row],[path]],elements__3[],6,FALSE))</f>
        <v>5132</v>
      </c>
    </row>
    <row r="666" spans="1:9" x14ac:dyDescent="0.3">
      <c r="A666" s="1" t="s">
        <v>1200</v>
      </c>
      <c r="B666" s="1" t="s">
        <v>1201</v>
      </c>
      <c r="C666">
        <v>107</v>
      </c>
      <c r="D666">
        <v>4322736</v>
      </c>
      <c r="E666">
        <v>0</v>
      </c>
      <c r="F666">
        <v>12402</v>
      </c>
      <c r="G666" s="1">
        <f>IF(ISNA(VLOOKUP(relationships__2[[#This Row],[path]],elements__3[],4,FALSE)),"",VLOOKUP(relationships__2[[#This Row],[path]],elements__3[],4,FALSE))</f>
        <v>9206127</v>
      </c>
      <c r="H666" s="1">
        <f>IF(ISNA(VLOOKUP(relationships__2[[#This Row],[path]],elements__3[],5,FALSE)), "", VLOOKUP(relationships__2[[#This Row],[path]],elements__3[],5,FALSE))</f>
        <v>0</v>
      </c>
      <c r="I666" s="1">
        <f>IF(ISNA(VLOOKUP(relationships__2[[#This Row],[path]],elements__3[],6,FALSE)),"",VLOOKUP(relationships__2[[#This Row],[path]],elements__3[],6,FALSE))</f>
        <v>8553</v>
      </c>
    </row>
    <row r="667" spans="1:9" x14ac:dyDescent="0.3">
      <c r="A667" s="1" t="s">
        <v>1202</v>
      </c>
      <c r="B667" s="1" t="s">
        <v>1203</v>
      </c>
      <c r="C667">
        <v>61</v>
      </c>
      <c r="D667">
        <v>3911331</v>
      </c>
      <c r="E667">
        <v>0</v>
      </c>
      <c r="F667">
        <v>8981</v>
      </c>
      <c r="G667" s="1">
        <f>IF(ISNA(VLOOKUP(relationships__2[[#This Row],[path]],elements__3[],4,FALSE)),"",VLOOKUP(relationships__2[[#This Row],[path]],elements__3[],4,FALSE))</f>
        <v>5506057</v>
      </c>
      <c r="H667" s="1">
        <f>IF(ISNA(VLOOKUP(relationships__2[[#This Row],[path]],elements__3[],5,FALSE)), "", VLOOKUP(relationships__2[[#This Row],[path]],elements__3[],5,FALSE))</f>
        <v>0</v>
      </c>
      <c r="I667" s="1">
        <f>IF(ISNA(VLOOKUP(relationships__2[[#This Row],[path]],elements__3[],6,FALSE)),"",VLOOKUP(relationships__2[[#This Row],[path]],elements__3[],6,FALSE))</f>
        <v>8126</v>
      </c>
    </row>
    <row r="668" spans="1:9" x14ac:dyDescent="0.3">
      <c r="A668" s="1" t="s">
        <v>1204</v>
      </c>
      <c r="B668" s="1" t="s">
        <v>1205</v>
      </c>
      <c r="C668">
        <v>109</v>
      </c>
      <c r="D668">
        <v>13231215</v>
      </c>
      <c r="E668">
        <v>0</v>
      </c>
      <c r="F668">
        <v>8980</v>
      </c>
      <c r="G668" s="1">
        <f>IF(ISNA(VLOOKUP(relationships__2[[#This Row],[path]],elements__3[],4,FALSE)),"",VLOOKUP(relationships__2[[#This Row],[path]],elements__3[],4,FALSE))</f>
        <v>14274265</v>
      </c>
      <c r="H668" s="1">
        <f>IF(ISNA(VLOOKUP(relationships__2[[#This Row],[path]],elements__3[],5,FALSE)), "", VLOOKUP(relationships__2[[#This Row],[path]],elements__3[],5,FALSE))</f>
        <v>0</v>
      </c>
      <c r="I668" s="1">
        <f>IF(ISNA(VLOOKUP(relationships__2[[#This Row],[path]],elements__3[],6,FALSE)),"",VLOOKUP(relationships__2[[#This Row],[path]],elements__3[],6,FALSE))</f>
        <v>5559</v>
      </c>
    </row>
    <row r="669" spans="1:9" x14ac:dyDescent="0.3">
      <c r="A669" s="1" t="s">
        <v>1206</v>
      </c>
      <c r="B669" s="1" t="s">
        <v>1207</v>
      </c>
      <c r="C669">
        <v>100</v>
      </c>
      <c r="D669">
        <v>16452312</v>
      </c>
      <c r="E669">
        <v>0</v>
      </c>
      <c r="F669">
        <v>12830</v>
      </c>
      <c r="G669" s="1">
        <f>IF(ISNA(VLOOKUP(relationships__2[[#This Row],[path]],elements__3[],4,FALSE)),"",VLOOKUP(relationships__2[[#This Row],[path]],elements__3[],4,FALSE))</f>
        <v>15736417</v>
      </c>
      <c r="H669" s="1">
        <f>IF(ISNA(VLOOKUP(relationships__2[[#This Row],[path]],elements__3[],5,FALSE)), "", VLOOKUP(relationships__2[[#This Row],[path]],elements__3[],5,FALSE))</f>
        <v>0</v>
      </c>
      <c r="I669" s="1">
        <f>IF(ISNA(VLOOKUP(relationships__2[[#This Row],[path]],elements__3[],6,FALSE)),"",VLOOKUP(relationships__2[[#This Row],[path]],elements__3[],6,FALSE))</f>
        <v>5559</v>
      </c>
    </row>
    <row r="670" spans="1:9" x14ac:dyDescent="0.3">
      <c r="A670" s="1" t="s">
        <v>1208</v>
      </c>
      <c r="B670" s="1" t="s">
        <v>1209</v>
      </c>
      <c r="C670">
        <v>76</v>
      </c>
      <c r="D670">
        <v>3854454</v>
      </c>
      <c r="E670">
        <v>0</v>
      </c>
      <c r="F670">
        <v>7698</v>
      </c>
      <c r="G670" s="1">
        <f>IF(ISNA(VLOOKUP(relationships__2[[#This Row],[path]],elements__3[],4,FALSE)),"",VLOOKUP(relationships__2[[#This Row],[path]],elements__3[],4,FALSE))</f>
        <v>5248609</v>
      </c>
      <c r="H670" s="1">
        <f>IF(ISNA(VLOOKUP(relationships__2[[#This Row],[path]],elements__3[],5,FALSE)), "", VLOOKUP(relationships__2[[#This Row],[path]],elements__3[],5,FALSE))</f>
        <v>0</v>
      </c>
      <c r="I670" s="1">
        <f>IF(ISNA(VLOOKUP(relationships__2[[#This Row],[path]],elements__3[],6,FALSE)),"",VLOOKUP(relationships__2[[#This Row],[path]],elements__3[],6,FALSE))</f>
        <v>4704</v>
      </c>
    </row>
    <row r="671" spans="1:9" x14ac:dyDescent="0.3">
      <c r="A671" s="1" t="s">
        <v>1210</v>
      </c>
      <c r="B671" s="1" t="s">
        <v>1211</v>
      </c>
      <c r="C671">
        <v>36</v>
      </c>
      <c r="D671">
        <v>12935705</v>
      </c>
      <c r="E671">
        <v>0</v>
      </c>
      <c r="F671">
        <v>6415</v>
      </c>
      <c r="G671" s="1">
        <f>IF(ISNA(VLOOKUP(relationships__2[[#This Row],[path]],elements__3[],4,FALSE)),"",VLOOKUP(relationships__2[[#This Row],[path]],elements__3[],4,FALSE))</f>
        <v>14981607</v>
      </c>
      <c r="H671" s="1">
        <f>IF(ISNA(VLOOKUP(relationships__2[[#This Row],[path]],elements__3[],5,FALSE)), "", VLOOKUP(relationships__2[[#This Row],[path]],elements__3[],5,FALSE))</f>
        <v>0</v>
      </c>
      <c r="I671" s="1">
        <f>IF(ISNA(VLOOKUP(relationships__2[[#This Row],[path]],elements__3[],6,FALSE)),"",VLOOKUP(relationships__2[[#This Row],[path]],elements__3[],6,FALSE))</f>
        <v>8981</v>
      </c>
    </row>
    <row r="672" spans="1:9" x14ac:dyDescent="0.3">
      <c r="A672" s="1" t="s">
        <v>1212</v>
      </c>
      <c r="B672" s="1" t="s">
        <v>1213</v>
      </c>
      <c r="C672">
        <v>154</v>
      </c>
      <c r="D672">
        <v>12817672</v>
      </c>
      <c r="E672">
        <v>0</v>
      </c>
      <c r="F672">
        <v>9409</v>
      </c>
      <c r="G672" s="1">
        <f>IF(ISNA(VLOOKUP(relationships__2[[#This Row],[path]],elements__3[],4,FALSE)),"",VLOOKUP(relationships__2[[#This Row],[path]],elements__3[],4,FALSE))</f>
        <v>15294650</v>
      </c>
      <c r="H672" s="1">
        <f>IF(ISNA(VLOOKUP(relationships__2[[#This Row],[path]],elements__3[],5,FALSE)), "", VLOOKUP(relationships__2[[#This Row],[path]],elements__3[],5,FALSE))</f>
        <v>0</v>
      </c>
      <c r="I672" s="1">
        <f>IF(ISNA(VLOOKUP(relationships__2[[#This Row],[path]],elements__3[],6,FALSE)),"",VLOOKUP(relationships__2[[#This Row],[path]],elements__3[],6,FALSE))</f>
        <v>5132</v>
      </c>
    </row>
    <row r="673" spans="1:9" x14ac:dyDescent="0.3">
      <c r="A673" s="1" t="s">
        <v>1214</v>
      </c>
      <c r="B673" s="1" t="s">
        <v>1215</v>
      </c>
      <c r="C673">
        <v>38</v>
      </c>
      <c r="D673">
        <v>12816390</v>
      </c>
      <c r="E673">
        <v>0</v>
      </c>
      <c r="F673">
        <v>8126</v>
      </c>
      <c r="G673" s="1">
        <f>IF(ISNA(VLOOKUP(relationships__2[[#This Row],[path]],elements__3[],4,FALSE)),"",VLOOKUP(relationships__2[[#This Row],[path]],elements__3[],4,FALSE))</f>
        <v>4615252</v>
      </c>
      <c r="H673" s="1">
        <f>IF(ISNA(VLOOKUP(relationships__2[[#This Row],[path]],elements__3[],5,FALSE)), "", VLOOKUP(relationships__2[[#This Row],[path]],elements__3[],5,FALSE))</f>
        <v>0</v>
      </c>
      <c r="I673" s="1">
        <f>IF(ISNA(VLOOKUP(relationships__2[[#This Row],[path]],elements__3[],6,FALSE)),"",VLOOKUP(relationships__2[[#This Row],[path]],elements__3[],6,FALSE))</f>
        <v>88952</v>
      </c>
    </row>
    <row r="674" spans="1:9" x14ac:dyDescent="0.3">
      <c r="A674" s="1" t="s">
        <v>1216</v>
      </c>
      <c r="B674" s="1" t="s">
        <v>1217</v>
      </c>
      <c r="C674">
        <v>40</v>
      </c>
      <c r="D674">
        <v>15516176</v>
      </c>
      <c r="E674">
        <v>0</v>
      </c>
      <c r="F674">
        <v>9409</v>
      </c>
      <c r="G674" s="1">
        <f>IF(ISNA(VLOOKUP(relationships__2[[#This Row],[path]],elements__3[],4,FALSE)),"",VLOOKUP(relationships__2[[#This Row],[path]],elements__3[],4,FALSE))</f>
        <v>13814108</v>
      </c>
      <c r="H674" s="1">
        <f>IF(ISNA(VLOOKUP(relationships__2[[#This Row],[path]],elements__3[],5,FALSE)), "", VLOOKUP(relationships__2[[#This Row],[path]],elements__3[],5,FALSE))</f>
        <v>0</v>
      </c>
      <c r="I674" s="1">
        <f>IF(ISNA(VLOOKUP(relationships__2[[#This Row],[path]],elements__3[],6,FALSE)),"",VLOOKUP(relationships__2[[#This Row],[path]],elements__3[],6,FALSE))</f>
        <v>4704</v>
      </c>
    </row>
    <row r="675" spans="1:9" x14ac:dyDescent="0.3">
      <c r="A675" s="1" t="s">
        <v>1218</v>
      </c>
      <c r="B675" s="1" t="s">
        <v>1219</v>
      </c>
      <c r="C675">
        <v>49</v>
      </c>
      <c r="D675">
        <v>3726585</v>
      </c>
      <c r="E675">
        <v>0</v>
      </c>
      <c r="F675">
        <v>9836</v>
      </c>
      <c r="G675" s="1">
        <f>IF(ISNA(VLOOKUP(relationships__2[[#This Row],[path]],elements__3[],4,FALSE)),"",VLOOKUP(relationships__2[[#This Row],[path]],elements__3[],4,FALSE))</f>
        <v>12226654</v>
      </c>
      <c r="H675" s="1">
        <f>IF(ISNA(VLOOKUP(relationships__2[[#This Row],[path]],elements__3[],5,FALSE)), "", VLOOKUP(relationships__2[[#This Row],[path]],elements__3[],5,FALSE))</f>
        <v>0</v>
      </c>
      <c r="I675" s="1">
        <f>IF(ISNA(VLOOKUP(relationships__2[[#This Row],[path]],elements__3[],6,FALSE)),"",VLOOKUP(relationships__2[[#This Row],[path]],elements__3[],6,FALSE))</f>
        <v>6842</v>
      </c>
    </row>
    <row r="676" spans="1:9" x14ac:dyDescent="0.3">
      <c r="A676" s="1" t="s">
        <v>1220</v>
      </c>
      <c r="B676" s="1" t="s">
        <v>1221</v>
      </c>
      <c r="C676">
        <v>35</v>
      </c>
      <c r="D676">
        <v>5728437</v>
      </c>
      <c r="E676">
        <v>0</v>
      </c>
      <c r="F676">
        <v>9836</v>
      </c>
      <c r="G676" s="1">
        <f>IF(ISNA(VLOOKUP(relationships__2[[#This Row],[path]],elements__3[],4,FALSE)),"",VLOOKUP(relationships__2[[#This Row],[path]],elements__3[],4,FALSE))</f>
        <v>5193441</v>
      </c>
      <c r="H676" s="1">
        <f>IF(ISNA(VLOOKUP(relationships__2[[#This Row],[path]],elements__3[],5,FALSE)), "", VLOOKUP(relationships__2[[#This Row],[path]],elements__3[],5,FALSE))</f>
        <v>0</v>
      </c>
      <c r="I676" s="1">
        <f>IF(ISNA(VLOOKUP(relationships__2[[#This Row],[path]],elements__3[],6,FALSE)),"",VLOOKUP(relationships__2[[#This Row],[path]],elements__3[],6,FALSE))</f>
        <v>48753</v>
      </c>
    </row>
    <row r="677" spans="1:9" x14ac:dyDescent="0.3">
      <c r="A677" s="1" t="s">
        <v>1222</v>
      </c>
      <c r="B677" s="1" t="s">
        <v>1223</v>
      </c>
      <c r="C677">
        <v>36</v>
      </c>
      <c r="D677">
        <v>21522588</v>
      </c>
      <c r="E677">
        <v>0</v>
      </c>
      <c r="F677">
        <v>6842</v>
      </c>
      <c r="G677" s="1">
        <f>IF(ISNA(VLOOKUP(relationships__2[[#This Row],[path]],elements__3[],4,FALSE)),"",VLOOKUP(relationships__2[[#This Row],[path]],elements__3[],4,FALSE))</f>
        <v>12483675</v>
      </c>
      <c r="H677" s="1">
        <f>IF(ISNA(VLOOKUP(relationships__2[[#This Row],[path]],elements__3[],5,FALSE)), "", VLOOKUP(relationships__2[[#This Row],[path]],elements__3[],5,FALSE))</f>
        <v>0</v>
      </c>
      <c r="I677" s="1">
        <f>IF(ISNA(VLOOKUP(relationships__2[[#This Row],[path]],elements__3[],6,FALSE)),"",VLOOKUP(relationships__2[[#This Row],[path]],elements__3[],6,FALSE))</f>
        <v>6842</v>
      </c>
    </row>
    <row r="678" spans="1:9" x14ac:dyDescent="0.3">
      <c r="A678" s="1" t="s">
        <v>1224</v>
      </c>
      <c r="B678" s="1" t="s">
        <v>1225</v>
      </c>
      <c r="C678">
        <v>125</v>
      </c>
      <c r="D678">
        <v>13377045</v>
      </c>
      <c r="E678">
        <v>0</v>
      </c>
      <c r="F678">
        <v>18817</v>
      </c>
      <c r="G678" s="1">
        <f>IF(ISNA(VLOOKUP(relationships__2[[#This Row],[path]],elements__3[],4,FALSE)),"",VLOOKUP(relationships__2[[#This Row],[path]],elements__3[],4,FALSE))</f>
        <v>14974764</v>
      </c>
      <c r="H678" s="1">
        <f>IF(ISNA(VLOOKUP(relationships__2[[#This Row],[path]],elements__3[],5,FALSE)), "", VLOOKUP(relationships__2[[#This Row],[path]],elements__3[],5,FALSE))</f>
        <v>0</v>
      </c>
      <c r="I678" s="1">
        <f>IF(ISNA(VLOOKUP(relationships__2[[#This Row],[path]],elements__3[],6,FALSE)),"",VLOOKUP(relationships__2[[#This Row],[path]],elements__3[],6,FALSE))</f>
        <v>5987</v>
      </c>
    </row>
    <row r="679" spans="1:9" x14ac:dyDescent="0.3">
      <c r="A679" s="1" t="s">
        <v>1226</v>
      </c>
      <c r="B679" s="1" t="s">
        <v>1227</v>
      </c>
      <c r="C679">
        <v>32</v>
      </c>
      <c r="D679">
        <v>15640195</v>
      </c>
      <c r="E679">
        <v>0</v>
      </c>
      <c r="F679">
        <v>10691</v>
      </c>
      <c r="G679" s="1">
        <f>IF(ISNA(VLOOKUP(relationships__2[[#This Row],[path]],elements__3[],4,FALSE)),"",VLOOKUP(relationships__2[[#This Row],[path]],elements__3[],4,FALSE))</f>
        <v>12094936</v>
      </c>
      <c r="H679" s="1">
        <f>IF(ISNA(VLOOKUP(relationships__2[[#This Row],[path]],elements__3[],5,FALSE)), "", VLOOKUP(relationships__2[[#This Row],[path]],elements__3[],5,FALSE))</f>
        <v>0</v>
      </c>
      <c r="I679" s="1">
        <f>IF(ISNA(VLOOKUP(relationships__2[[#This Row],[path]],elements__3[],6,FALSE)),"",VLOOKUP(relationships__2[[#This Row],[path]],elements__3[],6,FALSE))</f>
        <v>9409</v>
      </c>
    </row>
    <row r="680" spans="1:9" x14ac:dyDescent="0.3">
      <c r="A680" s="1" t="s">
        <v>1228</v>
      </c>
      <c r="B680" s="1" t="s">
        <v>1229</v>
      </c>
      <c r="C680">
        <v>39</v>
      </c>
      <c r="D680">
        <v>3329721</v>
      </c>
      <c r="E680">
        <v>0</v>
      </c>
      <c r="F680">
        <v>5987</v>
      </c>
      <c r="G680" s="1">
        <f>IF(ISNA(VLOOKUP(relationships__2[[#This Row],[path]],elements__3[],4,FALSE)),"",VLOOKUP(relationships__2[[#This Row],[path]],elements__3[],4,FALSE))</f>
        <v>4055024</v>
      </c>
      <c r="H680" s="1">
        <f>IF(ISNA(VLOOKUP(relationships__2[[#This Row],[path]],elements__3[],5,FALSE)), "", VLOOKUP(relationships__2[[#This Row],[path]],elements__3[],5,FALSE))</f>
        <v>0</v>
      </c>
      <c r="I680" s="1">
        <f>IF(ISNA(VLOOKUP(relationships__2[[#This Row],[path]],elements__3[],6,FALSE)),"",VLOOKUP(relationships__2[[#This Row],[path]],elements__3[],6,FALSE))</f>
        <v>6842</v>
      </c>
    </row>
    <row r="681" spans="1:9" x14ac:dyDescent="0.3">
      <c r="A681" s="1" t="s">
        <v>1230</v>
      </c>
      <c r="B681" s="1" t="s">
        <v>1231</v>
      </c>
      <c r="C681">
        <v>65</v>
      </c>
      <c r="D681">
        <v>13942833</v>
      </c>
      <c r="E681">
        <v>0</v>
      </c>
      <c r="F681">
        <v>8125</v>
      </c>
      <c r="G681" s="1">
        <f>IF(ISNA(VLOOKUP(relationships__2[[#This Row],[path]],elements__3[],4,FALSE)),"",VLOOKUP(relationships__2[[#This Row],[path]],elements__3[],4,FALSE))</f>
        <v>15756090</v>
      </c>
      <c r="H681" s="1">
        <f>IF(ISNA(VLOOKUP(relationships__2[[#This Row],[path]],elements__3[],5,FALSE)), "", VLOOKUP(relationships__2[[#This Row],[path]],elements__3[],5,FALSE))</f>
        <v>0</v>
      </c>
      <c r="I681" s="1">
        <f>IF(ISNA(VLOOKUP(relationships__2[[#This Row],[path]],elements__3[],6,FALSE)),"",VLOOKUP(relationships__2[[#This Row],[path]],elements__3[],6,FALSE))</f>
        <v>5987</v>
      </c>
    </row>
    <row r="682" spans="1:9" x14ac:dyDescent="0.3">
      <c r="A682" s="1" t="s">
        <v>1232</v>
      </c>
      <c r="B682" s="1" t="s">
        <v>1233</v>
      </c>
      <c r="C682">
        <v>54</v>
      </c>
      <c r="D682">
        <v>4507910</v>
      </c>
      <c r="E682">
        <v>0</v>
      </c>
      <c r="F682">
        <v>9408</v>
      </c>
      <c r="G682" s="1">
        <f>IF(ISNA(VLOOKUP(relationships__2[[#This Row],[path]],elements__3[],4,FALSE)),"",VLOOKUP(relationships__2[[#This Row],[path]],elements__3[],4,FALSE))</f>
        <v>4300498</v>
      </c>
      <c r="H682" s="1">
        <f>IF(ISNA(VLOOKUP(relationships__2[[#This Row],[path]],elements__3[],5,FALSE)), "", VLOOKUP(relationships__2[[#This Row],[path]],elements__3[],5,FALSE))</f>
        <v>0</v>
      </c>
      <c r="I682" s="1">
        <f>IF(ISNA(VLOOKUP(relationships__2[[#This Row],[path]],elements__3[],6,FALSE)),"",VLOOKUP(relationships__2[[#This Row],[path]],elements__3[],6,FALSE))</f>
        <v>4704</v>
      </c>
    </row>
    <row r="683" spans="1:9" x14ac:dyDescent="0.3">
      <c r="A683" s="1" t="s">
        <v>1234</v>
      </c>
      <c r="B683" s="1" t="s">
        <v>1235</v>
      </c>
      <c r="C683">
        <v>100</v>
      </c>
      <c r="D683">
        <v>4022522</v>
      </c>
      <c r="E683">
        <v>0</v>
      </c>
      <c r="F683">
        <v>11120</v>
      </c>
      <c r="G683" s="1">
        <f>IF(ISNA(VLOOKUP(relationships__2[[#This Row],[path]],elements__3[],4,FALSE)),"",VLOOKUP(relationships__2[[#This Row],[path]],elements__3[],4,FALSE))</f>
        <v>4551959</v>
      </c>
      <c r="H683" s="1">
        <f>IF(ISNA(VLOOKUP(relationships__2[[#This Row],[path]],elements__3[],5,FALSE)), "", VLOOKUP(relationships__2[[#This Row],[path]],elements__3[],5,FALSE))</f>
        <v>0</v>
      </c>
      <c r="I683" s="1">
        <f>IF(ISNA(VLOOKUP(relationships__2[[#This Row],[path]],elements__3[],6,FALSE)),"",VLOOKUP(relationships__2[[#This Row],[path]],elements__3[],6,FALSE))</f>
        <v>6415</v>
      </c>
    </row>
    <row r="684" spans="1:9" x14ac:dyDescent="0.3">
      <c r="A684" s="1" t="s">
        <v>1236</v>
      </c>
      <c r="B684" s="1" t="s">
        <v>1237</v>
      </c>
      <c r="C684">
        <v>101</v>
      </c>
      <c r="D684">
        <v>17977329</v>
      </c>
      <c r="E684">
        <v>0</v>
      </c>
      <c r="F684">
        <v>9408</v>
      </c>
      <c r="G684" s="1">
        <f>IF(ISNA(VLOOKUP(relationships__2[[#This Row],[path]],elements__3[],4,FALSE)),"",VLOOKUP(relationships__2[[#This Row],[path]],elements__3[],4,FALSE))</f>
        <v>20220807</v>
      </c>
      <c r="H684" s="1">
        <f>IF(ISNA(VLOOKUP(relationships__2[[#This Row],[path]],elements__3[],5,FALSE)), "", VLOOKUP(relationships__2[[#This Row],[path]],elements__3[],5,FALSE))</f>
        <v>0</v>
      </c>
      <c r="I684" s="1">
        <f>IF(ISNA(VLOOKUP(relationships__2[[#This Row],[path]],elements__3[],6,FALSE)),"",VLOOKUP(relationships__2[[#This Row],[path]],elements__3[],6,FALSE))</f>
        <v>9836</v>
      </c>
    </row>
    <row r="685" spans="1:9" x14ac:dyDescent="0.3">
      <c r="A685" s="1" t="s">
        <v>1238</v>
      </c>
      <c r="B685" s="1" t="s">
        <v>1239</v>
      </c>
      <c r="C685">
        <v>52</v>
      </c>
      <c r="D685">
        <v>4684104</v>
      </c>
      <c r="E685">
        <v>0</v>
      </c>
      <c r="F685">
        <v>8126</v>
      </c>
      <c r="G685" s="1">
        <f>IF(ISNA(VLOOKUP(relationships__2[[#This Row],[path]],elements__3[],4,FALSE)),"",VLOOKUP(relationships__2[[#This Row],[path]],elements__3[],4,FALSE))</f>
        <v>7325729</v>
      </c>
      <c r="H685" s="1">
        <f>IF(ISNA(VLOOKUP(relationships__2[[#This Row],[path]],elements__3[],5,FALSE)), "", VLOOKUP(relationships__2[[#This Row],[path]],elements__3[],5,FALSE))</f>
        <v>0</v>
      </c>
      <c r="I685" s="1">
        <f>IF(ISNA(VLOOKUP(relationships__2[[#This Row],[path]],elements__3[],6,FALSE)),"",VLOOKUP(relationships__2[[#This Row],[path]],elements__3[],6,FALSE))</f>
        <v>8553</v>
      </c>
    </row>
    <row r="686" spans="1:9" x14ac:dyDescent="0.3">
      <c r="A686" s="1" t="s">
        <v>1240</v>
      </c>
      <c r="B686" s="1" t="s">
        <v>1241</v>
      </c>
      <c r="C686">
        <v>104</v>
      </c>
      <c r="D686">
        <v>12768064</v>
      </c>
      <c r="E686">
        <v>0</v>
      </c>
      <c r="F686">
        <v>8553</v>
      </c>
      <c r="G686" s="1">
        <f>IF(ISNA(VLOOKUP(relationships__2[[#This Row],[path]],elements__3[],4,FALSE)),"",VLOOKUP(relationships__2[[#This Row],[path]],elements__3[],4,FALSE))</f>
        <v>15828363</v>
      </c>
      <c r="H686" s="1">
        <f>IF(ISNA(VLOOKUP(relationships__2[[#This Row],[path]],elements__3[],5,FALSE)), "", VLOOKUP(relationships__2[[#This Row],[path]],elements__3[],5,FALSE))</f>
        <v>0</v>
      </c>
      <c r="I686" s="1">
        <f>IF(ISNA(VLOOKUP(relationships__2[[#This Row],[path]],elements__3[],6,FALSE)),"",VLOOKUP(relationships__2[[#This Row],[path]],elements__3[],6,FALSE))</f>
        <v>6415</v>
      </c>
    </row>
    <row r="687" spans="1:9" x14ac:dyDescent="0.3">
      <c r="A687" s="1" t="s">
        <v>1242</v>
      </c>
      <c r="B687" s="1" t="s">
        <v>1243</v>
      </c>
      <c r="C687">
        <v>104</v>
      </c>
      <c r="D687">
        <v>3942123</v>
      </c>
      <c r="E687">
        <v>0</v>
      </c>
      <c r="F687">
        <v>8553</v>
      </c>
      <c r="G687" s="1">
        <f>IF(ISNA(VLOOKUP(relationships__2[[#This Row],[path]],elements__3[],4,FALSE)),"",VLOOKUP(relationships__2[[#This Row],[path]],elements__3[],4,FALSE))</f>
        <v>4529293</v>
      </c>
      <c r="H687" s="1">
        <f>IF(ISNA(VLOOKUP(relationships__2[[#This Row],[path]],elements__3[],5,FALSE)), "", VLOOKUP(relationships__2[[#This Row],[path]],elements__3[],5,FALSE))</f>
        <v>0</v>
      </c>
      <c r="I687" s="1">
        <f>IF(ISNA(VLOOKUP(relationships__2[[#This Row],[path]],elements__3[],6,FALSE)),"",VLOOKUP(relationships__2[[#This Row],[path]],elements__3[],6,FALSE))</f>
        <v>5559</v>
      </c>
    </row>
    <row r="688" spans="1:9" x14ac:dyDescent="0.3">
      <c r="A688" s="1" t="s">
        <v>1244</v>
      </c>
      <c r="B688" s="1" t="s">
        <v>1141</v>
      </c>
      <c r="C688">
        <v>199</v>
      </c>
      <c r="D688">
        <v>16271842</v>
      </c>
      <c r="E688">
        <v>0</v>
      </c>
      <c r="F688">
        <v>14968</v>
      </c>
      <c r="G688" s="1">
        <f>IF(ISNA(VLOOKUP(relationships__2[[#This Row],[path]],elements__3[],4,FALSE)),"",VLOOKUP(relationships__2[[#This Row],[path]],elements__3[],4,FALSE))</f>
        <v>18871556</v>
      </c>
      <c r="H688" s="1">
        <f>IF(ISNA(VLOOKUP(relationships__2[[#This Row],[path]],elements__3[],5,FALSE)), "", VLOOKUP(relationships__2[[#This Row],[path]],elements__3[],5,FALSE))</f>
        <v>0</v>
      </c>
      <c r="I688" s="1">
        <f>IF(ISNA(VLOOKUP(relationships__2[[#This Row],[path]],elements__3[],6,FALSE)),"",VLOOKUP(relationships__2[[#This Row],[path]],elements__3[],6,FALSE))</f>
        <v>6414</v>
      </c>
    </row>
    <row r="689" spans="1:9" x14ac:dyDescent="0.3">
      <c r="A689" s="1" t="s">
        <v>1245</v>
      </c>
      <c r="B689" s="1" t="s">
        <v>1246</v>
      </c>
      <c r="C689">
        <v>55</v>
      </c>
      <c r="D689">
        <v>19817100</v>
      </c>
      <c r="E689">
        <v>0</v>
      </c>
      <c r="F689">
        <v>8553</v>
      </c>
      <c r="G689" s="1">
        <f>IF(ISNA(VLOOKUP(relationships__2[[#This Row],[path]],elements__3[],4,FALSE)),"",VLOOKUP(relationships__2[[#This Row],[path]],elements__3[],4,FALSE))</f>
        <v>12267281</v>
      </c>
      <c r="H689" s="1">
        <f>IF(ISNA(VLOOKUP(relationships__2[[#This Row],[path]],elements__3[],5,FALSE)), "", VLOOKUP(relationships__2[[#This Row],[path]],elements__3[],5,FALSE))</f>
        <v>0</v>
      </c>
      <c r="I689" s="1">
        <f>IF(ISNA(VLOOKUP(relationships__2[[#This Row],[path]],elements__3[],6,FALSE)),"",VLOOKUP(relationships__2[[#This Row],[path]],elements__3[],6,FALSE))</f>
        <v>5987</v>
      </c>
    </row>
    <row r="690" spans="1:9" x14ac:dyDescent="0.3">
      <c r="A690" s="1" t="s">
        <v>1247</v>
      </c>
      <c r="B690" s="1" t="s">
        <v>1248</v>
      </c>
      <c r="C690">
        <v>127</v>
      </c>
      <c r="D690">
        <v>14920880</v>
      </c>
      <c r="E690">
        <v>0</v>
      </c>
      <c r="F690">
        <v>13685</v>
      </c>
      <c r="G690" s="1">
        <f>IF(ISNA(VLOOKUP(relationships__2[[#This Row],[path]],elements__3[],4,FALSE)),"",VLOOKUP(relationships__2[[#This Row],[path]],elements__3[],4,FALSE))</f>
        <v>13369775</v>
      </c>
      <c r="H690" s="1">
        <f>IF(ISNA(VLOOKUP(relationships__2[[#This Row],[path]],elements__3[],5,FALSE)), "", VLOOKUP(relationships__2[[#This Row],[path]],elements__3[],5,FALSE))</f>
        <v>0</v>
      </c>
      <c r="I690" s="1">
        <f>IF(ISNA(VLOOKUP(relationships__2[[#This Row],[path]],elements__3[],6,FALSE)),"",VLOOKUP(relationships__2[[#This Row],[path]],elements__3[],6,FALSE))</f>
        <v>5560</v>
      </c>
    </row>
    <row r="691" spans="1:9" x14ac:dyDescent="0.3">
      <c r="A691" s="1" t="s">
        <v>1249</v>
      </c>
      <c r="B691" s="1" t="s">
        <v>1250</v>
      </c>
      <c r="C691">
        <v>138</v>
      </c>
      <c r="D691">
        <v>12922020</v>
      </c>
      <c r="E691">
        <v>0</v>
      </c>
      <c r="F691">
        <v>11546</v>
      </c>
      <c r="G691" s="1">
        <f>IF(ISNA(VLOOKUP(relationships__2[[#This Row],[path]],elements__3[],4,FALSE)),"",VLOOKUP(relationships__2[[#This Row],[path]],elements__3[],4,FALSE))</f>
        <v>22276544</v>
      </c>
      <c r="H691" s="1">
        <f>IF(ISNA(VLOOKUP(relationships__2[[#This Row],[path]],elements__3[],5,FALSE)), "", VLOOKUP(relationships__2[[#This Row],[path]],elements__3[],5,FALSE))</f>
        <v>0</v>
      </c>
      <c r="I691" s="1">
        <f>IF(ISNA(VLOOKUP(relationships__2[[#This Row],[path]],elements__3[],6,FALSE)),"",VLOOKUP(relationships__2[[#This Row],[path]],elements__3[],6,FALSE))</f>
        <v>6842</v>
      </c>
    </row>
    <row r="692" spans="1:9" x14ac:dyDescent="0.3">
      <c r="A692" s="1" t="s">
        <v>1251</v>
      </c>
      <c r="B692" s="1" t="s">
        <v>1252</v>
      </c>
      <c r="C692">
        <v>35</v>
      </c>
      <c r="D692">
        <v>14156661</v>
      </c>
      <c r="E692">
        <v>0</v>
      </c>
      <c r="F692">
        <v>15823</v>
      </c>
      <c r="G692" s="1">
        <f>IF(ISNA(VLOOKUP(relationships__2[[#This Row],[path]],elements__3[],4,FALSE)),"",VLOOKUP(relationships__2[[#This Row],[path]],elements__3[],4,FALSE))</f>
        <v>12309191</v>
      </c>
      <c r="H692" s="1">
        <f>IF(ISNA(VLOOKUP(relationships__2[[#This Row],[path]],elements__3[],5,FALSE)), "", VLOOKUP(relationships__2[[#This Row],[path]],elements__3[],5,FALSE))</f>
        <v>0</v>
      </c>
      <c r="I692" s="1">
        <f>IF(ISNA(VLOOKUP(relationships__2[[#This Row],[path]],elements__3[],6,FALSE)),"",VLOOKUP(relationships__2[[#This Row],[path]],elements__3[],6,FALSE))</f>
        <v>6414</v>
      </c>
    </row>
    <row r="693" spans="1:9" x14ac:dyDescent="0.3">
      <c r="A693" s="1" t="s">
        <v>1253</v>
      </c>
      <c r="B693" s="1" t="s">
        <v>1254</v>
      </c>
      <c r="C693">
        <v>55</v>
      </c>
      <c r="D693">
        <v>16862005</v>
      </c>
      <c r="E693">
        <v>0</v>
      </c>
      <c r="F693">
        <v>11119</v>
      </c>
      <c r="G693" s="1">
        <f>IF(ISNA(VLOOKUP(relationships__2[[#This Row],[path]],elements__3[],4,FALSE)),"",VLOOKUP(relationships__2[[#This Row],[path]],elements__3[],4,FALSE))</f>
        <v>12360937</v>
      </c>
      <c r="H693" s="1">
        <f>IF(ISNA(VLOOKUP(relationships__2[[#This Row],[path]],elements__3[],5,FALSE)), "", VLOOKUP(relationships__2[[#This Row],[path]],elements__3[],5,FALSE))</f>
        <v>0</v>
      </c>
      <c r="I693" s="1">
        <f>IF(ISNA(VLOOKUP(relationships__2[[#This Row],[path]],elements__3[],6,FALSE)),"",VLOOKUP(relationships__2[[#This Row],[path]],elements__3[],6,FALSE))</f>
        <v>7698</v>
      </c>
    </row>
    <row r="694" spans="1:9" x14ac:dyDescent="0.3">
      <c r="A694" s="1" t="s">
        <v>1255</v>
      </c>
      <c r="B694" s="1" t="s">
        <v>1256</v>
      </c>
      <c r="C694">
        <v>32</v>
      </c>
      <c r="D694">
        <v>4306057</v>
      </c>
      <c r="E694">
        <v>0</v>
      </c>
      <c r="F694">
        <v>7270</v>
      </c>
      <c r="G694" s="1">
        <f>IF(ISNA(VLOOKUP(relationships__2[[#This Row],[path]],elements__3[],4,FALSE)),"",VLOOKUP(relationships__2[[#This Row],[path]],elements__3[],4,FALSE))</f>
        <v>3894654</v>
      </c>
      <c r="H694" s="1">
        <f>IF(ISNA(VLOOKUP(relationships__2[[#This Row],[path]],elements__3[],5,FALSE)), "", VLOOKUP(relationships__2[[#This Row],[path]],elements__3[],5,FALSE))</f>
        <v>0</v>
      </c>
      <c r="I694" s="1">
        <f>IF(ISNA(VLOOKUP(relationships__2[[#This Row],[path]],elements__3[],6,FALSE)),"",VLOOKUP(relationships__2[[#This Row],[path]],elements__3[],6,FALSE))</f>
        <v>5559</v>
      </c>
    </row>
    <row r="695" spans="1:9" x14ac:dyDescent="0.3">
      <c r="A695" s="1" t="s">
        <v>1257</v>
      </c>
      <c r="B695" s="1" t="s">
        <v>1155</v>
      </c>
      <c r="C695">
        <v>107</v>
      </c>
      <c r="D695">
        <v>4621666</v>
      </c>
      <c r="E695">
        <v>0</v>
      </c>
      <c r="F695">
        <v>79116</v>
      </c>
      <c r="G695" s="1">
        <f>IF(ISNA(VLOOKUP(relationships__2[[#This Row],[path]],elements__3[],4,FALSE)),"",VLOOKUP(relationships__2[[#This Row],[path]],elements__3[],4,FALSE))</f>
        <v>8683532</v>
      </c>
      <c r="H695" s="1">
        <f>IF(ISNA(VLOOKUP(relationships__2[[#This Row],[path]],elements__3[],5,FALSE)), "", VLOOKUP(relationships__2[[#This Row],[path]],elements__3[],5,FALSE))</f>
        <v>0</v>
      </c>
      <c r="I695" s="1">
        <f>IF(ISNA(VLOOKUP(relationships__2[[#This Row],[path]],elements__3[],6,FALSE)),"",VLOOKUP(relationships__2[[#This Row],[path]],elements__3[],6,FALSE))</f>
        <v>5560</v>
      </c>
    </row>
    <row r="696" spans="1:9" x14ac:dyDescent="0.3">
      <c r="A696" s="1" t="s">
        <v>1258</v>
      </c>
      <c r="B696" s="1" t="s">
        <v>1259</v>
      </c>
      <c r="C696">
        <v>125</v>
      </c>
      <c r="D696">
        <v>17074550</v>
      </c>
      <c r="E696">
        <v>0</v>
      </c>
      <c r="F696">
        <v>9836</v>
      </c>
      <c r="G696" s="1">
        <f>IF(ISNA(VLOOKUP(relationships__2[[#This Row],[path]],elements__3[],4,FALSE)),"",VLOOKUP(relationships__2[[#This Row],[path]],elements__3[],4,FALSE))</f>
        <v>16930003</v>
      </c>
      <c r="H696" s="1">
        <f>IF(ISNA(VLOOKUP(relationships__2[[#This Row],[path]],elements__3[],5,FALSE)), "", VLOOKUP(relationships__2[[#This Row],[path]],elements__3[],5,FALSE))</f>
        <v>0</v>
      </c>
      <c r="I696" s="1">
        <f>IF(ISNA(VLOOKUP(relationships__2[[#This Row],[path]],elements__3[],6,FALSE)),"",VLOOKUP(relationships__2[[#This Row],[path]],elements__3[],6,FALSE))</f>
        <v>8125</v>
      </c>
    </row>
    <row r="697" spans="1:9" x14ac:dyDescent="0.3">
      <c r="A697" s="1" t="s">
        <v>1260</v>
      </c>
      <c r="B697" s="1" t="s">
        <v>1261</v>
      </c>
      <c r="C697">
        <v>36</v>
      </c>
      <c r="D697">
        <v>5166499</v>
      </c>
      <c r="E697">
        <v>0</v>
      </c>
      <c r="F697">
        <v>11119</v>
      </c>
      <c r="G697" s="1">
        <f>IF(ISNA(VLOOKUP(relationships__2[[#This Row],[path]],elements__3[],4,FALSE)),"",VLOOKUP(relationships__2[[#This Row],[path]],elements__3[],4,FALSE))</f>
        <v>3237347</v>
      </c>
      <c r="H697" s="1">
        <f>IF(ISNA(VLOOKUP(relationships__2[[#This Row],[path]],elements__3[],5,FALSE)), "", VLOOKUP(relationships__2[[#This Row],[path]],elements__3[],5,FALSE))</f>
        <v>0</v>
      </c>
      <c r="I697" s="1">
        <f>IF(ISNA(VLOOKUP(relationships__2[[#This Row],[path]],elements__3[],6,FALSE)),"",VLOOKUP(relationships__2[[#This Row],[path]],elements__3[],6,FALSE))</f>
        <v>5131</v>
      </c>
    </row>
    <row r="698" spans="1:9" x14ac:dyDescent="0.3">
      <c r="A698" s="1" t="s">
        <v>1262</v>
      </c>
      <c r="B698" s="1" t="s">
        <v>1159</v>
      </c>
      <c r="C698">
        <v>152</v>
      </c>
      <c r="D698">
        <v>13746966</v>
      </c>
      <c r="E698">
        <v>0</v>
      </c>
      <c r="F698">
        <v>9836</v>
      </c>
      <c r="G698" s="1">
        <f>IF(ISNA(VLOOKUP(relationships__2[[#This Row],[path]],elements__3[],4,FALSE)),"",VLOOKUP(relationships__2[[#This Row],[path]],elements__3[],4,FALSE))</f>
        <v>16327436</v>
      </c>
      <c r="H698" s="1">
        <f>IF(ISNA(VLOOKUP(relationships__2[[#This Row],[path]],elements__3[],5,FALSE)), "", VLOOKUP(relationships__2[[#This Row],[path]],elements__3[],5,FALSE))</f>
        <v>0</v>
      </c>
      <c r="I698" s="1">
        <f>IF(ISNA(VLOOKUP(relationships__2[[#This Row],[path]],elements__3[],6,FALSE)),"",VLOOKUP(relationships__2[[#This Row],[path]],elements__3[],6,FALSE))</f>
        <v>6415</v>
      </c>
    </row>
    <row r="699" spans="1:9" x14ac:dyDescent="0.3">
      <c r="A699" s="1" t="s">
        <v>1263</v>
      </c>
      <c r="B699" s="1" t="s">
        <v>1264</v>
      </c>
      <c r="C699">
        <v>61</v>
      </c>
      <c r="D699">
        <v>16011827</v>
      </c>
      <c r="E699">
        <v>0</v>
      </c>
      <c r="F699">
        <v>8554</v>
      </c>
      <c r="G699" s="1">
        <f>IF(ISNA(VLOOKUP(relationships__2[[#This Row],[path]],elements__3[],4,FALSE)),"",VLOOKUP(relationships__2[[#This Row],[path]],elements__3[],4,FALSE))</f>
        <v>16133709</v>
      </c>
      <c r="H699" s="1">
        <f>IF(ISNA(VLOOKUP(relationships__2[[#This Row],[path]],elements__3[],5,FALSE)), "", VLOOKUP(relationships__2[[#This Row],[path]],elements__3[],5,FALSE))</f>
        <v>0</v>
      </c>
      <c r="I699" s="1">
        <f>IF(ISNA(VLOOKUP(relationships__2[[#This Row],[path]],elements__3[],6,FALSE)),"",VLOOKUP(relationships__2[[#This Row],[path]],elements__3[],6,FALSE))</f>
        <v>8125</v>
      </c>
    </row>
    <row r="700" spans="1:9" x14ac:dyDescent="0.3">
      <c r="A700" s="1" t="s">
        <v>1265</v>
      </c>
      <c r="B700" s="1" t="s">
        <v>1266</v>
      </c>
      <c r="C700">
        <v>106</v>
      </c>
      <c r="D700">
        <v>18639767</v>
      </c>
      <c r="E700">
        <v>0</v>
      </c>
      <c r="F700">
        <v>14113</v>
      </c>
      <c r="G700" s="1">
        <f>IF(ISNA(VLOOKUP(relationships__2[[#This Row],[path]],elements__3[],4,FALSE)),"",VLOOKUP(relationships__2[[#This Row],[path]],elements__3[],4,FALSE))</f>
        <v>14620666</v>
      </c>
      <c r="H700" s="1">
        <f>IF(ISNA(VLOOKUP(relationships__2[[#This Row],[path]],elements__3[],5,FALSE)), "", VLOOKUP(relationships__2[[#This Row],[path]],elements__3[],5,FALSE))</f>
        <v>0</v>
      </c>
      <c r="I700" s="1">
        <f>IF(ISNA(VLOOKUP(relationships__2[[#This Row],[path]],elements__3[],6,FALSE)),"",VLOOKUP(relationships__2[[#This Row],[path]],elements__3[],6,FALSE))</f>
        <v>6843</v>
      </c>
    </row>
    <row r="701" spans="1:9" x14ac:dyDescent="0.3">
      <c r="A701" s="1" t="s">
        <v>1267</v>
      </c>
      <c r="B701" s="1" t="s">
        <v>1179</v>
      </c>
      <c r="C701">
        <v>200</v>
      </c>
      <c r="D701">
        <v>15715035</v>
      </c>
      <c r="E701">
        <v>0</v>
      </c>
      <c r="F701">
        <v>13685</v>
      </c>
      <c r="G701" s="1">
        <f>IF(ISNA(VLOOKUP(relationships__2[[#This Row],[path]],elements__3[],4,FALSE)),"",VLOOKUP(relationships__2[[#This Row],[path]],elements__3[],4,FALSE))</f>
        <v>14651885</v>
      </c>
      <c r="H701" s="1">
        <f>IF(ISNA(VLOOKUP(relationships__2[[#This Row],[path]],elements__3[],5,FALSE)), "", VLOOKUP(relationships__2[[#This Row],[path]],elements__3[],5,FALSE))</f>
        <v>0</v>
      </c>
      <c r="I701" s="1">
        <f>IF(ISNA(VLOOKUP(relationships__2[[#This Row],[path]],elements__3[],6,FALSE)),"",VLOOKUP(relationships__2[[#This Row],[path]],elements__3[],6,FALSE))</f>
        <v>5560</v>
      </c>
    </row>
    <row r="702" spans="1:9" x14ac:dyDescent="0.3">
      <c r="A702" s="1" t="s">
        <v>1268</v>
      </c>
      <c r="B702" s="1" t="s">
        <v>1269</v>
      </c>
      <c r="C702">
        <v>81</v>
      </c>
      <c r="D702">
        <v>14583033</v>
      </c>
      <c r="E702">
        <v>0</v>
      </c>
      <c r="F702">
        <v>12830</v>
      </c>
      <c r="G702" s="1">
        <f>IF(ISNA(VLOOKUP(relationships__2[[#This Row],[path]],elements__3[],4,FALSE)),"",VLOOKUP(relationships__2[[#This Row],[path]],elements__3[],4,FALSE))</f>
        <v>20496216</v>
      </c>
      <c r="H702" s="1">
        <f>IF(ISNA(VLOOKUP(relationships__2[[#This Row],[path]],elements__3[],5,FALSE)), "", VLOOKUP(relationships__2[[#This Row],[path]],elements__3[],5,FALSE))</f>
        <v>0</v>
      </c>
      <c r="I702" s="1">
        <f>IF(ISNA(VLOOKUP(relationships__2[[#This Row],[path]],elements__3[],6,FALSE)),"",VLOOKUP(relationships__2[[#This Row],[path]],elements__3[],6,FALSE))</f>
        <v>6843</v>
      </c>
    </row>
    <row r="703" spans="1:9" x14ac:dyDescent="0.3">
      <c r="A703" s="1" t="s">
        <v>1270</v>
      </c>
      <c r="B703" s="1" t="s">
        <v>1271</v>
      </c>
      <c r="C703">
        <v>222</v>
      </c>
      <c r="D703">
        <v>12972056</v>
      </c>
      <c r="E703">
        <v>0</v>
      </c>
      <c r="F703">
        <v>28225</v>
      </c>
      <c r="G703" s="1">
        <f>IF(ISNA(VLOOKUP(relationships__2[[#This Row],[path]],elements__3[],4,FALSE)),"",VLOOKUP(relationships__2[[#This Row],[path]],elements__3[],4,FALSE))</f>
        <v>5176763</v>
      </c>
      <c r="H703" s="1">
        <f>IF(ISNA(VLOOKUP(relationships__2[[#This Row],[path]],elements__3[],5,FALSE)), "", VLOOKUP(relationships__2[[#This Row],[path]],elements__3[],5,FALSE))</f>
        <v>0</v>
      </c>
      <c r="I703" s="1">
        <f>IF(ISNA(VLOOKUP(relationships__2[[#This Row],[path]],elements__3[],6,FALSE)),"",VLOOKUP(relationships__2[[#This Row],[path]],elements__3[],6,FALSE))</f>
        <v>5559</v>
      </c>
    </row>
    <row r="704" spans="1:9" x14ac:dyDescent="0.3">
      <c r="A704" s="1" t="s">
        <v>1272</v>
      </c>
      <c r="B704" s="1" t="s">
        <v>1273</v>
      </c>
      <c r="C704">
        <v>44</v>
      </c>
      <c r="D704">
        <v>14788734</v>
      </c>
      <c r="E704">
        <v>0</v>
      </c>
      <c r="F704">
        <v>7271</v>
      </c>
      <c r="G704" s="1">
        <f>IF(ISNA(VLOOKUP(relationships__2[[#This Row],[path]],elements__3[],4,FALSE)),"",VLOOKUP(relationships__2[[#This Row],[path]],elements__3[],4,FALSE))</f>
        <v>11807124</v>
      </c>
      <c r="H704" s="1">
        <f>IF(ISNA(VLOOKUP(relationships__2[[#This Row],[path]],elements__3[],5,FALSE)), "", VLOOKUP(relationships__2[[#This Row],[path]],elements__3[],5,FALSE))</f>
        <v>0</v>
      </c>
      <c r="I704" s="1">
        <f>IF(ISNA(VLOOKUP(relationships__2[[#This Row],[path]],elements__3[],6,FALSE)),"",VLOOKUP(relationships__2[[#This Row],[path]],elements__3[],6,FALSE))</f>
        <v>5560</v>
      </c>
    </row>
    <row r="705" spans="1:9" x14ac:dyDescent="0.3">
      <c r="A705" s="1" t="s">
        <v>1274</v>
      </c>
      <c r="B705" s="1" t="s">
        <v>1275</v>
      </c>
      <c r="C705">
        <v>47</v>
      </c>
      <c r="D705">
        <v>13881250</v>
      </c>
      <c r="E705">
        <v>0</v>
      </c>
      <c r="F705">
        <v>11119</v>
      </c>
      <c r="G705" s="1">
        <f>IF(ISNA(VLOOKUP(relationships__2[[#This Row],[path]],elements__3[],4,FALSE)),"",VLOOKUP(relationships__2[[#This Row],[path]],elements__3[],4,FALSE))</f>
        <v>15413111</v>
      </c>
      <c r="H705" s="1">
        <f>IF(ISNA(VLOOKUP(relationships__2[[#This Row],[path]],elements__3[],5,FALSE)), "", VLOOKUP(relationships__2[[#This Row],[path]],elements__3[],5,FALSE))</f>
        <v>0</v>
      </c>
      <c r="I705" s="1">
        <f>IF(ISNA(VLOOKUP(relationships__2[[#This Row],[path]],elements__3[],6,FALSE)),"",VLOOKUP(relationships__2[[#This Row],[path]],elements__3[],6,FALSE))</f>
        <v>5987</v>
      </c>
    </row>
    <row r="706" spans="1:9" x14ac:dyDescent="0.3">
      <c r="A706" s="1" t="s">
        <v>1276</v>
      </c>
      <c r="B706" s="1" t="s">
        <v>33</v>
      </c>
      <c r="C706">
        <v>35</v>
      </c>
      <c r="D706">
        <v>5167782</v>
      </c>
      <c r="E706">
        <v>0</v>
      </c>
      <c r="F706">
        <v>8126</v>
      </c>
      <c r="G706" s="1">
        <f>IF(ISNA(VLOOKUP(relationships__2[[#This Row],[path]],elements__3[],4,FALSE)),"",VLOOKUP(relationships__2[[#This Row],[path]],elements__3[],4,FALSE))</f>
        <v>4956520</v>
      </c>
      <c r="H706" s="1">
        <f>IF(ISNA(VLOOKUP(relationships__2[[#This Row],[path]],elements__3[],5,FALSE)), "", VLOOKUP(relationships__2[[#This Row],[path]],elements__3[],5,FALSE))</f>
        <v>0</v>
      </c>
      <c r="I706" s="1">
        <f>IF(ISNA(VLOOKUP(relationships__2[[#This Row],[path]],elements__3[],6,FALSE)),"",VLOOKUP(relationships__2[[#This Row],[path]],elements__3[],6,FALSE))</f>
        <v>6414</v>
      </c>
    </row>
    <row r="707" spans="1:9" x14ac:dyDescent="0.3">
      <c r="A707" s="1" t="s">
        <v>1277</v>
      </c>
      <c r="B707" s="1" t="s">
        <v>1278</v>
      </c>
      <c r="C707">
        <v>137</v>
      </c>
      <c r="D707">
        <v>4944118</v>
      </c>
      <c r="E707">
        <v>0</v>
      </c>
      <c r="F707">
        <v>11974</v>
      </c>
      <c r="G707" s="1">
        <f>IF(ISNA(VLOOKUP(relationships__2[[#This Row],[path]],elements__3[],4,FALSE)),"",VLOOKUP(relationships__2[[#This Row],[path]],elements__3[],4,FALSE))</f>
        <v>5689949</v>
      </c>
      <c r="H707" s="1">
        <f>IF(ISNA(VLOOKUP(relationships__2[[#This Row],[path]],elements__3[],5,FALSE)), "", VLOOKUP(relationships__2[[#This Row],[path]],elements__3[],5,FALSE))</f>
        <v>0</v>
      </c>
      <c r="I707" s="1">
        <f>IF(ISNA(VLOOKUP(relationships__2[[#This Row],[path]],elements__3[],6,FALSE)),"",VLOOKUP(relationships__2[[#This Row],[path]],elements__3[],6,FALSE))</f>
        <v>6415</v>
      </c>
    </row>
    <row r="708" spans="1:9" x14ac:dyDescent="0.3">
      <c r="A708" s="1" t="s">
        <v>1279</v>
      </c>
      <c r="B708" s="1" t="s">
        <v>1280</v>
      </c>
      <c r="C708">
        <v>250</v>
      </c>
      <c r="D708">
        <v>15973339</v>
      </c>
      <c r="E708">
        <v>0</v>
      </c>
      <c r="F708">
        <v>16679</v>
      </c>
      <c r="G708" s="1">
        <f>IF(ISNA(VLOOKUP(relationships__2[[#This Row],[path]],elements__3[],4,FALSE)),"",VLOOKUP(relationships__2[[#This Row],[path]],elements__3[],4,FALSE))</f>
        <v>16566495</v>
      </c>
      <c r="H708" s="1">
        <f>IF(ISNA(VLOOKUP(relationships__2[[#This Row],[path]],elements__3[],5,FALSE)), "", VLOOKUP(relationships__2[[#This Row],[path]],elements__3[],5,FALSE))</f>
        <v>0</v>
      </c>
      <c r="I708" s="1">
        <f>IF(ISNA(VLOOKUP(relationships__2[[#This Row],[path]],elements__3[],6,FALSE)),"",VLOOKUP(relationships__2[[#This Row],[path]],elements__3[],6,FALSE))</f>
        <v>8554</v>
      </c>
    </row>
    <row r="709" spans="1:9" x14ac:dyDescent="0.3">
      <c r="A709" s="1" t="s">
        <v>1281</v>
      </c>
      <c r="B709" s="1" t="s">
        <v>1282</v>
      </c>
      <c r="C709">
        <v>30</v>
      </c>
      <c r="D709">
        <v>3932287</v>
      </c>
      <c r="E709">
        <v>0</v>
      </c>
      <c r="F709">
        <v>8981</v>
      </c>
      <c r="G709" s="1">
        <f>IF(ISNA(VLOOKUP(relationships__2[[#This Row],[path]],elements__3[],4,FALSE)),"",VLOOKUP(relationships__2[[#This Row],[path]],elements__3[],4,FALSE))</f>
        <v>4499357</v>
      </c>
      <c r="H709" s="1">
        <f>IF(ISNA(VLOOKUP(relationships__2[[#This Row],[path]],elements__3[],5,FALSE)), "", VLOOKUP(relationships__2[[#This Row],[path]],elements__3[],5,FALSE))</f>
        <v>0</v>
      </c>
      <c r="I709" s="1">
        <f>IF(ISNA(VLOOKUP(relationships__2[[#This Row],[path]],elements__3[],6,FALSE)),"",VLOOKUP(relationships__2[[#This Row],[path]],elements__3[],6,FALSE))</f>
        <v>5132</v>
      </c>
    </row>
    <row r="710" spans="1:9" x14ac:dyDescent="0.3">
      <c r="A710" s="1" t="s">
        <v>1283</v>
      </c>
      <c r="B710" s="1" t="s">
        <v>1284</v>
      </c>
      <c r="C710">
        <v>15</v>
      </c>
      <c r="D710">
        <v>18588875</v>
      </c>
      <c r="E710">
        <v>0</v>
      </c>
      <c r="F710">
        <v>8981</v>
      </c>
      <c r="G710" s="1">
        <f>IF(ISNA(VLOOKUP(relationships__2[[#This Row],[path]],elements__3[],4,FALSE)),"",VLOOKUP(relationships__2[[#This Row],[path]],elements__3[],4,FALSE))</f>
        <v>10184601</v>
      </c>
      <c r="H710" s="1">
        <f>IF(ISNA(VLOOKUP(relationships__2[[#This Row],[path]],elements__3[],5,FALSE)), "", VLOOKUP(relationships__2[[#This Row],[path]],elements__3[],5,FALSE))</f>
        <v>0</v>
      </c>
      <c r="I710" s="1">
        <f>IF(ISNA(VLOOKUP(relationships__2[[#This Row],[path]],elements__3[],6,FALSE)),"",VLOOKUP(relationships__2[[#This Row],[path]],elements__3[],6,FALSE))</f>
        <v>7270</v>
      </c>
    </row>
    <row r="711" spans="1:9" x14ac:dyDescent="0.3">
      <c r="A711" s="1" t="s">
        <v>1285</v>
      </c>
      <c r="B711" s="1" t="s">
        <v>1286</v>
      </c>
      <c r="C711">
        <v>26</v>
      </c>
      <c r="D711">
        <v>5192585</v>
      </c>
      <c r="E711">
        <v>0</v>
      </c>
      <c r="F711">
        <v>8126</v>
      </c>
      <c r="G711" s="1">
        <f>IF(ISNA(VLOOKUP(relationships__2[[#This Row],[path]],elements__3[],4,FALSE)),"",VLOOKUP(relationships__2[[#This Row],[path]],elements__3[],4,FALSE))</f>
        <v>4052458</v>
      </c>
      <c r="H711" s="1">
        <f>IF(ISNA(VLOOKUP(relationships__2[[#This Row],[path]],elements__3[],5,FALSE)), "", VLOOKUP(relationships__2[[#This Row],[path]],elements__3[],5,FALSE))</f>
        <v>0</v>
      </c>
      <c r="I711" s="1">
        <f>IF(ISNA(VLOOKUP(relationships__2[[#This Row],[path]],elements__3[],6,FALSE)),"",VLOOKUP(relationships__2[[#This Row],[path]],elements__3[],6,FALSE))</f>
        <v>6842</v>
      </c>
    </row>
    <row r="712" spans="1:9" x14ac:dyDescent="0.3">
      <c r="A712" s="1" t="s">
        <v>1287</v>
      </c>
      <c r="B712" s="1" t="s">
        <v>1288</v>
      </c>
      <c r="C712">
        <v>17</v>
      </c>
      <c r="D712">
        <v>11237061</v>
      </c>
      <c r="E712">
        <v>0</v>
      </c>
      <c r="F712">
        <v>9409</v>
      </c>
      <c r="G712" s="1">
        <f>IF(ISNA(VLOOKUP(relationships__2[[#This Row],[path]],elements__3[],4,FALSE)),"",VLOOKUP(relationships__2[[#This Row],[path]],elements__3[],4,FALSE))</f>
        <v>10641337</v>
      </c>
      <c r="H712" s="1">
        <f>IF(ISNA(VLOOKUP(relationships__2[[#This Row],[path]],elements__3[],5,FALSE)), "", VLOOKUP(relationships__2[[#This Row],[path]],elements__3[],5,FALSE))</f>
        <v>0</v>
      </c>
      <c r="I712" s="1">
        <f>IF(ISNA(VLOOKUP(relationships__2[[#This Row],[path]],elements__3[],6,FALSE)),"",VLOOKUP(relationships__2[[#This Row],[path]],elements__3[],6,FALSE))</f>
        <v>6842</v>
      </c>
    </row>
    <row r="713" spans="1:9" x14ac:dyDescent="0.3">
      <c r="A713" s="1" t="s">
        <v>1289</v>
      </c>
      <c r="B713" s="1" t="s">
        <v>1290</v>
      </c>
      <c r="C713">
        <v>13</v>
      </c>
      <c r="D713">
        <v>11518457</v>
      </c>
      <c r="E713">
        <v>0</v>
      </c>
      <c r="F713">
        <v>9836</v>
      </c>
      <c r="G713" s="1">
        <f>IF(ISNA(VLOOKUP(relationships__2[[#This Row],[path]],elements__3[],4,FALSE)),"",VLOOKUP(relationships__2[[#This Row],[path]],elements__3[],4,FALSE))</f>
        <v>13033638</v>
      </c>
      <c r="H713" s="1">
        <f>IF(ISNA(VLOOKUP(relationships__2[[#This Row],[path]],elements__3[],5,FALSE)), "", VLOOKUP(relationships__2[[#This Row],[path]],elements__3[],5,FALSE))</f>
        <v>0</v>
      </c>
      <c r="I713" s="1">
        <f>IF(ISNA(VLOOKUP(relationships__2[[#This Row],[path]],elements__3[],6,FALSE)),"",VLOOKUP(relationships__2[[#This Row],[path]],elements__3[],6,FALSE))</f>
        <v>5988</v>
      </c>
    </row>
    <row r="714" spans="1:9" x14ac:dyDescent="0.3">
      <c r="A714" s="1" t="s">
        <v>1291</v>
      </c>
      <c r="B714" s="1" t="s">
        <v>33</v>
      </c>
      <c r="C714">
        <v>36</v>
      </c>
      <c r="D714">
        <v>15724015</v>
      </c>
      <c r="E714">
        <v>0</v>
      </c>
      <c r="F714">
        <v>11547</v>
      </c>
      <c r="G714" s="1">
        <f>IF(ISNA(VLOOKUP(relationships__2[[#This Row],[path]],elements__3[],4,FALSE)),"",VLOOKUP(relationships__2[[#This Row],[path]],elements__3[],4,FALSE))</f>
        <v>12721450</v>
      </c>
      <c r="H714" s="1">
        <f>IF(ISNA(VLOOKUP(relationships__2[[#This Row],[path]],elements__3[],5,FALSE)), "", VLOOKUP(relationships__2[[#This Row],[path]],elements__3[],5,FALSE))</f>
        <v>0</v>
      </c>
      <c r="I714" s="1">
        <f>IF(ISNA(VLOOKUP(relationships__2[[#This Row],[path]],elements__3[],6,FALSE)),"",VLOOKUP(relationships__2[[#This Row],[path]],elements__3[],6,FALSE))</f>
        <v>10264</v>
      </c>
    </row>
    <row r="715" spans="1:9" x14ac:dyDescent="0.3">
      <c r="A715" s="1" t="s">
        <v>1292</v>
      </c>
      <c r="B715" s="1" t="s">
        <v>1293</v>
      </c>
      <c r="C715">
        <v>90</v>
      </c>
      <c r="D715">
        <v>13941123</v>
      </c>
      <c r="E715">
        <v>0</v>
      </c>
      <c r="F715">
        <v>16679</v>
      </c>
      <c r="G715" s="1">
        <f>IF(ISNA(VLOOKUP(relationships__2[[#This Row],[path]],elements__3[],4,FALSE)),"",VLOOKUP(relationships__2[[#This Row],[path]],elements__3[],4,FALSE))</f>
        <v>15721877</v>
      </c>
      <c r="H715" s="1">
        <f>IF(ISNA(VLOOKUP(relationships__2[[#This Row],[path]],elements__3[],5,FALSE)), "", VLOOKUP(relationships__2[[#This Row],[path]],elements__3[],5,FALSE))</f>
        <v>0</v>
      </c>
      <c r="I715" s="1">
        <f>IF(ISNA(VLOOKUP(relationships__2[[#This Row],[path]],elements__3[],6,FALSE)),"",VLOOKUP(relationships__2[[#This Row],[path]],elements__3[],6,FALSE))</f>
        <v>5987</v>
      </c>
    </row>
    <row r="716" spans="1:9" x14ac:dyDescent="0.3">
      <c r="A716" s="1" t="s">
        <v>1294</v>
      </c>
      <c r="B716" s="1" t="s">
        <v>1295</v>
      </c>
      <c r="C716">
        <v>369</v>
      </c>
      <c r="D716">
        <v>33709898</v>
      </c>
      <c r="E716">
        <v>0</v>
      </c>
      <c r="F716">
        <v>23093</v>
      </c>
      <c r="G716" s="1">
        <f>IF(ISNA(VLOOKUP(relationships__2[[#This Row],[path]],elements__3[],4,FALSE)),"",VLOOKUP(relationships__2[[#This Row],[path]],elements__3[],4,FALSE))</f>
        <v>41404692</v>
      </c>
      <c r="H716" s="1">
        <f>IF(ISNA(VLOOKUP(relationships__2[[#This Row],[path]],elements__3[],5,FALSE)), "", VLOOKUP(relationships__2[[#This Row],[path]],elements__3[],5,FALSE))</f>
        <v>0</v>
      </c>
      <c r="I716" s="1">
        <f>IF(ISNA(VLOOKUP(relationships__2[[#This Row],[path]],elements__3[],6,FALSE)),"",VLOOKUP(relationships__2[[#This Row],[path]],elements__3[],6,FALSE))</f>
        <v>4704</v>
      </c>
    </row>
    <row r="717" spans="1:9" x14ac:dyDescent="0.3">
      <c r="A717" s="1" t="s">
        <v>1296</v>
      </c>
      <c r="B717" s="1" t="s">
        <v>1297</v>
      </c>
      <c r="C717">
        <v>17</v>
      </c>
      <c r="D717">
        <v>11282392</v>
      </c>
      <c r="E717">
        <v>0</v>
      </c>
      <c r="F717">
        <v>7270</v>
      </c>
      <c r="G717" s="1">
        <f>IF(ISNA(VLOOKUP(relationships__2[[#This Row],[path]],elements__3[],4,FALSE)),"",VLOOKUP(relationships__2[[#This Row],[path]],elements__3[],4,FALSE))</f>
        <v>33046604</v>
      </c>
      <c r="H717" s="1">
        <f>IF(ISNA(VLOOKUP(relationships__2[[#This Row],[path]],elements__3[],5,FALSE)), "", VLOOKUP(relationships__2[[#This Row],[path]],elements__3[],5,FALSE))</f>
        <v>0</v>
      </c>
      <c r="I717" s="1">
        <f>IF(ISNA(VLOOKUP(relationships__2[[#This Row],[path]],elements__3[],6,FALSE)),"",VLOOKUP(relationships__2[[#This Row],[path]],elements__3[],6,FALSE))</f>
        <v>6842</v>
      </c>
    </row>
    <row r="718" spans="1:9" x14ac:dyDescent="0.3">
      <c r="A718" s="1" t="s">
        <v>1298</v>
      </c>
      <c r="B718" s="1" t="s">
        <v>33</v>
      </c>
      <c r="C718">
        <v>36</v>
      </c>
      <c r="D718">
        <v>14189590</v>
      </c>
      <c r="E718">
        <v>0</v>
      </c>
      <c r="F718">
        <v>7271</v>
      </c>
      <c r="G718" s="1">
        <f>IF(ISNA(VLOOKUP(relationships__2[[#This Row],[path]],elements__3[],4,FALSE)),"",VLOOKUP(relationships__2[[#This Row],[path]],elements__3[],4,FALSE))</f>
        <v>15635491</v>
      </c>
      <c r="H718" s="1">
        <f>IF(ISNA(VLOOKUP(relationships__2[[#This Row],[path]],elements__3[],5,FALSE)), "", VLOOKUP(relationships__2[[#This Row],[path]],elements__3[],5,FALSE))</f>
        <v>0</v>
      </c>
      <c r="I718" s="1">
        <f>IF(ISNA(VLOOKUP(relationships__2[[#This Row],[path]],elements__3[],6,FALSE)),"",VLOOKUP(relationships__2[[#This Row],[path]],elements__3[],6,FALSE))</f>
        <v>6414</v>
      </c>
    </row>
    <row r="719" spans="1:9" x14ac:dyDescent="0.3">
      <c r="A719" s="1" t="s">
        <v>1299</v>
      </c>
      <c r="B719" s="1" t="s">
        <v>1300</v>
      </c>
      <c r="C719">
        <v>76</v>
      </c>
      <c r="D719">
        <v>9960938</v>
      </c>
      <c r="E719">
        <v>0</v>
      </c>
      <c r="F719">
        <v>11119</v>
      </c>
      <c r="G719" s="1">
        <f>IF(ISNA(VLOOKUP(relationships__2[[#This Row],[path]],elements__3[],4,FALSE)),"",VLOOKUP(relationships__2[[#This Row],[path]],elements__3[],4,FALSE))</f>
        <v>5774625</v>
      </c>
      <c r="H719" s="1">
        <f>IF(ISNA(VLOOKUP(relationships__2[[#This Row],[path]],elements__3[],5,FALSE)), "", VLOOKUP(relationships__2[[#This Row],[path]],elements__3[],5,FALSE))</f>
        <v>0</v>
      </c>
      <c r="I719" s="1">
        <f>IF(ISNA(VLOOKUP(relationships__2[[#This Row],[path]],elements__3[],6,FALSE)),"",VLOOKUP(relationships__2[[#This Row],[path]],elements__3[],6,FALSE))</f>
        <v>4704</v>
      </c>
    </row>
    <row r="720" spans="1:9" x14ac:dyDescent="0.3">
      <c r="A720" s="1" t="s">
        <v>1301</v>
      </c>
      <c r="B720" s="1" t="s">
        <v>1302</v>
      </c>
      <c r="C720">
        <v>16</v>
      </c>
      <c r="D720">
        <v>10860296</v>
      </c>
      <c r="E720">
        <v>0</v>
      </c>
      <c r="F720">
        <v>6414</v>
      </c>
      <c r="G720" s="1">
        <f>IF(ISNA(VLOOKUP(relationships__2[[#This Row],[path]],elements__3[],4,FALSE)),"",VLOOKUP(relationships__2[[#This Row],[path]],elements__3[],4,FALSE))</f>
        <v>16810687</v>
      </c>
      <c r="H720" s="1">
        <f>IF(ISNA(VLOOKUP(relationships__2[[#This Row],[path]],elements__3[],5,FALSE)), "", VLOOKUP(relationships__2[[#This Row],[path]],elements__3[],5,FALSE))</f>
        <v>0</v>
      </c>
      <c r="I720" s="1">
        <f>IF(ISNA(VLOOKUP(relationships__2[[#This Row],[path]],elements__3[],6,FALSE)),"",VLOOKUP(relationships__2[[#This Row],[path]],elements__3[],6,FALSE))</f>
        <v>4704</v>
      </c>
    </row>
    <row r="721" spans="1:9" x14ac:dyDescent="0.3">
      <c r="A721" s="1" t="s">
        <v>1303</v>
      </c>
      <c r="B721" s="1" t="s">
        <v>33</v>
      </c>
      <c r="C721">
        <v>36</v>
      </c>
      <c r="D721">
        <v>5393584</v>
      </c>
      <c r="E721">
        <v>0</v>
      </c>
      <c r="F721">
        <v>9836</v>
      </c>
      <c r="G721" s="1">
        <f>IF(ISNA(VLOOKUP(relationships__2[[#This Row],[path]],elements__3[],4,FALSE)),"",VLOOKUP(relationships__2[[#This Row],[path]],elements__3[],4,FALSE))</f>
        <v>4672557</v>
      </c>
      <c r="H721" s="1">
        <f>IF(ISNA(VLOOKUP(relationships__2[[#This Row],[path]],elements__3[],5,FALSE)), "", VLOOKUP(relationships__2[[#This Row],[path]],elements__3[],5,FALSE))</f>
        <v>0</v>
      </c>
      <c r="I721" s="1">
        <f>IF(ISNA(VLOOKUP(relationships__2[[#This Row],[path]],elements__3[],6,FALSE)),"",VLOOKUP(relationships__2[[#This Row],[path]],elements__3[],6,FALSE))</f>
        <v>6415</v>
      </c>
    </row>
    <row r="722" spans="1:9" x14ac:dyDescent="0.3">
      <c r="A722" s="1" t="s">
        <v>1304</v>
      </c>
      <c r="B722" s="1" t="s">
        <v>1305</v>
      </c>
      <c r="C722">
        <v>2698</v>
      </c>
      <c r="D722">
        <v>63908321</v>
      </c>
      <c r="E722">
        <v>2</v>
      </c>
      <c r="F722">
        <v>222381</v>
      </c>
      <c r="G722" s="1">
        <f>IF(ISNA(VLOOKUP(relationships__2[[#This Row],[path]],elements__3[],4,FALSE)),"",VLOOKUP(relationships__2[[#This Row],[path]],elements__3[],4,FALSE))</f>
        <v>63354936</v>
      </c>
      <c r="H722" s="1">
        <f>IF(ISNA(VLOOKUP(relationships__2[[#This Row],[path]],elements__3[],5,FALSE)), "", VLOOKUP(relationships__2[[#This Row],[path]],elements__3[],5,FALSE))</f>
        <v>1</v>
      </c>
      <c r="I722" s="1">
        <f>IF(ISNA(VLOOKUP(relationships__2[[#This Row],[path]],elements__3[],6,FALSE)),"",VLOOKUP(relationships__2[[#This Row],[path]],elements__3[],6,FALSE))</f>
        <v>28653</v>
      </c>
    </row>
    <row r="723" spans="1:9" x14ac:dyDescent="0.3">
      <c r="A723" s="1" t="s">
        <v>1306</v>
      </c>
      <c r="B723" s="1" t="s">
        <v>1307</v>
      </c>
      <c r="C723">
        <v>37</v>
      </c>
      <c r="D723">
        <v>14020239</v>
      </c>
      <c r="E723">
        <v>0</v>
      </c>
      <c r="F723">
        <v>15395</v>
      </c>
      <c r="G723" s="1">
        <f>IF(ISNA(VLOOKUP(relationships__2[[#This Row],[path]],elements__3[],4,FALSE)),"",VLOOKUP(relationships__2[[#This Row],[path]],elements__3[],4,FALSE))</f>
        <v>14232355</v>
      </c>
      <c r="H723" s="1">
        <f>IF(ISNA(VLOOKUP(relationships__2[[#This Row],[path]],elements__3[],5,FALSE)), "", VLOOKUP(relationships__2[[#This Row],[path]],elements__3[],5,FALSE))</f>
        <v>0</v>
      </c>
      <c r="I723" s="1">
        <f>IF(ISNA(VLOOKUP(relationships__2[[#This Row],[path]],elements__3[],6,FALSE)),"",VLOOKUP(relationships__2[[#This Row],[path]],elements__3[],6,FALSE))</f>
        <v>6843</v>
      </c>
    </row>
    <row r="724" spans="1:9" x14ac:dyDescent="0.3">
      <c r="A724" s="1" t="s">
        <v>1308</v>
      </c>
      <c r="B724" s="1" t="s">
        <v>1309</v>
      </c>
      <c r="C724">
        <v>89</v>
      </c>
      <c r="D724">
        <v>15711186</v>
      </c>
      <c r="E724">
        <v>0</v>
      </c>
      <c r="F724">
        <v>9836</v>
      </c>
      <c r="G724" s="1">
        <f>IF(ISNA(VLOOKUP(relationships__2[[#This Row],[path]],elements__3[],4,FALSE)),"",VLOOKUP(relationships__2[[#This Row],[path]],elements__3[],4,FALSE))</f>
        <v>14159654</v>
      </c>
      <c r="H724" s="1">
        <f>IF(ISNA(VLOOKUP(relationships__2[[#This Row],[path]],elements__3[],5,FALSE)), "", VLOOKUP(relationships__2[[#This Row],[path]],elements__3[],5,FALSE))</f>
        <v>0</v>
      </c>
      <c r="I724" s="1">
        <f>IF(ISNA(VLOOKUP(relationships__2[[#This Row],[path]],elements__3[],6,FALSE)),"",VLOOKUP(relationships__2[[#This Row],[path]],elements__3[],6,FALSE))</f>
        <v>5559</v>
      </c>
    </row>
    <row r="725" spans="1:9" x14ac:dyDescent="0.3">
      <c r="A725" s="1" t="s">
        <v>1310</v>
      </c>
      <c r="B725" s="1" t="s">
        <v>1311</v>
      </c>
      <c r="C725">
        <v>73</v>
      </c>
      <c r="D725">
        <v>4869279</v>
      </c>
      <c r="E725">
        <v>0</v>
      </c>
      <c r="F725">
        <v>10264</v>
      </c>
      <c r="G725" s="1">
        <f>IF(ISNA(VLOOKUP(relationships__2[[#This Row],[path]],elements__3[],4,FALSE)),"",VLOOKUP(relationships__2[[#This Row],[path]],elements__3[],4,FALSE))</f>
        <v>5676691</v>
      </c>
      <c r="H725" s="1">
        <f>IF(ISNA(VLOOKUP(relationships__2[[#This Row],[path]],elements__3[],5,FALSE)), "", VLOOKUP(relationships__2[[#This Row],[path]],elements__3[],5,FALSE))</f>
        <v>0</v>
      </c>
      <c r="I725" s="1">
        <f>IF(ISNA(VLOOKUP(relationships__2[[#This Row],[path]],elements__3[],6,FALSE)),"",VLOOKUP(relationships__2[[#This Row],[path]],elements__3[],6,FALSE))</f>
        <v>5559</v>
      </c>
    </row>
    <row r="726" spans="1:9" x14ac:dyDescent="0.3">
      <c r="A726" s="1" t="s">
        <v>1312</v>
      </c>
      <c r="B726" s="1" t="s">
        <v>1313</v>
      </c>
      <c r="C726">
        <v>1257</v>
      </c>
      <c r="D726">
        <v>50949523</v>
      </c>
      <c r="E726">
        <v>0</v>
      </c>
      <c r="F726">
        <v>62865</v>
      </c>
      <c r="G726" s="1">
        <f>IF(ISNA(VLOOKUP(relationships__2[[#This Row],[path]],elements__3[],4,FALSE)),"",VLOOKUP(relationships__2[[#This Row],[path]],elements__3[],4,FALSE))</f>
        <v>48245460</v>
      </c>
      <c r="H726" s="1">
        <f>IF(ISNA(VLOOKUP(relationships__2[[#This Row],[path]],elements__3[],5,FALSE)), "", VLOOKUP(relationships__2[[#This Row],[path]],elements__3[],5,FALSE))</f>
        <v>0</v>
      </c>
      <c r="I726" s="1">
        <f>IF(ISNA(VLOOKUP(relationships__2[[#This Row],[path]],elements__3[],6,FALSE)),"",VLOOKUP(relationships__2[[#This Row],[path]],elements__3[],6,FALSE))</f>
        <v>4277</v>
      </c>
    </row>
    <row r="727" spans="1:9" x14ac:dyDescent="0.3">
      <c r="A727" s="1" t="s">
        <v>1314</v>
      </c>
      <c r="B727" s="1" t="s">
        <v>1315</v>
      </c>
      <c r="C727">
        <v>869</v>
      </c>
      <c r="D727">
        <v>35546675</v>
      </c>
      <c r="E727">
        <v>0</v>
      </c>
      <c r="F727">
        <v>37634</v>
      </c>
      <c r="G727" s="1">
        <f>IF(ISNA(VLOOKUP(relationships__2[[#This Row],[path]],elements__3[],4,FALSE)),"",VLOOKUP(relationships__2[[#This Row],[path]],elements__3[],4,FALSE))</f>
        <v>30894646</v>
      </c>
      <c r="H727" s="1">
        <f>IF(ISNA(VLOOKUP(relationships__2[[#This Row],[path]],elements__3[],5,FALSE)), "", VLOOKUP(relationships__2[[#This Row],[path]],elements__3[],5,FALSE))</f>
        <v>0</v>
      </c>
      <c r="I727" s="1">
        <f>IF(ISNA(VLOOKUP(relationships__2[[#This Row],[path]],elements__3[],6,FALSE)),"",VLOOKUP(relationships__2[[#This Row],[path]],elements__3[],6,FALSE))</f>
        <v>5560</v>
      </c>
    </row>
    <row r="728" spans="1:9" x14ac:dyDescent="0.3">
      <c r="A728" s="1" t="s">
        <v>1316</v>
      </c>
      <c r="B728" s="1" t="s">
        <v>1317</v>
      </c>
      <c r="C728">
        <v>956</v>
      </c>
      <c r="D728">
        <v>68001834</v>
      </c>
      <c r="E728">
        <v>0</v>
      </c>
      <c r="F728">
        <v>46614</v>
      </c>
      <c r="G728" s="1">
        <f>IF(ISNA(VLOOKUP(relationships__2[[#This Row],[path]],elements__3[],4,FALSE)),"",VLOOKUP(relationships__2[[#This Row],[path]],elements__3[],4,FALSE))</f>
        <v>50864847</v>
      </c>
      <c r="H728" s="1">
        <f>IF(ISNA(VLOOKUP(relationships__2[[#This Row],[path]],elements__3[],5,FALSE)), "", VLOOKUP(relationships__2[[#This Row],[path]],elements__3[],5,FALSE))</f>
        <v>0</v>
      </c>
      <c r="I728" s="1">
        <f>IF(ISNA(VLOOKUP(relationships__2[[#This Row],[path]],elements__3[],6,FALSE)),"",VLOOKUP(relationships__2[[#This Row],[path]],elements__3[],6,FALSE))</f>
        <v>6414</v>
      </c>
    </row>
    <row r="729" spans="1:9" x14ac:dyDescent="0.3">
      <c r="A729" s="1" t="s">
        <v>1318</v>
      </c>
      <c r="B729" s="1" t="s">
        <v>1319</v>
      </c>
      <c r="C729">
        <v>2490</v>
      </c>
      <c r="D729">
        <v>201233870</v>
      </c>
      <c r="E729">
        <v>0</v>
      </c>
      <c r="F729">
        <v>98360</v>
      </c>
      <c r="G729" s="1">
        <f>IF(ISNA(VLOOKUP(relationships__2[[#This Row],[path]],elements__3[],4,FALSE)),"",VLOOKUP(relationships__2[[#This Row],[path]],elements__3[],4,FALSE))</f>
        <v>201214198</v>
      </c>
      <c r="H729" s="1">
        <f>IF(ISNA(VLOOKUP(relationships__2[[#This Row],[path]],elements__3[],5,FALSE)), "", VLOOKUP(relationships__2[[#This Row],[path]],elements__3[],5,FALSE))</f>
        <v>0</v>
      </c>
      <c r="I729" s="1">
        <f>IF(ISNA(VLOOKUP(relationships__2[[#This Row],[path]],elements__3[],6,FALSE)),"",VLOOKUP(relationships__2[[#This Row],[path]],elements__3[],6,FALSE))</f>
        <v>5987</v>
      </c>
    </row>
    <row r="730" spans="1:9" x14ac:dyDescent="0.3">
      <c r="A730" s="1" t="s">
        <v>1320</v>
      </c>
      <c r="B730" s="1" t="s">
        <v>1321</v>
      </c>
      <c r="C730">
        <v>40</v>
      </c>
      <c r="D730">
        <v>5076264</v>
      </c>
      <c r="E730">
        <v>0</v>
      </c>
      <c r="F730">
        <v>17106</v>
      </c>
      <c r="G730" s="1">
        <f>IF(ISNA(VLOOKUP(relationships__2[[#This Row],[path]],elements__3[],4,FALSE)),"",VLOOKUP(relationships__2[[#This Row],[path]],elements__3[],4,FALSE))</f>
        <v>23015959</v>
      </c>
      <c r="H730" s="1">
        <f>IF(ISNA(VLOOKUP(relationships__2[[#This Row],[path]],elements__3[],5,FALSE)), "", VLOOKUP(relationships__2[[#This Row],[path]],elements__3[],5,FALSE))</f>
        <v>0</v>
      </c>
      <c r="I730" s="1">
        <f>IF(ISNA(VLOOKUP(relationships__2[[#This Row],[path]],elements__3[],6,FALSE)),"",VLOOKUP(relationships__2[[#This Row],[path]],elements__3[],6,FALSE))</f>
        <v>4276</v>
      </c>
    </row>
    <row r="731" spans="1:9" x14ac:dyDescent="0.3">
      <c r="A731" s="1" t="s">
        <v>1322</v>
      </c>
      <c r="B731" s="1" t="s">
        <v>1323</v>
      </c>
      <c r="C731">
        <v>1768</v>
      </c>
      <c r="D731">
        <v>126542231</v>
      </c>
      <c r="E731">
        <v>0</v>
      </c>
      <c r="F731">
        <v>59017</v>
      </c>
      <c r="G731" s="1">
        <f>IF(ISNA(VLOOKUP(relationships__2[[#This Row],[path]],elements__3[],4,FALSE)),"",VLOOKUP(relationships__2[[#This Row],[path]],elements__3[],4,FALSE))</f>
        <v>104999115</v>
      </c>
      <c r="H731" s="1">
        <f>IF(ISNA(VLOOKUP(relationships__2[[#This Row],[path]],elements__3[],5,FALSE)), "", VLOOKUP(relationships__2[[#This Row],[path]],elements__3[],5,FALSE))</f>
        <v>0</v>
      </c>
      <c r="I731" s="1">
        <f>IF(ISNA(VLOOKUP(relationships__2[[#This Row],[path]],elements__3[],6,FALSE)),"",VLOOKUP(relationships__2[[#This Row],[path]],elements__3[],6,FALSE))</f>
        <v>4704</v>
      </c>
    </row>
    <row r="732" spans="1:9" x14ac:dyDescent="0.3">
      <c r="A732" s="1" t="s">
        <v>1324</v>
      </c>
      <c r="B732" s="1" t="s">
        <v>1325</v>
      </c>
      <c r="C732">
        <v>64</v>
      </c>
      <c r="D732">
        <v>32589869</v>
      </c>
      <c r="E732">
        <v>0</v>
      </c>
      <c r="F732">
        <v>13685</v>
      </c>
      <c r="G732" s="1">
        <f>IF(ISNA(VLOOKUP(relationships__2[[#This Row],[path]],elements__3[],4,FALSE)),"",VLOOKUP(relationships__2[[#This Row],[path]],elements__3[],4,FALSE))</f>
        <v>3978046</v>
      </c>
      <c r="H732" s="1">
        <f>IF(ISNA(VLOOKUP(relationships__2[[#This Row],[path]],elements__3[],5,FALSE)), "", VLOOKUP(relationships__2[[#This Row],[path]],elements__3[],5,FALSE))</f>
        <v>0</v>
      </c>
      <c r="I732" s="1">
        <f>IF(ISNA(VLOOKUP(relationships__2[[#This Row],[path]],elements__3[],6,FALSE)),"",VLOOKUP(relationships__2[[#This Row],[path]],elements__3[],6,FALSE))</f>
        <v>6415</v>
      </c>
    </row>
    <row r="733" spans="1:9" x14ac:dyDescent="0.3">
      <c r="A733" s="1" t="s">
        <v>1326</v>
      </c>
      <c r="B733" s="1" t="s">
        <v>1327</v>
      </c>
      <c r="C733">
        <v>33</v>
      </c>
      <c r="D733">
        <v>13608834</v>
      </c>
      <c r="E733">
        <v>0</v>
      </c>
      <c r="F733">
        <v>12402</v>
      </c>
      <c r="G733" s="1">
        <f>IF(ISNA(VLOOKUP(relationships__2[[#This Row],[path]],elements__3[],4,FALSE)),"",VLOOKUP(relationships__2[[#This Row],[path]],elements__3[],4,FALSE))</f>
        <v>16349247</v>
      </c>
      <c r="H733" s="1">
        <f>IF(ISNA(VLOOKUP(relationships__2[[#This Row],[path]],elements__3[],5,FALSE)), "", VLOOKUP(relationships__2[[#This Row],[path]],elements__3[],5,FALSE))</f>
        <v>0</v>
      </c>
      <c r="I733" s="1">
        <f>IF(ISNA(VLOOKUP(relationships__2[[#This Row],[path]],elements__3[],6,FALSE)),"",VLOOKUP(relationships__2[[#This Row],[path]],elements__3[],6,FALSE))</f>
        <v>5987</v>
      </c>
    </row>
    <row r="734" spans="1:9" x14ac:dyDescent="0.3">
      <c r="A734" s="1" t="s">
        <v>1328</v>
      </c>
      <c r="B734" s="1" t="s">
        <v>1329</v>
      </c>
      <c r="C734">
        <v>93</v>
      </c>
      <c r="D734">
        <v>7475835</v>
      </c>
      <c r="E734">
        <v>0</v>
      </c>
      <c r="F734">
        <v>14968</v>
      </c>
      <c r="G734" s="1">
        <f>IF(ISNA(VLOOKUP(relationships__2[[#This Row],[path]],elements__3[],4,FALSE)),"",VLOOKUP(relationships__2[[#This Row],[path]],elements__3[],4,FALSE))</f>
        <v>10490374</v>
      </c>
      <c r="H734" s="1">
        <f>IF(ISNA(VLOOKUP(relationships__2[[#This Row],[path]],elements__3[],5,FALSE)), "", VLOOKUP(relationships__2[[#This Row],[path]],elements__3[],5,FALSE))</f>
        <v>0</v>
      </c>
      <c r="I734" s="1">
        <f>IF(ISNA(VLOOKUP(relationships__2[[#This Row],[path]],elements__3[],6,FALSE)),"",VLOOKUP(relationships__2[[#This Row],[path]],elements__3[],6,FALSE))</f>
        <v>7697</v>
      </c>
    </row>
    <row r="735" spans="1:9" x14ac:dyDescent="0.3">
      <c r="A735" s="1" t="s">
        <v>1330</v>
      </c>
      <c r="B735" s="1" t="s">
        <v>1331</v>
      </c>
      <c r="C735">
        <v>118</v>
      </c>
      <c r="D735">
        <v>7923163</v>
      </c>
      <c r="E735">
        <v>0</v>
      </c>
      <c r="F735">
        <v>15396</v>
      </c>
      <c r="G735" s="1">
        <f>IF(ISNA(VLOOKUP(relationships__2[[#This Row],[path]],elements__3[],4,FALSE)),"",VLOOKUP(relationships__2[[#This Row],[path]],elements__3[],4,FALSE))</f>
        <v>12565356</v>
      </c>
      <c r="H735" s="1">
        <f>IF(ISNA(VLOOKUP(relationships__2[[#This Row],[path]],elements__3[],5,FALSE)), "", VLOOKUP(relationships__2[[#This Row],[path]],elements__3[],5,FALSE))</f>
        <v>0</v>
      </c>
      <c r="I735" s="1">
        <f>IF(ISNA(VLOOKUP(relationships__2[[#This Row],[path]],elements__3[],6,FALSE)),"",VLOOKUP(relationships__2[[#This Row],[path]],elements__3[],6,FALSE))</f>
        <v>6415</v>
      </c>
    </row>
    <row r="736" spans="1:9" x14ac:dyDescent="0.3">
      <c r="A736" s="1" t="s">
        <v>1332</v>
      </c>
      <c r="B736" s="1" t="s">
        <v>1333</v>
      </c>
      <c r="C736">
        <v>349</v>
      </c>
      <c r="D736">
        <v>33313462</v>
      </c>
      <c r="E736">
        <v>0</v>
      </c>
      <c r="F736">
        <v>23093</v>
      </c>
      <c r="G736" s="1">
        <f>IF(ISNA(VLOOKUP(relationships__2[[#This Row],[path]],elements__3[],4,FALSE)),"",VLOOKUP(relationships__2[[#This Row],[path]],elements__3[],4,FALSE))</f>
        <v>33183027</v>
      </c>
      <c r="H736" s="1">
        <f>IF(ISNA(VLOOKUP(relationships__2[[#This Row],[path]],elements__3[],5,FALSE)), "", VLOOKUP(relationships__2[[#This Row],[path]],elements__3[],5,FALSE))</f>
        <v>0</v>
      </c>
      <c r="I736" s="1">
        <f>IF(ISNA(VLOOKUP(relationships__2[[#This Row],[path]],elements__3[],6,FALSE)),"",VLOOKUP(relationships__2[[#This Row],[path]],elements__3[],6,FALSE))</f>
        <v>4704</v>
      </c>
    </row>
    <row r="737" spans="1:9" x14ac:dyDescent="0.3">
      <c r="A737" s="1" t="s">
        <v>1334</v>
      </c>
      <c r="B737" s="1" t="s">
        <v>1335</v>
      </c>
      <c r="C737">
        <v>253</v>
      </c>
      <c r="D737">
        <v>41608684</v>
      </c>
      <c r="E737">
        <v>0</v>
      </c>
      <c r="F737">
        <v>22666</v>
      </c>
      <c r="G737" s="1">
        <f>IF(ISNA(VLOOKUP(relationships__2[[#This Row],[path]],elements__3[],4,FALSE)),"",VLOOKUP(relationships__2[[#This Row],[path]],elements__3[],4,FALSE))</f>
        <v>45261712</v>
      </c>
      <c r="H737" s="1">
        <f>IF(ISNA(VLOOKUP(relationships__2[[#This Row],[path]],elements__3[],5,FALSE)), "", VLOOKUP(relationships__2[[#This Row],[path]],elements__3[],5,FALSE))</f>
        <v>0</v>
      </c>
      <c r="I737" s="1">
        <f>IF(ISNA(VLOOKUP(relationships__2[[#This Row],[path]],elements__3[],6,FALSE)),"",VLOOKUP(relationships__2[[#This Row],[path]],elements__3[],6,FALSE))</f>
        <v>4704</v>
      </c>
    </row>
    <row r="738" spans="1:9" x14ac:dyDescent="0.3">
      <c r="A738" s="1" t="s">
        <v>1336</v>
      </c>
      <c r="B738" s="1" t="s">
        <v>1337</v>
      </c>
      <c r="C738">
        <v>74</v>
      </c>
      <c r="D738">
        <v>6353669</v>
      </c>
      <c r="E738">
        <v>0</v>
      </c>
      <c r="F738">
        <v>27370</v>
      </c>
      <c r="G738" s="1">
        <f>IF(ISNA(VLOOKUP(relationships__2[[#This Row],[path]],elements__3[],4,FALSE)),"",VLOOKUP(relationships__2[[#This Row],[path]],elements__3[],4,FALSE))</f>
        <v>24059865</v>
      </c>
      <c r="H738" s="1">
        <f>IF(ISNA(VLOOKUP(relationships__2[[#This Row],[path]],elements__3[],5,FALSE)), "", VLOOKUP(relationships__2[[#This Row],[path]],elements__3[],5,FALSE))</f>
        <v>0</v>
      </c>
      <c r="I738" s="1">
        <f>IF(ISNA(VLOOKUP(relationships__2[[#This Row],[path]],elements__3[],6,FALSE)),"",VLOOKUP(relationships__2[[#This Row],[path]],elements__3[],6,FALSE))</f>
        <v>5132</v>
      </c>
    </row>
    <row r="739" spans="1:9" x14ac:dyDescent="0.3">
      <c r="A739" s="1" t="s">
        <v>1338</v>
      </c>
      <c r="B739" s="1" t="s">
        <v>1339</v>
      </c>
      <c r="C739">
        <v>19</v>
      </c>
      <c r="D739">
        <v>10978757</v>
      </c>
      <c r="E739">
        <v>0</v>
      </c>
      <c r="F739">
        <v>8553</v>
      </c>
      <c r="G739" s="1">
        <f>IF(ISNA(VLOOKUP(relationships__2[[#This Row],[path]],elements__3[],4,FALSE)),"",VLOOKUP(relationships__2[[#This Row],[path]],elements__3[],4,FALSE))</f>
        <v>16455305</v>
      </c>
      <c r="H739" s="1">
        <f>IF(ISNA(VLOOKUP(relationships__2[[#This Row],[path]],elements__3[],5,FALSE)), "", VLOOKUP(relationships__2[[#This Row],[path]],elements__3[],5,FALSE))</f>
        <v>0</v>
      </c>
      <c r="I739" s="1">
        <f>IF(ISNA(VLOOKUP(relationships__2[[#This Row],[path]],elements__3[],6,FALSE)),"",VLOOKUP(relationships__2[[#This Row],[path]],elements__3[],6,FALSE))</f>
        <v>7698</v>
      </c>
    </row>
    <row r="740" spans="1:9" x14ac:dyDescent="0.3">
      <c r="A740" s="1" t="s">
        <v>1340</v>
      </c>
      <c r="B740" s="1" t="s">
        <v>1341</v>
      </c>
      <c r="C740">
        <v>26</v>
      </c>
      <c r="D740">
        <v>5133141</v>
      </c>
      <c r="E740">
        <v>0</v>
      </c>
      <c r="F740">
        <v>7698</v>
      </c>
      <c r="G740" s="1">
        <f>IF(ISNA(VLOOKUP(relationships__2[[#This Row],[path]],elements__3[],4,FALSE)),"",VLOOKUP(relationships__2[[#This Row],[path]],elements__3[],4,FALSE))</f>
        <v>3726158</v>
      </c>
      <c r="H740" s="1">
        <f>IF(ISNA(VLOOKUP(relationships__2[[#This Row],[path]],elements__3[],5,FALSE)), "", VLOOKUP(relationships__2[[#This Row],[path]],elements__3[],5,FALSE))</f>
        <v>0</v>
      </c>
      <c r="I740" s="1">
        <f>IF(ISNA(VLOOKUP(relationships__2[[#This Row],[path]],elements__3[],6,FALSE)),"",VLOOKUP(relationships__2[[#This Row],[path]],elements__3[],6,FALSE))</f>
        <v>17106</v>
      </c>
    </row>
    <row r="741" spans="1:9" x14ac:dyDescent="0.3">
      <c r="A741" s="1" t="s">
        <v>1342</v>
      </c>
      <c r="B741" s="1" t="s">
        <v>1343</v>
      </c>
      <c r="C741">
        <v>26</v>
      </c>
      <c r="D741">
        <v>11789590</v>
      </c>
      <c r="E741">
        <v>0</v>
      </c>
      <c r="F741">
        <v>13257</v>
      </c>
      <c r="G741" s="1">
        <f>IF(ISNA(VLOOKUP(relationships__2[[#This Row],[path]],elements__3[],4,FALSE)),"",VLOOKUP(relationships__2[[#This Row],[path]],elements__3[],4,FALSE))</f>
        <v>4157233</v>
      </c>
      <c r="H741" s="1">
        <f>IF(ISNA(VLOOKUP(relationships__2[[#This Row],[path]],elements__3[],5,FALSE)), "", VLOOKUP(relationships__2[[#This Row],[path]],elements__3[],5,FALSE))</f>
        <v>0</v>
      </c>
      <c r="I741" s="1">
        <f>IF(ISNA(VLOOKUP(relationships__2[[#This Row],[path]],elements__3[],6,FALSE)),"",VLOOKUP(relationships__2[[#This Row],[path]],elements__3[],6,FALSE))</f>
        <v>29081</v>
      </c>
    </row>
    <row r="742" spans="1:9" x14ac:dyDescent="0.3">
      <c r="A742" s="1" t="s">
        <v>1344</v>
      </c>
      <c r="B742" s="1" t="s">
        <v>1345</v>
      </c>
      <c r="C742">
        <v>74</v>
      </c>
      <c r="D742">
        <v>15932283</v>
      </c>
      <c r="E742">
        <v>0</v>
      </c>
      <c r="F742">
        <v>36778</v>
      </c>
      <c r="G742" s="1">
        <f>IF(ISNA(VLOOKUP(relationships__2[[#This Row],[path]],elements__3[],4,FALSE)),"",VLOOKUP(relationships__2[[#This Row],[path]],elements__3[],4,FALSE))</f>
        <v>15988306</v>
      </c>
      <c r="H742" s="1">
        <f>IF(ISNA(VLOOKUP(relationships__2[[#This Row],[path]],elements__3[],5,FALSE)), "", VLOOKUP(relationships__2[[#This Row],[path]],elements__3[],5,FALSE))</f>
        <v>0</v>
      </c>
      <c r="I742" s="1">
        <f>IF(ISNA(VLOOKUP(relationships__2[[#This Row],[path]],elements__3[],6,FALSE)),"",VLOOKUP(relationships__2[[#This Row],[path]],elements__3[],6,FALSE))</f>
        <v>8125</v>
      </c>
    </row>
    <row r="743" spans="1:9" x14ac:dyDescent="0.3">
      <c r="A743" s="1" t="s">
        <v>1346</v>
      </c>
      <c r="B743" s="1" t="s">
        <v>1347</v>
      </c>
      <c r="C743">
        <v>218</v>
      </c>
      <c r="D743">
        <v>15745399</v>
      </c>
      <c r="E743">
        <v>0</v>
      </c>
      <c r="F743">
        <v>20528</v>
      </c>
      <c r="G743" s="1">
        <f>IF(ISNA(VLOOKUP(relationships__2[[#This Row],[path]],elements__3[],4,FALSE)),"",VLOOKUP(relationships__2[[#This Row],[path]],elements__3[],4,FALSE))</f>
        <v>18008976</v>
      </c>
      <c r="H743" s="1">
        <f>IF(ISNA(VLOOKUP(relationships__2[[#This Row],[path]],elements__3[],5,FALSE)), "", VLOOKUP(relationships__2[[#This Row],[path]],elements__3[],5,FALSE))</f>
        <v>0</v>
      </c>
      <c r="I743" s="1">
        <f>IF(ISNA(VLOOKUP(relationships__2[[#This Row],[path]],elements__3[],6,FALSE)),"",VLOOKUP(relationships__2[[#This Row],[path]],elements__3[],6,FALSE))</f>
        <v>7698</v>
      </c>
    </row>
    <row r="744" spans="1:9" x14ac:dyDescent="0.3">
      <c r="A744" s="1" t="s">
        <v>1348</v>
      </c>
      <c r="B744" s="1" t="s">
        <v>1349</v>
      </c>
      <c r="C744">
        <v>1008</v>
      </c>
      <c r="D744">
        <v>33358793</v>
      </c>
      <c r="E744">
        <v>0</v>
      </c>
      <c r="F744">
        <v>101354</v>
      </c>
      <c r="G744" s="1">
        <f>IF(ISNA(VLOOKUP(relationships__2[[#This Row],[path]],elements__3[],4,FALSE)),"",VLOOKUP(relationships__2[[#This Row],[path]],elements__3[],4,FALSE))</f>
        <v>34706333</v>
      </c>
      <c r="H744" s="1">
        <f>IF(ISNA(VLOOKUP(relationships__2[[#This Row],[path]],elements__3[],5,FALSE)), "", VLOOKUP(relationships__2[[#This Row],[path]],elements__3[],5,FALSE))</f>
        <v>0</v>
      </c>
      <c r="I744" s="1">
        <f>IF(ISNA(VLOOKUP(relationships__2[[#This Row],[path]],elements__3[],6,FALSE)),"",VLOOKUP(relationships__2[[#This Row],[path]],elements__3[],6,FALSE))</f>
        <v>5559</v>
      </c>
    </row>
    <row r="745" spans="1:9" x14ac:dyDescent="0.3">
      <c r="A745" s="1" t="s">
        <v>1350</v>
      </c>
      <c r="B745" s="1" t="s">
        <v>1351</v>
      </c>
      <c r="C745">
        <v>98</v>
      </c>
      <c r="D745">
        <v>22690086</v>
      </c>
      <c r="E745">
        <v>0</v>
      </c>
      <c r="F745">
        <v>9836</v>
      </c>
      <c r="G745" s="1">
        <f>IF(ISNA(VLOOKUP(relationships__2[[#This Row],[path]],elements__3[],4,FALSE)),"",VLOOKUP(relationships__2[[#This Row],[path]],elements__3[],4,FALSE))</f>
        <v>22003272</v>
      </c>
      <c r="H745" s="1">
        <f>IF(ISNA(VLOOKUP(relationships__2[[#This Row],[path]],elements__3[],5,FALSE)), "", VLOOKUP(relationships__2[[#This Row],[path]],elements__3[],5,FALSE))</f>
        <v>0</v>
      </c>
      <c r="I745" s="1">
        <f>IF(ISNA(VLOOKUP(relationships__2[[#This Row],[path]],elements__3[],6,FALSE)),"",VLOOKUP(relationships__2[[#This Row],[path]],elements__3[],6,FALSE))</f>
        <v>6415</v>
      </c>
    </row>
    <row r="746" spans="1:9" x14ac:dyDescent="0.3">
      <c r="A746" s="1" t="s">
        <v>1352</v>
      </c>
      <c r="B746" s="1" t="s">
        <v>33</v>
      </c>
      <c r="C746">
        <v>57</v>
      </c>
      <c r="D746">
        <v>3891660</v>
      </c>
      <c r="E746">
        <v>0</v>
      </c>
      <c r="F746">
        <v>8553</v>
      </c>
      <c r="G746" s="1">
        <f>IF(ISNA(VLOOKUP(relationships__2[[#This Row],[path]],elements__3[],4,FALSE)),"",VLOOKUP(relationships__2[[#This Row],[path]],elements__3[],4,FALSE))</f>
        <v>5866142</v>
      </c>
      <c r="H746" s="1">
        <f>IF(ISNA(VLOOKUP(relationships__2[[#This Row],[path]],elements__3[],5,FALSE)), "", VLOOKUP(relationships__2[[#This Row],[path]],elements__3[],5,FALSE))</f>
        <v>0</v>
      </c>
      <c r="I746" s="1">
        <f>IF(ISNA(VLOOKUP(relationships__2[[#This Row],[path]],elements__3[],6,FALSE)),"",VLOOKUP(relationships__2[[#This Row],[path]],elements__3[],6,FALSE))</f>
        <v>14540</v>
      </c>
    </row>
    <row r="747" spans="1:9" x14ac:dyDescent="0.3">
      <c r="A747" s="1" t="s">
        <v>1353</v>
      </c>
      <c r="B747" s="1" t="s">
        <v>1354</v>
      </c>
      <c r="C747">
        <v>63</v>
      </c>
      <c r="D747">
        <v>17451741</v>
      </c>
      <c r="E747">
        <v>0</v>
      </c>
      <c r="F747">
        <v>9408</v>
      </c>
      <c r="G747" s="1">
        <f>IF(ISNA(VLOOKUP(relationships__2[[#This Row],[path]],elements__3[],4,FALSE)),"",VLOOKUP(relationships__2[[#This Row],[path]],elements__3[],4,FALSE))</f>
        <v>16055021</v>
      </c>
      <c r="H747" s="1">
        <f>IF(ISNA(VLOOKUP(relationships__2[[#This Row],[path]],elements__3[],5,FALSE)), "", VLOOKUP(relationships__2[[#This Row],[path]],elements__3[],5,FALSE))</f>
        <v>0</v>
      </c>
      <c r="I747" s="1">
        <f>IF(ISNA(VLOOKUP(relationships__2[[#This Row],[path]],elements__3[],6,FALSE)),"",VLOOKUP(relationships__2[[#This Row],[path]],elements__3[],6,FALSE))</f>
        <v>7270</v>
      </c>
    </row>
    <row r="748" spans="1:9" x14ac:dyDescent="0.3">
      <c r="A748" s="1" t="s">
        <v>1355</v>
      </c>
      <c r="B748" s="1" t="s">
        <v>1356</v>
      </c>
      <c r="C748">
        <v>26</v>
      </c>
      <c r="D748">
        <v>8741267</v>
      </c>
      <c r="E748">
        <v>0</v>
      </c>
      <c r="F748">
        <v>32074</v>
      </c>
      <c r="G748" s="1">
        <f>IF(ISNA(VLOOKUP(relationships__2[[#This Row],[path]],elements__3[],4,FALSE)),"",VLOOKUP(relationships__2[[#This Row],[path]],elements__3[],4,FALSE))</f>
        <v>9227510</v>
      </c>
      <c r="H748" s="1">
        <f>IF(ISNA(VLOOKUP(relationships__2[[#This Row],[path]],elements__3[],5,FALSE)), "", VLOOKUP(relationships__2[[#This Row],[path]],elements__3[],5,FALSE))</f>
        <v>0</v>
      </c>
      <c r="I748" s="1">
        <f>IF(ISNA(VLOOKUP(relationships__2[[#This Row],[path]],elements__3[],6,FALSE)),"",VLOOKUP(relationships__2[[#This Row],[path]],elements__3[],6,FALSE))</f>
        <v>5988</v>
      </c>
    </row>
    <row r="749" spans="1:9" x14ac:dyDescent="0.3">
      <c r="A749" s="1" t="s">
        <v>1357</v>
      </c>
      <c r="B749" s="1" t="s">
        <v>1358</v>
      </c>
      <c r="C749">
        <v>93</v>
      </c>
      <c r="D749">
        <v>17235348</v>
      </c>
      <c r="E749">
        <v>0</v>
      </c>
      <c r="F749">
        <v>9836</v>
      </c>
      <c r="G749" s="1">
        <f>IF(ISNA(VLOOKUP(relationships__2[[#This Row],[path]],elements__3[],4,FALSE)),"",VLOOKUP(relationships__2[[#This Row],[path]],elements__3[],4,FALSE))</f>
        <v>18221520</v>
      </c>
      <c r="H749" s="1">
        <f>IF(ISNA(VLOOKUP(relationships__2[[#This Row],[path]],elements__3[],5,FALSE)), "", VLOOKUP(relationships__2[[#This Row],[path]],elements__3[],5,FALSE))</f>
        <v>0</v>
      </c>
      <c r="I749" s="1">
        <f>IF(ISNA(VLOOKUP(relationships__2[[#This Row],[path]],elements__3[],6,FALSE)),"",VLOOKUP(relationships__2[[#This Row],[path]],elements__3[],6,FALSE))</f>
        <v>5132</v>
      </c>
    </row>
    <row r="750" spans="1:9" x14ac:dyDescent="0.3">
      <c r="A750" s="1" t="s">
        <v>1359</v>
      </c>
      <c r="B750" s="1" t="s">
        <v>1305</v>
      </c>
      <c r="C750">
        <v>74</v>
      </c>
      <c r="D750">
        <v>17864855</v>
      </c>
      <c r="E750">
        <v>3</v>
      </c>
      <c r="F750">
        <v>66714</v>
      </c>
      <c r="G750" s="1">
        <f>IF(ISNA(VLOOKUP(relationships__2[[#This Row],[path]],elements__3[],4,FALSE)),"",VLOOKUP(relationships__2[[#This Row],[path]],elements__3[],4,FALSE))</f>
        <v>18455020</v>
      </c>
      <c r="H750" s="1">
        <f>IF(ISNA(VLOOKUP(relationships__2[[#This Row],[path]],elements__3[],5,FALSE)), "", VLOOKUP(relationships__2[[#This Row],[path]],elements__3[],5,FALSE))</f>
        <v>1</v>
      </c>
      <c r="I750" s="1">
        <f>IF(ISNA(VLOOKUP(relationships__2[[#This Row],[path]],elements__3[],6,FALSE)),"",VLOOKUP(relationships__2[[#This Row],[path]],elements__3[],6,FALSE))</f>
        <v>99644</v>
      </c>
    </row>
    <row r="751" spans="1:9" x14ac:dyDescent="0.3">
      <c r="A751" s="1" t="s">
        <v>1360</v>
      </c>
      <c r="B751" s="1" t="s">
        <v>1361</v>
      </c>
      <c r="C751">
        <v>51</v>
      </c>
      <c r="D751">
        <v>15044900</v>
      </c>
      <c r="E751">
        <v>0</v>
      </c>
      <c r="F751">
        <v>9836</v>
      </c>
      <c r="G751" s="1">
        <f>IF(ISNA(VLOOKUP(relationships__2[[#This Row],[path]],elements__3[],4,FALSE)),"",VLOOKUP(relationships__2[[#This Row],[path]],elements__3[],4,FALSE))</f>
        <v>12801421</v>
      </c>
      <c r="H751" s="1">
        <f>IF(ISNA(VLOOKUP(relationships__2[[#This Row],[path]],elements__3[],5,FALSE)), "", VLOOKUP(relationships__2[[#This Row],[path]],elements__3[],5,FALSE))</f>
        <v>0</v>
      </c>
      <c r="I751" s="1">
        <f>IF(ISNA(VLOOKUP(relationships__2[[#This Row],[path]],elements__3[],6,FALSE)),"",VLOOKUP(relationships__2[[#This Row],[path]],elements__3[],6,FALSE))</f>
        <v>5560</v>
      </c>
    </row>
    <row r="752" spans="1:9" x14ac:dyDescent="0.3">
      <c r="A752" s="1" t="s">
        <v>1362</v>
      </c>
      <c r="B752" s="1" t="s">
        <v>1363</v>
      </c>
      <c r="C752">
        <v>96</v>
      </c>
      <c r="D752">
        <v>13046469</v>
      </c>
      <c r="E752">
        <v>0</v>
      </c>
      <c r="F752">
        <v>16679</v>
      </c>
      <c r="G752" s="1">
        <f>IF(ISNA(VLOOKUP(relationships__2[[#This Row],[path]],elements__3[],4,FALSE)),"",VLOOKUP(relationships__2[[#This Row],[path]],elements__3[],4,FALSE))</f>
        <v>13233353</v>
      </c>
      <c r="H752" s="1">
        <f>IF(ISNA(VLOOKUP(relationships__2[[#This Row],[path]],elements__3[],5,FALSE)), "", VLOOKUP(relationships__2[[#This Row],[path]],elements__3[],5,FALSE))</f>
        <v>0</v>
      </c>
      <c r="I752" s="1">
        <f>IF(ISNA(VLOOKUP(relationships__2[[#This Row],[path]],elements__3[],6,FALSE)),"",VLOOKUP(relationships__2[[#This Row],[path]],elements__3[],6,FALSE))</f>
        <v>8126</v>
      </c>
    </row>
    <row r="753" spans="1:9" x14ac:dyDescent="0.3">
      <c r="A753" s="1" t="s">
        <v>1364</v>
      </c>
      <c r="B753" s="1" t="s">
        <v>1365</v>
      </c>
      <c r="C753">
        <v>38</v>
      </c>
      <c r="D753">
        <v>14468420</v>
      </c>
      <c r="E753">
        <v>0</v>
      </c>
      <c r="F753">
        <v>9836</v>
      </c>
      <c r="G753" s="1">
        <f>IF(ISNA(VLOOKUP(relationships__2[[#This Row],[path]],elements__3[],4,FALSE)),"",VLOOKUP(relationships__2[[#This Row],[path]],elements__3[],4,FALSE))</f>
        <v>16265854</v>
      </c>
      <c r="H753" s="1">
        <f>IF(ISNA(VLOOKUP(relationships__2[[#This Row],[path]],elements__3[],5,FALSE)), "", VLOOKUP(relationships__2[[#This Row],[path]],elements__3[],5,FALSE))</f>
        <v>0</v>
      </c>
      <c r="I753" s="1">
        <f>IF(ISNA(VLOOKUP(relationships__2[[#This Row],[path]],elements__3[],6,FALSE)),"",VLOOKUP(relationships__2[[#This Row],[path]],elements__3[],6,FALSE))</f>
        <v>5987</v>
      </c>
    </row>
    <row r="754" spans="1:9" x14ac:dyDescent="0.3">
      <c r="A754" s="1" t="s">
        <v>1366</v>
      </c>
      <c r="B754" s="1" t="s">
        <v>1367</v>
      </c>
      <c r="C754">
        <v>217</v>
      </c>
      <c r="D754">
        <v>7799571</v>
      </c>
      <c r="E754">
        <v>0</v>
      </c>
      <c r="F754">
        <v>20955</v>
      </c>
      <c r="G754" s="1">
        <f>IF(ISNA(VLOOKUP(relationships__2[[#This Row],[path]],elements__3[],4,FALSE)),"",VLOOKUP(relationships__2[[#This Row],[path]],elements__3[],4,FALSE))</f>
        <v>7853882</v>
      </c>
      <c r="H754" s="1">
        <f>IF(ISNA(VLOOKUP(relationships__2[[#This Row],[path]],elements__3[],5,FALSE)), "", VLOOKUP(relationships__2[[#This Row],[path]],elements__3[],5,FALSE))</f>
        <v>0</v>
      </c>
      <c r="I754" s="1">
        <f>IF(ISNA(VLOOKUP(relationships__2[[#This Row],[path]],elements__3[],6,FALSE)),"",VLOOKUP(relationships__2[[#This Row],[path]],elements__3[],6,FALSE))</f>
        <v>5559</v>
      </c>
    </row>
    <row r="755" spans="1:9" x14ac:dyDescent="0.3">
      <c r="A755" s="1" t="s">
        <v>1368</v>
      </c>
      <c r="B755" s="1" t="s">
        <v>1369</v>
      </c>
      <c r="C755">
        <v>552</v>
      </c>
      <c r="D755">
        <v>24476828</v>
      </c>
      <c r="E755">
        <v>0</v>
      </c>
      <c r="F755">
        <v>22238</v>
      </c>
      <c r="G755" s="1">
        <f>IF(ISNA(VLOOKUP(relationships__2[[#This Row],[path]],elements__3[],4,FALSE)),"",VLOOKUP(relationships__2[[#This Row],[path]],elements__3[],4,FALSE))</f>
        <v>27527291</v>
      </c>
      <c r="H755" s="1">
        <f>IF(ISNA(VLOOKUP(relationships__2[[#This Row],[path]],elements__3[],5,FALSE)), "", VLOOKUP(relationships__2[[#This Row],[path]],elements__3[],5,FALSE))</f>
        <v>0</v>
      </c>
      <c r="I755" s="1">
        <f>IF(ISNA(VLOOKUP(relationships__2[[#This Row],[path]],elements__3[],6,FALSE)),"",VLOOKUP(relationships__2[[#This Row],[path]],elements__3[],6,FALSE))</f>
        <v>5987</v>
      </c>
    </row>
    <row r="756" spans="1:9" x14ac:dyDescent="0.3">
      <c r="A756" s="1" t="s">
        <v>1370</v>
      </c>
      <c r="B756" s="1" t="s">
        <v>1371</v>
      </c>
      <c r="C756">
        <v>174</v>
      </c>
      <c r="D756">
        <v>20927293</v>
      </c>
      <c r="E756">
        <v>0</v>
      </c>
      <c r="F756">
        <v>17106</v>
      </c>
      <c r="G756" s="1">
        <f>IF(ISNA(VLOOKUP(relationships__2[[#This Row],[path]],elements__3[],4,FALSE)),"",VLOOKUP(relationships__2[[#This Row],[path]],elements__3[],4,FALSE))</f>
        <v>23804982</v>
      </c>
      <c r="H756" s="1">
        <f>IF(ISNA(VLOOKUP(relationships__2[[#This Row],[path]],elements__3[],5,FALSE)), "", VLOOKUP(relationships__2[[#This Row],[path]],elements__3[],5,FALSE))</f>
        <v>0</v>
      </c>
      <c r="I756" s="1">
        <f>IF(ISNA(VLOOKUP(relationships__2[[#This Row],[path]],elements__3[],6,FALSE)),"",VLOOKUP(relationships__2[[#This Row],[path]],elements__3[],6,FALSE))</f>
        <v>6415</v>
      </c>
    </row>
    <row r="757" spans="1:9" x14ac:dyDescent="0.3">
      <c r="A757" s="1" t="s">
        <v>1372</v>
      </c>
      <c r="B757" s="1" t="s">
        <v>1373</v>
      </c>
      <c r="C757">
        <v>21</v>
      </c>
      <c r="D757">
        <v>4638345</v>
      </c>
      <c r="E757">
        <v>0</v>
      </c>
      <c r="F757">
        <v>11119</v>
      </c>
      <c r="G757" s="1">
        <f>IF(ISNA(VLOOKUP(relationships__2[[#This Row],[path]],elements__3[],4,FALSE)),"",VLOOKUP(relationships__2[[#This Row],[path]],elements__3[],4,FALSE))</f>
        <v>6670561</v>
      </c>
      <c r="H757" s="1">
        <f>IF(ISNA(VLOOKUP(relationships__2[[#This Row],[path]],elements__3[],5,FALSE)), "", VLOOKUP(relationships__2[[#This Row],[path]],elements__3[],5,FALSE))</f>
        <v>1</v>
      </c>
      <c r="I757" s="1">
        <f>IF(ISNA(VLOOKUP(relationships__2[[#This Row],[path]],elements__3[],6,FALSE)),"",VLOOKUP(relationships__2[[#This Row],[path]],elements__3[],6,FALSE))</f>
        <v>30791</v>
      </c>
    </row>
    <row r="758" spans="1:9" x14ac:dyDescent="0.3">
      <c r="A758" s="1" t="s">
        <v>1374</v>
      </c>
      <c r="B758" s="1" t="s">
        <v>1351</v>
      </c>
      <c r="C758">
        <v>98</v>
      </c>
      <c r="D758">
        <v>13405271</v>
      </c>
      <c r="E758">
        <v>0</v>
      </c>
      <c r="F758">
        <v>10264</v>
      </c>
      <c r="G758" s="1">
        <f>IF(ISNA(VLOOKUP(relationships__2[[#This Row],[path]],elements__3[],4,FALSE)),"",VLOOKUP(relationships__2[[#This Row],[path]],elements__3[],4,FALSE))</f>
        <v>22158511</v>
      </c>
      <c r="H758" s="1">
        <f>IF(ISNA(VLOOKUP(relationships__2[[#This Row],[path]],elements__3[],5,FALSE)), "", VLOOKUP(relationships__2[[#This Row],[path]],elements__3[],5,FALSE))</f>
        <v>0</v>
      </c>
      <c r="I758" s="1">
        <f>IF(ISNA(VLOOKUP(relationships__2[[#This Row],[path]],elements__3[],6,FALSE)),"",VLOOKUP(relationships__2[[#This Row],[path]],elements__3[],6,FALSE))</f>
        <v>5987</v>
      </c>
    </row>
    <row r="759" spans="1:9" x14ac:dyDescent="0.3">
      <c r="A759" s="1" t="s">
        <v>1375</v>
      </c>
      <c r="B759" s="1" t="s">
        <v>33</v>
      </c>
      <c r="C759">
        <v>36</v>
      </c>
      <c r="D759">
        <v>3837347</v>
      </c>
      <c r="E759">
        <v>0</v>
      </c>
      <c r="F759">
        <v>9836</v>
      </c>
      <c r="G759" s="1">
        <f>IF(ISNA(VLOOKUP(relationships__2[[#This Row],[path]],elements__3[],4,FALSE)),"",VLOOKUP(relationships__2[[#This Row],[path]],elements__3[],4,FALSE))</f>
        <v>4077690</v>
      </c>
      <c r="H759" s="1">
        <f>IF(ISNA(VLOOKUP(relationships__2[[#This Row],[path]],elements__3[],5,FALSE)), "", VLOOKUP(relationships__2[[#This Row],[path]],elements__3[],5,FALSE))</f>
        <v>0</v>
      </c>
      <c r="I759" s="1">
        <f>IF(ISNA(VLOOKUP(relationships__2[[#This Row],[path]],elements__3[],6,FALSE)),"",VLOOKUP(relationships__2[[#This Row],[path]],elements__3[],6,FALSE))</f>
        <v>7270</v>
      </c>
    </row>
    <row r="760" spans="1:9" x14ac:dyDescent="0.3">
      <c r="A760" s="1" t="s">
        <v>1376</v>
      </c>
      <c r="B760" s="1" t="s">
        <v>1377</v>
      </c>
      <c r="C760">
        <v>91</v>
      </c>
      <c r="D760">
        <v>16619952</v>
      </c>
      <c r="E760">
        <v>1</v>
      </c>
      <c r="F760">
        <v>55595</v>
      </c>
      <c r="G760" s="1">
        <f>IF(ISNA(VLOOKUP(relationships__2[[#This Row],[path]],elements__3[],4,FALSE)),"",VLOOKUP(relationships__2[[#This Row],[path]],elements__3[],4,FALSE))</f>
        <v>18749674</v>
      </c>
      <c r="H760" s="1">
        <f>IF(ISNA(VLOOKUP(relationships__2[[#This Row],[path]],elements__3[],5,FALSE)), "", VLOOKUP(relationships__2[[#This Row],[path]],elements__3[],5,FALSE))</f>
        <v>1</v>
      </c>
      <c r="I760" s="1">
        <f>IF(ISNA(VLOOKUP(relationships__2[[#This Row],[path]],elements__3[],6,FALSE)),"",VLOOKUP(relationships__2[[#This Row],[path]],elements__3[],6,FALSE))</f>
        <v>30363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DA40-DF98-46A6-B68A-FB8DA30C3462}">
  <dimension ref="A1:AN26"/>
  <sheetViews>
    <sheetView zoomScale="55" zoomScaleNormal="55" workbookViewId="0">
      <selection activeCell="B9" sqref="B9"/>
    </sheetView>
  </sheetViews>
  <sheetFormatPr baseColWidth="10" defaultRowHeight="14.4" x14ac:dyDescent="0.3"/>
  <cols>
    <col min="1" max="1" width="5.5546875" customWidth="1"/>
    <col min="2" max="2" width="31" bestFit="1" customWidth="1"/>
    <col min="3" max="7" width="13.6640625" customWidth="1"/>
    <col min="8" max="8" width="14.6640625" customWidth="1"/>
    <col min="9" max="10" width="12.44140625" customWidth="1"/>
    <col min="11" max="13" width="12.44140625" hidden="1" customWidth="1"/>
    <col min="16" max="24" width="12.44140625" customWidth="1"/>
    <col min="31" max="32" width="12.44140625" customWidth="1"/>
    <col min="45" max="48" width="11.44140625" customWidth="1"/>
    <col min="51" max="52" width="11.44140625" customWidth="1"/>
    <col min="53" max="53" width="24.21875" customWidth="1"/>
    <col min="54" max="54" width="14.21875" customWidth="1"/>
  </cols>
  <sheetData>
    <row r="1" spans="1:40" x14ac:dyDescent="0.3">
      <c r="A1" t="s">
        <v>1655</v>
      </c>
      <c r="B1" t="s">
        <v>1654</v>
      </c>
      <c r="C1" t="s">
        <v>1671</v>
      </c>
      <c r="D1" t="s">
        <v>1674</v>
      </c>
      <c r="E1" t="s">
        <v>1672</v>
      </c>
      <c r="F1" t="s">
        <v>1673</v>
      </c>
      <c r="G1" t="s">
        <v>1687</v>
      </c>
      <c r="H1" t="s">
        <v>1686</v>
      </c>
      <c r="I1" t="s">
        <v>1666</v>
      </c>
      <c r="J1" t="s">
        <v>1667</v>
      </c>
      <c r="K1" t="s">
        <v>1668</v>
      </c>
      <c r="L1" t="s">
        <v>1669</v>
      </c>
      <c r="M1" t="s">
        <v>1670</v>
      </c>
      <c r="N1" t="s">
        <v>1690</v>
      </c>
      <c r="O1" t="s">
        <v>1691</v>
      </c>
      <c r="P1" t="s">
        <v>1692</v>
      </c>
      <c r="Q1" t="s">
        <v>1688</v>
      </c>
      <c r="R1" t="s">
        <v>1689</v>
      </c>
      <c r="S1" t="s">
        <v>1693</v>
      </c>
      <c r="T1" t="s">
        <v>1694</v>
      </c>
      <c r="U1" t="s">
        <v>1695</v>
      </c>
      <c r="V1" t="s">
        <v>1696</v>
      </c>
      <c r="W1" t="s">
        <v>1697</v>
      </c>
      <c r="X1" t="s">
        <v>1698</v>
      </c>
      <c r="Y1" t="s">
        <v>1650</v>
      </c>
      <c r="Z1" t="s">
        <v>1652</v>
      </c>
      <c r="AA1" t="s">
        <v>1685</v>
      </c>
      <c r="AB1" t="s">
        <v>1663</v>
      </c>
      <c r="AC1" t="s">
        <v>1664</v>
      </c>
      <c r="AD1" t="s">
        <v>1662</v>
      </c>
      <c r="AE1" t="s">
        <v>1645</v>
      </c>
      <c r="AF1" t="s">
        <v>1648</v>
      </c>
      <c r="AG1" t="s">
        <v>1647</v>
      </c>
      <c r="AH1" t="s">
        <v>1649</v>
      </c>
      <c r="AI1" t="s">
        <v>1699</v>
      </c>
      <c r="AJ1" t="s">
        <v>1651</v>
      </c>
      <c r="AK1" t="s">
        <v>1644</v>
      </c>
      <c r="AL1" t="s">
        <v>1643</v>
      </c>
      <c r="AM1" t="s">
        <v>1653</v>
      </c>
      <c r="AN1" t="s">
        <v>1646</v>
      </c>
    </row>
    <row r="2" spans="1:40" x14ac:dyDescent="0.3">
      <c r="A2" s="48">
        <v>7</v>
      </c>
      <c r="B2" s="48" t="s">
        <v>1661</v>
      </c>
      <c r="C2" s="4">
        <f>SUMIF(relationships__2[elementsParsingTime],"&lt;&gt;",relationships__2[elementsParsingTime])/1000000000</f>
        <v>7.8397157809999998</v>
      </c>
      <c r="D2">
        <f>SUM(relationships__2[relationshipParsingTime])/1000000000</f>
        <v>8.0809413939999999</v>
      </c>
      <c r="E2" s="39">
        <f>SUM(relationships__2[elementsGeneratingTime])/1000000000</f>
        <v>9.2506050000000003E-3</v>
      </c>
      <c r="F2">
        <f>SUM(relationships__2[relationshipsGeneratingTime])/1000000000</f>
        <v>2.0515055000000001E-2</v>
      </c>
      <c r="G2">
        <f>Tabla8[[#This Row],[EA View Generation Time2]]/1000000000</f>
        <v>0.12294693600000001</v>
      </c>
      <c r="H2">
        <v>122946936</v>
      </c>
      <c r="I2">
        <v>0</v>
      </c>
      <c r="J2">
        <v>3</v>
      </c>
      <c r="K2">
        <v>0</v>
      </c>
      <c r="L2">
        <v>0</v>
      </c>
      <c r="M2">
        <v>0</v>
      </c>
      <c r="N2" s="41">
        <f>(Tabla8[[#This Row],['#Nodes]]-Tabla8[[#This Row],['#Removed Elements]])/(Tabla8[[#This Row],['#Nodes]])</f>
        <v>0.8928571428571429</v>
      </c>
      <c r="O2" s="41">
        <f>(Tabla8[[#This Row],['#Nodes]]-Tabla8[[#This Row],['#Removed Elements]])/(Tabla8[[#This Row],['#Nodes]]+Tabla8[[#This Row],['#Added Elements]]-Tabla8[[#This Row],['#Removed Elements]])</f>
        <v>1</v>
      </c>
      <c r="P2" s="41">
        <f>2/((1/Tabla8[[#This Row],[Precision E]])+(1/Tabla8[[#This Row],[Recall E]]))</f>
        <v>0.94339622641509424</v>
      </c>
      <c r="Q2">
        <v>0</v>
      </c>
      <c r="R2" s="41">
        <v>4</v>
      </c>
      <c r="S2" s="41">
        <f>(Tabla8[[#This Row],['#Edges]]-Tabla8[[#This Row],['#Removed Relationships]])/(Tabla8[[#This Row],['#Edges]])</f>
        <v>0.91304347826086951</v>
      </c>
      <c r="T2" s="41">
        <f>(Tabla8[[#This Row],['#Edges]]-Tabla8[[#This Row],['#Removed Relationships]])/(Tabla8[[#This Row],['#Edges]]+Tabla8[[#This Row],['#Added Relationships]]-Tabla8[[#This Row],['#Removed Relationships]])</f>
        <v>1</v>
      </c>
      <c r="U2" s="41">
        <f>2/((1/Tabla8[[#This Row],[Precision R]])+(1/Tabla8[[#This Row],[Recall R]]))</f>
        <v>0.95454545454545447</v>
      </c>
      <c r="V2" s="41">
        <f>(Tabla8[[#This Row],['#Nodes]]+Tabla8[[#This Row],['#Edges]]-Tabla8[[#This Row],['#Removed Elements]]-Tabla8[[#This Row],['#Removed Relationships]])/(Tabla8[[#This Row],['#Nodes]]+Tabla8[[#This Row],['#Edges]])</f>
        <v>0.90540540540540537</v>
      </c>
      <c r="W2" s="41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1</v>
      </c>
      <c r="X2" s="41">
        <f>2/((1/Tabla8[[#This Row],[Precision Total]])+(1/Tabla8[[#This Row],[Recall Total]]))</f>
        <v>0.95035460992907794</v>
      </c>
      <c r="Y2">
        <v>28</v>
      </c>
      <c r="Z2">
        <v>46</v>
      </c>
      <c r="AA2">
        <f>SUM(Tabla8[[#This Row],['#Nodes]:['#Edges]])</f>
        <v>74</v>
      </c>
      <c r="AB2" s="3">
        <f>Tabla8[[#This Row],['#Nodes]]/$Y$8</f>
        <v>0.21212121212121213</v>
      </c>
      <c r="AC2" s="3">
        <f>Tabla8[[#This Row],['#Edges]]/$Z$8</f>
        <v>0.29113924050632911</v>
      </c>
      <c r="AD2">
        <f>Tabla8[[#This Row],['#Nodes]]</f>
        <v>28</v>
      </c>
      <c r="AE2" s="2">
        <f>Tabla8[[#This Row],['#Edges]]/Tabla8[[#This Row],['#Nodes]]</f>
        <v>1.6428571428571428</v>
      </c>
      <c r="AF2" s="2">
        <f>Tabla8[[#This Row],['#Edges]]/((Tabla8[[#This Row],['#Nodes]]*(Tabla8[[#This Row],['#Nodes]]-1))/2)</f>
        <v>0.12169312169312169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46</v>
      </c>
    </row>
    <row r="3" spans="1:40" x14ac:dyDescent="0.3">
      <c r="A3" s="48">
        <v>6</v>
      </c>
      <c r="B3" s="48" t="s">
        <v>1660</v>
      </c>
      <c r="C3" s="4">
        <f>SUMIF(relationships__2[elementsParsingTime],"&lt;&gt;",relationships__2[elementsParsingTime])/1000000000</f>
        <v>7.8397157809999998</v>
      </c>
      <c r="D3">
        <f>SUM(relationships__2[relationshipParsingTime])/1000000000</f>
        <v>8.0809413939999999</v>
      </c>
      <c r="E3">
        <f>SUM(relationships__2[elementsGeneratingTime])/1000000000</f>
        <v>9.2506050000000003E-3</v>
      </c>
      <c r="F3">
        <f>SUM(relationships__2[relationshipsGeneratingTime])/1000000000</f>
        <v>2.0515055000000001E-2</v>
      </c>
      <c r="G3">
        <f>Tabla8[[#This Row],[EA View Generation Time2]]/1000000000</f>
        <v>0.36234087999999998</v>
      </c>
      <c r="H3">
        <v>362340880</v>
      </c>
      <c r="I3">
        <v>0</v>
      </c>
      <c r="J3">
        <v>10.999000000000001</v>
      </c>
      <c r="K3">
        <v>0</v>
      </c>
      <c r="L3">
        <v>0</v>
      </c>
      <c r="M3">
        <v>0</v>
      </c>
      <c r="N3" s="41">
        <f>(Tabla8[[#This Row],['#Nodes]]-Tabla8[[#This Row],['#Removed Elements]])/(Tabla8[[#This Row],['#Nodes]])</f>
        <v>9.0909090909040529E-5</v>
      </c>
      <c r="O3" s="41">
        <f>(Tabla8[[#This Row],['#Nodes]]-Tabla8[[#This Row],['#Removed Elements]])/(Tabla8[[#This Row],['#Nodes]]+Tabla8[[#This Row],['#Added Elements]]-Tabla8[[#This Row],['#Removed Elements]])</f>
        <v>1</v>
      </c>
      <c r="P3" s="41">
        <f>2/((1/Tabla8[[#This Row],[Precision E]])+(1/Tabla8[[#This Row],[Recall E]]))</f>
        <v>1.8180165439495426E-4</v>
      </c>
      <c r="Q3">
        <v>0</v>
      </c>
      <c r="R3">
        <v>16.9999</v>
      </c>
      <c r="S3" s="41">
        <f>(Tabla8[[#This Row],['#Edges]]-Tabla8[[#This Row],['#Removed Relationships]])/(Tabla8[[#This Row],['#Edges]])</f>
        <v>5.8823529411627617E-6</v>
      </c>
      <c r="T3" s="41">
        <f>(Tabla8[[#This Row],['#Edges]]-Tabla8[[#This Row],['#Removed Relationships]])/(Tabla8[[#This Row],['#Edges]]+Tabla8[[#This Row],['#Added Relationships]]-Tabla8[[#This Row],['#Removed Relationships]])</f>
        <v>1</v>
      </c>
      <c r="U3" s="41">
        <f>2/((1/Tabla8[[#This Row],[Precision R]])+(1/Tabla8[[#This Row],[Recall R]]))</f>
        <v>1.1764636678580355E-5</v>
      </c>
      <c r="V3" s="41">
        <f>(Tabla8[[#This Row],['#Nodes]]+Tabla8[[#This Row],['#Edges]]-Tabla8[[#This Row],['#Removed Elements]]-Tabla8[[#This Row],['#Removed Relationships]])/(Tabla8[[#This Row],['#Nodes]]+Tabla8[[#This Row],['#Edges]])</f>
        <v>3.9285714285622729E-5</v>
      </c>
      <c r="W3" s="41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1</v>
      </c>
      <c r="X3" s="41">
        <f>2/((1/Tabla8[[#This Row],[Precision Total]])+(1/Tabla8[[#This Row],[Recall Total]]))</f>
        <v>7.8568341957811416E-5</v>
      </c>
      <c r="Y3">
        <v>11</v>
      </c>
      <c r="Z3">
        <v>17</v>
      </c>
      <c r="AA3">
        <f>SUM(Tabla8[[#This Row],['#Nodes]:['#Edges]])</f>
        <v>28</v>
      </c>
      <c r="AB3" s="3">
        <f>Tabla8[[#This Row],['#Nodes]]/$Y$8</f>
        <v>8.3333333333333329E-2</v>
      </c>
      <c r="AC3" s="3">
        <f>Tabla8[[#This Row],['#Edges]]/$Z$8</f>
        <v>0.10759493670886076</v>
      </c>
      <c r="AD3">
        <f>Tabla8[[#This Row],['#Nodes]]</f>
        <v>11</v>
      </c>
      <c r="AE3" s="2">
        <f>Tabla8[[#This Row],['#Edges]]/Tabla8[[#This Row],['#Nodes]]</f>
        <v>1.5454545454545454</v>
      </c>
      <c r="AF3" s="2">
        <f>Tabla8[[#This Row],['#Edges]]/((Tabla8[[#This Row],['#Nodes]]*(Tabla8[[#This Row],['#Nodes]]-1))/2)</f>
        <v>0.30909090909090908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17</v>
      </c>
    </row>
    <row r="4" spans="1:40" x14ac:dyDescent="0.3">
      <c r="A4" s="48">
        <v>5</v>
      </c>
      <c r="B4" s="48" t="s">
        <v>1659</v>
      </c>
      <c r="C4" s="4">
        <f>SUMIF(relationships__2[elementsParsingTime],"&lt;&gt;",relationships__2[elementsParsingTime])/1000000000</f>
        <v>7.8397157809999998</v>
      </c>
      <c r="D4">
        <f>SUM(relationships__2[relationshipParsingTime])/1000000000</f>
        <v>8.0809413939999999</v>
      </c>
      <c r="E4">
        <f>SUM(relationships__2[elementsGeneratingTime])/1000000000</f>
        <v>9.2506050000000003E-3</v>
      </c>
      <c r="F4">
        <f>SUM(relationships__2[relationshipsGeneratingTime])/1000000000</f>
        <v>2.0515055000000001E-2</v>
      </c>
      <c r="G4">
        <f>Tabla8[[#This Row],[EA View Generation Time2]]/1000000000</f>
        <v>0.13164800300000001</v>
      </c>
      <c r="H4">
        <v>131648003</v>
      </c>
      <c r="I4">
        <v>0</v>
      </c>
      <c r="J4">
        <v>2</v>
      </c>
      <c r="K4">
        <v>0</v>
      </c>
      <c r="L4">
        <v>0</v>
      </c>
      <c r="M4">
        <v>0</v>
      </c>
      <c r="N4" s="41">
        <f>(Tabla8[[#This Row],['#Nodes]]-Tabla8[[#This Row],['#Removed Elements]])/(Tabla8[[#This Row],['#Nodes]])</f>
        <v>0.92307692307692313</v>
      </c>
      <c r="O4" s="41">
        <f>(Tabla8[[#This Row],['#Nodes]]-Tabla8[[#This Row],['#Removed Elements]])/(Tabla8[[#This Row],['#Nodes]]+Tabla8[[#This Row],['#Added Elements]]-Tabla8[[#This Row],['#Removed Elements]])</f>
        <v>1</v>
      </c>
      <c r="P4" s="41">
        <f>2/((1/Tabla8[[#This Row],[Precision E]])+(1/Tabla8[[#This Row],[Recall E]]))</f>
        <v>0.96000000000000019</v>
      </c>
      <c r="Q4">
        <v>6</v>
      </c>
      <c r="R4">
        <v>37</v>
      </c>
      <c r="S4" s="41">
        <f>(Tabla8[[#This Row],['#Edges]]-Tabla8[[#This Row],['#Removed Relationships]])/(Tabla8[[#This Row],['#Edges]])</f>
        <v>0.28846153846153844</v>
      </c>
      <c r="T4" s="41">
        <f>(Tabla8[[#This Row],['#Edges]]-Tabla8[[#This Row],['#Removed Relationships]])/(Tabla8[[#This Row],['#Edges]]+Tabla8[[#This Row],['#Added Relationships]]-Tabla8[[#This Row],['#Removed Relationships]])</f>
        <v>0.7142857142857143</v>
      </c>
      <c r="U4" s="41">
        <f>2/((1/Tabla8[[#This Row],[Precision R]])+(1/Tabla8[[#This Row],[Recall R]]))</f>
        <v>0.41095890410958902</v>
      </c>
      <c r="V4" s="41">
        <f>(Tabla8[[#This Row],['#Nodes]]+Tabla8[[#This Row],['#Edges]]-Tabla8[[#This Row],['#Removed Elements]]-Tabla8[[#This Row],['#Removed Relationships]])/(Tabla8[[#This Row],['#Nodes]]+Tabla8[[#This Row],['#Edges]])</f>
        <v>0.5</v>
      </c>
      <c r="W4" s="41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0.8666666666666667</v>
      </c>
      <c r="X4" s="41">
        <f>2/((1/Tabla8[[#This Row],[Precision Total]])+(1/Tabla8[[#This Row],[Recall Total]]))</f>
        <v>0.63414634146341464</v>
      </c>
      <c r="Y4">
        <v>26</v>
      </c>
      <c r="Z4">
        <v>52</v>
      </c>
      <c r="AA4">
        <f>SUM(Tabla8[[#This Row],['#Nodes]:['#Edges]])</f>
        <v>78</v>
      </c>
      <c r="AB4" s="3">
        <f>Tabla8[[#This Row],['#Nodes]]/$Y$8</f>
        <v>0.19696969696969696</v>
      </c>
      <c r="AC4" s="3">
        <f>Tabla8[[#This Row],['#Edges]]/$Z$8</f>
        <v>0.32911392405063289</v>
      </c>
      <c r="AD4">
        <f>Tabla8[[#This Row],['#Nodes]]</f>
        <v>26</v>
      </c>
      <c r="AE4" s="2">
        <f>Tabla8[[#This Row],['#Edges]]/Tabla8[[#This Row],['#Nodes]]</f>
        <v>2</v>
      </c>
      <c r="AF4" s="2">
        <f>Tabla8[[#This Row],['#Edges]]/((Tabla8[[#This Row],['#Nodes]]*(Tabla8[[#This Row],['#Nodes]]-1))/2)</f>
        <v>0.16</v>
      </c>
      <c r="AG4">
        <v>26</v>
      </c>
      <c r="AH4">
        <v>0</v>
      </c>
      <c r="AI4">
        <v>0</v>
      </c>
      <c r="AJ4">
        <v>13</v>
      </c>
      <c r="AK4">
        <v>0</v>
      </c>
      <c r="AL4">
        <v>0</v>
      </c>
      <c r="AM4">
        <v>0</v>
      </c>
      <c r="AN4">
        <v>13</v>
      </c>
    </row>
    <row r="5" spans="1:40" x14ac:dyDescent="0.3">
      <c r="A5" s="48">
        <v>4</v>
      </c>
      <c r="B5" s="48" t="s">
        <v>1658</v>
      </c>
      <c r="C5" s="4">
        <f>SUMIF(relationships__2[elementsParsingTime],"&lt;&gt;",relationships__2[elementsParsingTime])/1000000000</f>
        <v>7.8397157809999998</v>
      </c>
      <c r="D5">
        <f>SUM(relationships__2[relationshipParsingTime])/1000000000</f>
        <v>8.0809413939999999</v>
      </c>
      <c r="E5">
        <f>SUM(relationships__2[elementsGeneratingTime])/1000000000</f>
        <v>9.2506050000000003E-3</v>
      </c>
      <c r="F5">
        <f>SUM(relationships__2[relationshipsGeneratingTime])/1000000000</f>
        <v>2.0515055000000001E-2</v>
      </c>
      <c r="G5">
        <f>Tabla8[[#This Row],[EA View Generation Time2]]/1000000000</f>
        <v>1.088235898</v>
      </c>
      <c r="H5">
        <v>1088235898</v>
      </c>
      <c r="I5">
        <v>0</v>
      </c>
      <c r="J5">
        <v>5.99</v>
      </c>
      <c r="K5">
        <v>0</v>
      </c>
      <c r="L5">
        <v>0</v>
      </c>
      <c r="M5">
        <v>33</v>
      </c>
      <c r="N5" s="41">
        <f>(Tabla8[[#This Row],['#Nodes]]-Tabla8[[#This Row],['#Removed Elements]])/(Tabla8[[#This Row],['#Nodes]])</f>
        <v>1.6666666666666312E-3</v>
      </c>
      <c r="O5" s="41">
        <f>(Tabla8[[#This Row],['#Nodes]]-Tabla8[[#This Row],['#Removed Elements]])/(Tabla8[[#This Row],['#Nodes]]+Tabla8[[#This Row],['#Added Elements]]-Tabla8[[#This Row],['#Removed Elements]])</f>
        <v>1</v>
      </c>
      <c r="P5" s="41">
        <f>2/((1/Tabla8[[#This Row],[Precision E]])+(1/Tabla8[[#This Row],[Recall E]]))</f>
        <v>3.327787021630545E-3</v>
      </c>
      <c r="Q5">
        <v>0</v>
      </c>
      <c r="R5">
        <v>10.999000000000001</v>
      </c>
      <c r="S5" s="41">
        <f>(Tabla8[[#This Row],['#Edges]]-Tabla8[[#This Row],['#Removed Relationships]])/(Tabla8[[#This Row],['#Edges]])</f>
        <v>9.0909090909040529E-5</v>
      </c>
      <c r="T5" s="41">
        <f>(Tabla8[[#This Row],['#Edges]]-Tabla8[[#This Row],['#Removed Relationships]])/(Tabla8[[#This Row],['#Edges]]+Tabla8[[#This Row],['#Added Relationships]]-Tabla8[[#This Row],['#Removed Relationships]])</f>
        <v>1</v>
      </c>
      <c r="U5" s="41">
        <f>2/((1/Tabla8[[#This Row],[Precision R]])+(1/Tabla8[[#This Row],[Recall R]]))</f>
        <v>1.8180165439495426E-4</v>
      </c>
      <c r="V5" s="41">
        <f>(Tabla8[[#This Row],['#Nodes]]+Tabla8[[#This Row],['#Edges]]-Tabla8[[#This Row],['#Removed Elements]]-Tabla8[[#This Row],['#Removed Relationships]])/(Tabla8[[#This Row],['#Nodes]]+Tabla8[[#This Row],['#Edges]])</f>
        <v>6.4705882352936661E-4</v>
      </c>
      <c r="W5" s="41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1</v>
      </c>
      <c r="X5" s="41">
        <f>2/((1/Tabla8[[#This Row],[Precision Total]])+(1/Tabla8[[#This Row],[Recall Total]]))</f>
        <v>1.2932808182939549E-3</v>
      </c>
      <c r="Y5">
        <v>6</v>
      </c>
      <c r="Z5">
        <v>11</v>
      </c>
      <c r="AA5">
        <f>SUM(Tabla8[[#This Row],['#Nodes]:['#Edges]])</f>
        <v>17</v>
      </c>
      <c r="AB5" s="3">
        <f>Tabla8[[#This Row],['#Nodes]]/$Y$8</f>
        <v>4.5454545454545456E-2</v>
      </c>
      <c r="AC5" s="3">
        <f>Tabla8[[#This Row],['#Edges]]/$Z$8</f>
        <v>6.9620253164556958E-2</v>
      </c>
      <c r="AD5">
        <f>Tabla8[[#This Row],['#Nodes]]</f>
        <v>6</v>
      </c>
      <c r="AE5" s="2">
        <f>Tabla8[[#This Row],['#Edges]]/Tabla8[[#This Row],['#Nodes]]</f>
        <v>1.8333333333333333</v>
      </c>
      <c r="AF5" s="2">
        <f>Tabla8[[#This Row],['#Edges]]/((Tabla8[[#This Row],['#Nodes]]*(Tabla8[[#This Row],['#Nodes]]-1))/2)</f>
        <v>0.73333333333333328</v>
      </c>
      <c r="AG5">
        <v>5</v>
      </c>
      <c r="AH5">
        <v>0</v>
      </c>
      <c r="AI5">
        <v>0</v>
      </c>
      <c r="AJ5">
        <v>3</v>
      </c>
      <c r="AK5">
        <v>0</v>
      </c>
      <c r="AL5">
        <v>0</v>
      </c>
      <c r="AM5">
        <v>0</v>
      </c>
      <c r="AN5">
        <v>3</v>
      </c>
    </row>
    <row r="6" spans="1:40" x14ac:dyDescent="0.3">
      <c r="A6" s="48">
        <v>3</v>
      </c>
      <c r="B6" s="48" t="s">
        <v>1657</v>
      </c>
      <c r="C6" s="4">
        <f>SUMIF(relationships__2[elementsParsingTime],"&lt;&gt;",relationships__2[elementsParsingTime])/1000000000</f>
        <v>7.8397157809999998</v>
      </c>
      <c r="D6">
        <f>SUM(relationships__2[relationshipParsingTime])/1000000000</f>
        <v>8.0809413939999999</v>
      </c>
      <c r="E6">
        <f>SUM(relationships__2[elementsGeneratingTime])/1000000000</f>
        <v>9.2506050000000003E-3</v>
      </c>
      <c r="F6">
        <f>SUM(relationships__2[relationshipsGeneratingTime])/1000000000</f>
        <v>2.0515055000000001E-2</v>
      </c>
      <c r="G6">
        <f>Tabla8[[#This Row],[EA View Generation Time2]]/1000000000</f>
        <v>0.228495159</v>
      </c>
      <c r="H6">
        <v>228495159</v>
      </c>
      <c r="I6">
        <v>1</v>
      </c>
      <c r="J6">
        <v>6</v>
      </c>
      <c r="K6">
        <v>0</v>
      </c>
      <c r="L6">
        <v>0</v>
      </c>
      <c r="M6">
        <v>0</v>
      </c>
      <c r="N6" s="41">
        <f>(Tabla8[[#This Row],['#Nodes]]-Tabla8[[#This Row],['#Removed Elements]])/(Tabla8[[#This Row],['#Nodes]])</f>
        <v>0.86956521739130432</v>
      </c>
      <c r="O6" s="41">
        <f>(Tabla8[[#This Row],['#Nodes]]-Tabla8[[#This Row],['#Removed Elements]])/(Tabla8[[#This Row],['#Nodes]]+Tabla8[[#This Row],['#Added Elements]]-Tabla8[[#This Row],['#Removed Elements]])</f>
        <v>0.97560975609756095</v>
      </c>
      <c r="P6" s="41">
        <f>2/((1/Tabla8[[#This Row],[Precision E]])+(1/Tabla8[[#This Row],[Recall E]]))</f>
        <v>0.91954022988505735</v>
      </c>
      <c r="Q6">
        <v>41</v>
      </c>
      <c r="R6">
        <v>14</v>
      </c>
      <c r="S6" s="41">
        <f>(Tabla8[[#This Row],['#Edges]]-Tabla8[[#This Row],['#Removed Relationships]])/(Tabla8[[#This Row],['#Edges]])</f>
        <v>0.17647058823529413</v>
      </c>
      <c r="T6" s="41">
        <f>(Tabla8[[#This Row],['#Edges]]-Tabla8[[#This Row],['#Removed Relationships]])/(Tabla8[[#This Row],['#Edges]]+Tabla8[[#This Row],['#Added Relationships]]-Tabla8[[#This Row],['#Removed Relationships]])</f>
        <v>6.8181818181818177E-2</v>
      </c>
      <c r="U6" s="41">
        <f>2/((1/Tabla8[[#This Row],[Precision R]])+(1/Tabla8[[#This Row],[Recall R]]))</f>
        <v>9.8360655737704902E-2</v>
      </c>
      <c r="V6" s="41">
        <f>(Tabla8[[#This Row],['#Nodes]]+Tabla8[[#This Row],['#Edges]]-Tabla8[[#This Row],['#Removed Elements]]-Tabla8[[#This Row],['#Removed Relationships]])/(Tabla8[[#This Row],['#Nodes]]+Tabla8[[#This Row],['#Edges]])</f>
        <v>0.68253968253968256</v>
      </c>
      <c r="W6" s="41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0.50588235294117645</v>
      </c>
      <c r="X6" s="41">
        <f>2/((1/Tabla8[[#This Row],[Precision Total]])+(1/Tabla8[[#This Row],[Recall Total]]))</f>
        <v>0.58108108108108114</v>
      </c>
      <c r="Y6">
        <v>46</v>
      </c>
      <c r="Z6">
        <v>17</v>
      </c>
      <c r="AA6">
        <f>SUM(Tabla8[[#This Row],['#Nodes]:['#Edges]])</f>
        <v>63</v>
      </c>
      <c r="AB6" s="3">
        <f>Tabla8[[#This Row],['#Nodes]]/$Y$8</f>
        <v>0.34848484848484851</v>
      </c>
      <c r="AC6" s="3">
        <f>Tabla8[[#This Row],['#Edges]]/$Z$8</f>
        <v>0.10759493670886076</v>
      </c>
      <c r="AD6">
        <f>Tabla8[[#This Row],['#Nodes]]</f>
        <v>46</v>
      </c>
      <c r="AE6" s="2">
        <f>Tabla8[[#This Row],['#Edges]]/Tabla8[[#This Row],['#Nodes]]</f>
        <v>0.36956521739130432</v>
      </c>
      <c r="AF6" s="2">
        <f>Tabla8[[#This Row],['#Edges]]/((Tabla8[[#This Row],['#Nodes]]*(Tabla8[[#This Row],['#Nodes]]-1))/2)</f>
        <v>1.6425120772946861E-2</v>
      </c>
      <c r="AG6">
        <v>0</v>
      </c>
      <c r="AH6">
        <v>0</v>
      </c>
      <c r="AI6">
        <v>0</v>
      </c>
      <c r="AJ6">
        <v>17</v>
      </c>
      <c r="AK6">
        <v>0</v>
      </c>
      <c r="AL6">
        <v>0</v>
      </c>
      <c r="AM6">
        <v>0</v>
      </c>
      <c r="AN6">
        <v>0</v>
      </c>
    </row>
    <row r="7" spans="1:40" x14ac:dyDescent="0.3">
      <c r="A7" s="48">
        <v>2</v>
      </c>
      <c r="B7" s="48" t="s">
        <v>1656</v>
      </c>
      <c r="C7" s="4">
        <f>SUMIF(relationships__2[elementsParsingTime],"&lt;&gt;",relationships__2[elementsParsingTime])/1000000000</f>
        <v>7.8397157809999998</v>
      </c>
      <c r="D7">
        <f>SUM(relationships__2[relationshipParsingTime])/1000000000</f>
        <v>8.0809413939999999</v>
      </c>
      <c r="E7">
        <f>SUM(relationships__2[elementsGeneratingTime])/1000000000</f>
        <v>9.2506050000000003E-3</v>
      </c>
      <c r="F7">
        <f>SUM(relationships__2[relationshipsGeneratingTime])/1000000000</f>
        <v>2.0515055000000001E-2</v>
      </c>
      <c r="G7">
        <f>Tabla8[[#This Row],[EA View Generation Time2]]/1000000000</f>
        <v>2.1333179950000001</v>
      </c>
      <c r="H7">
        <v>2133317995</v>
      </c>
      <c r="I7">
        <v>1</v>
      </c>
      <c r="J7">
        <v>26</v>
      </c>
      <c r="K7">
        <v>0</v>
      </c>
      <c r="L7">
        <v>0</v>
      </c>
      <c r="M7">
        <v>33</v>
      </c>
      <c r="N7" s="41">
        <f>(Tabla8[[#This Row],['#Nodes]]-Tabla8[[#This Row],['#Removed Elements]])/(Tabla8[[#This Row],['#Nodes]])</f>
        <v>0.80303030303030298</v>
      </c>
      <c r="O7" s="41">
        <f>(Tabla8[[#This Row],['#Nodes]]-Tabla8[[#This Row],['#Removed Elements]])/(Tabla8[[#This Row],['#Nodes]]+Tabla8[[#This Row],['#Added Elements]]-Tabla8[[#This Row],['#Removed Elements]])</f>
        <v>0.99065420560747663</v>
      </c>
      <c r="P7" s="41">
        <f>2/((1/Tabla8[[#This Row],[Precision E]])+(1/Tabla8[[#This Row],[Recall E]]))</f>
        <v>0.88702928870292874</v>
      </c>
      <c r="Q7">
        <v>47</v>
      </c>
      <c r="R7">
        <v>68</v>
      </c>
      <c r="S7" s="41">
        <f>(Tabla8[[#This Row],['#Edges]]-Tabla8[[#This Row],['#Removed Relationships]])/(Tabla8[[#This Row],['#Edges]])</f>
        <v>0.569620253164557</v>
      </c>
      <c r="T7" s="41">
        <f>(Tabla8[[#This Row],['#Edges]]-Tabla8[[#This Row],['#Removed Relationships]])/(Tabla8[[#This Row],['#Edges]]+Tabla8[[#This Row],['#Added Relationships]]-Tabla8[[#This Row],['#Removed Relationships]])</f>
        <v>0.65693430656934304</v>
      </c>
      <c r="U7" s="41">
        <f>2/((1/Tabla8[[#This Row],[Precision R]])+(1/Tabla8[[#This Row],[Recall R]]))</f>
        <v>0.61016949152542377</v>
      </c>
      <c r="V7" s="41">
        <f>(Tabla8[[#This Row],['#Nodes]]+Tabla8[[#This Row],['#Edges]]-Tabla8[[#This Row],['#Removed Elements]]-Tabla8[[#This Row],['#Removed Relationships]])/(Tabla8[[#This Row],['#Nodes]]+Tabla8[[#This Row],['#Edges]])</f>
        <v>0.67586206896551726</v>
      </c>
      <c r="W7" s="41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0.80327868852459017</v>
      </c>
      <c r="X7" s="41">
        <f>2/((1/Tabla8[[#This Row],[Precision Total]])+(1/Tabla8[[#This Row],[Recall Total]]))</f>
        <v>0.73408239700374533</v>
      </c>
      <c r="Y7">
        <v>132</v>
      </c>
      <c r="Z7">
        <v>158</v>
      </c>
      <c r="AA7">
        <f>SUM(Tabla8[[#This Row],['#Nodes]:['#Edges]])</f>
        <v>290</v>
      </c>
      <c r="AB7" s="3">
        <f>Tabla8[[#This Row],['#Nodes]]/$Y$8</f>
        <v>1</v>
      </c>
      <c r="AC7" s="3">
        <f>Tabla8[[#This Row],['#Edges]]/$Z$8</f>
        <v>1</v>
      </c>
      <c r="AD7">
        <f>Tabla8[[#This Row],['#Nodes]]</f>
        <v>132</v>
      </c>
      <c r="AE7" s="2">
        <f>Tabla8[[#This Row],['#Edges]]/Tabla8[[#This Row],['#Nodes]]</f>
        <v>1.196969696969697</v>
      </c>
      <c r="AF7" s="2">
        <f>Tabla8[[#This Row],['#Edges]]/((Tabla8[[#This Row],['#Nodes]]*(Tabla8[[#This Row],['#Nodes]]-1))/2)</f>
        <v>1.8274346518621327E-2</v>
      </c>
      <c r="AG7">
        <v>61</v>
      </c>
      <c r="AH7">
        <v>0</v>
      </c>
      <c r="AI7">
        <v>0</v>
      </c>
      <c r="AJ7">
        <v>17</v>
      </c>
      <c r="AK7">
        <v>0</v>
      </c>
      <c r="AL7">
        <v>0</v>
      </c>
      <c r="AM7">
        <v>0</v>
      </c>
      <c r="AN7">
        <v>80</v>
      </c>
    </row>
    <row r="8" spans="1:40" x14ac:dyDescent="0.3">
      <c r="A8" s="48">
        <v>1</v>
      </c>
      <c r="B8" s="48" t="s">
        <v>1642</v>
      </c>
      <c r="C8" s="4">
        <f>SUMIF(relationships__2[elementsParsingTime],"&lt;&gt;",relationships__2[elementsParsingTime])/1000000000</f>
        <v>7.8397157809999998</v>
      </c>
      <c r="D8">
        <f>SUM(relationships__2[relationshipParsingTime])/1000000000</f>
        <v>8.0809413939999999</v>
      </c>
      <c r="E8" s="40">
        <f>SUM(relationships__2[elementsGeneratingTime])/1000000000</f>
        <v>9.2506050000000003E-3</v>
      </c>
      <c r="F8">
        <f>SUM(relationships__2[relationshipsGeneratingTime])/1000000000</f>
        <v>2.0515055000000001E-2</v>
      </c>
      <c r="G8">
        <f>Tabla8[[#This Row],[EA View Generation Time2]]/1000000000</f>
        <v>2.522595575</v>
      </c>
      <c r="H8">
        <v>2522595575</v>
      </c>
      <c r="I8">
        <v>1</v>
      </c>
      <c r="J8">
        <v>26</v>
      </c>
      <c r="K8">
        <v>0</v>
      </c>
      <c r="L8">
        <v>0</v>
      </c>
      <c r="M8">
        <v>33</v>
      </c>
      <c r="N8" s="41">
        <f>(Tabla8[[#This Row],['#Nodes]]-Tabla8[[#This Row],['#Removed Elements]])/(Tabla8[[#This Row],['#Nodes]])</f>
        <v>0.80303030303030298</v>
      </c>
      <c r="O8" s="41">
        <f>(Tabla8[[#This Row],['#Nodes]]-Tabla8[[#This Row],['#Removed Elements]])/(Tabla8[[#This Row],['#Nodes]]+Tabla8[[#This Row],['#Added Elements]]-Tabla8[[#This Row],['#Removed Elements]])</f>
        <v>0.99065420560747663</v>
      </c>
      <c r="P8" s="41">
        <f>2/((1/Tabla8[[#This Row],[Precision E]])+(1/Tabla8[[#This Row],[Recall E]]))</f>
        <v>0.88702928870292874</v>
      </c>
      <c r="Q8">
        <v>47</v>
      </c>
      <c r="R8">
        <v>68</v>
      </c>
      <c r="S8" s="41">
        <f>(Tabla8[[#This Row],['#Edges]]-Tabla8[[#This Row],['#Removed Relationships]])/(Tabla8[[#This Row],['#Edges]])</f>
        <v>0.569620253164557</v>
      </c>
      <c r="T8" s="41">
        <f>(Tabla8[[#This Row],['#Edges]]-Tabla8[[#This Row],['#Removed Relationships]])/(Tabla8[[#This Row],['#Edges]]+Tabla8[[#This Row],['#Added Relationships]]-Tabla8[[#This Row],['#Removed Relationships]])</f>
        <v>0.65693430656934304</v>
      </c>
      <c r="U8" s="41">
        <f>2/((1/Tabla8[[#This Row],[Precision R]])+(1/Tabla8[[#This Row],[Recall R]]))</f>
        <v>0.61016949152542377</v>
      </c>
      <c r="V8" s="42">
        <f>(Tabla8[[#This Row],['#Nodes]]+Tabla8[[#This Row],['#Edges]]-Tabla8[[#This Row],['#Removed Elements]]-Tabla8[[#This Row],['#Removed Relationships]])/(Tabla8[[#This Row],['#Nodes]]+Tabla8[[#This Row],['#Edges]])</f>
        <v>0.67586206896551726</v>
      </c>
      <c r="W8" s="42">
        <f>(Tabla8[[#This Row],['#Nodes]]+Tabla8[[#This Row],['#Edges]]-Tabla8[[#This Row],['#Removed Elements]]-Tabla8[[#This Row],['#Removed Relationships]])/(Tabla8[[#This Row],['#Nodes]]+Tabla8[[#This Row],['#Edges]]+Tabla8[[#This Row],['#Added Elements]]-Tabla8[[#This Row],['#Removed Elements]]+Tabla8[[#This Row],['#Added Relationships]]-Tabla8[[#This Row],['#Removed Relationships]])</f>
        <v>0.80327868852459017</v>
      </c>
      <c r="X8" s="42">
        <f>2/((1/Tabla8[[#This Row],[Precision Total]])+(1/Tabla8[[#This Row],[Recall Total]]))</f>
        <v>0.73408239700374533</v>
      </c>
      <c r="Y8">
        <v>132</v>
      </c>
      <c r="Z8">
        <v>158</v>
      </c>
      <c r="AA8">
        <f>SUM(Tabla8[[#This Row],['#Nodes]:['#Edges]])</f>
        <v>290</v>
      </c>
      <c r="AB8" s="3">
        <f>Tabla8[[#This Row],['#Nodes]]/$Y$8</f>
        <v>1</v>
      </c>
      <c r="AC8" s="3">
        <f>Tabla8[[#This Row],['#Edges]]/$Z$8</f>
        <v>1</v>
      </c>
      <c r="AD8">
        <f>Tabla8[[#This Row],['#Nodes]]</f>
        <v>132</v>
      </c>
      <c r="AE8" s="2">
        <f>Tabla8[[#This Row],['#Edges]]/Tabla8[[#This Row],['#Nodes]]</f>
        <v>1.196969696969697</v>
      </c>
      <c r="AF8" s="2">
        <f>Tabla8[[#This Row],['#Edges]]/((Tabla8[[#This Row],['#Nodes]]*(Tabla8[[#This Row],['#Nodes]]-1))/2)</f>
        <v>1.8274346518621327E-2</v>
      </c>
      <c r="AG8">
        <v>61</v>
      </c>
      <c r="AH8">
        <v>0</v>
      </c>
      <c r="AI8">
        <v>0</v>
      </c>
      <c r="AJ8">
        <v>17</v>
      </c>
      <c r="AK8">
        <v>0</v>
      </c>
      <c r="AL8">
        <v>0</v>
      </c>
      <c r="AM8">
        <v>0</v>
      </c>
      <c r="AN8">
        <v>80</v>
      </c>
    </row>
    <row r="16" spans="1:40" x14ac:dyDescent="0.3">
      <c r="AA16" t="s">
        <v>1654</v>
      </c>
      <c r="AB16" t="s">
        <v>1700</v>
      </c>
      <c r="AC16" t="s">
        <v>1701</v>
      </c>
      <c r="AD16" t="s">
        <v>1702</v>
      </c>
    </row>
    <row r="17" spans="2:30" x14ac:dyDescent="0.3">
      <c r="B17">
        <f t="shared" ref="B17:B24" si="0">G2/SUM(C2:G2)</f>
        <v>7.6491076701180691E-3</v>
      </c>
      <c r="Z17">
        <v>1</v>
      </c>
      <c r="AA17" t="s">
        <v>1642</v>
      </c>
      <c r="AB17">
        <v>132</v>
      </c>
      <c r="AC17">
        <v>158</v>
      </c>
      <c r="AD17">
        <f>($AB$17+$AC$17)-AB17-AC17</f>
        <v>0</v>
      </c>
    </row>
    <row r="18" spans="2:30" x14ac:dyDescent="0.3">
      <c r="B18">
        <f t="shared" si="0"/>
        <v>2.2212108648813345E-2</v>
      </c>
      <c r="Z18">
        <v>2</v>
      </c>
      <c r="AA18" t="s">
        <v>1656</v>
      </c>
      <c r="AB18">
        <v>132</v>
      </c>
      <c r="AC18">
        <v>158</v>
      </c>
      <c r="AD18">
        <f t="shared" ref="AD18:AD23" si="1">($AB$17+$AC$17)-AB18-AC18</f>
        <v>0</v>
      </c>
    </row>
    <row r="19" spans="2:30" x14ac:dyDescent="0.3">
      <c r="B19">
        <f t="shared" si="0"/>
        <v>8.186010640428943E-3</v>
      </c>
      <c r="Z19">
        <v>3</v>
      </c>
      <c r="AA19" t="s">
        <v>1657</v>
      </c>
      <c r="AB19">
        <v>46</v>
      </c>
      <c r="AC19">
        <v>17</v>
      </c>
      <c r="AD19">
        <f t="shared" si="1"/>
        <v>227</v>
      </c>
    </row>
    <row r="20" spans="2:30" x14ac:dyDescent="0.3">
      <c r="B20">
        <f t="shared" si="0"/>
        <v>6.3868636320083993E-2</v>
      </c>
      <c r="Z20">
        <v>4</v>
      </c>
      <c r="AA20" t="s">
        <v>1658</v>
      </c>
      <c r="AB20">
        <v>6</v>
      </c>
      <c r="AC20">
        <v>11</v>
      </c>
      <c r="AD20">
        <f t="shared" si="1"/>
        <v>273</v>
      </c>
    </row>
    <row r="21" spans="2:30" x14ac:dyDescent="0.3">
      <c r="B21">
        <f t="shared" si="0"/>
        <v>1.4123018553202268E-2</v>
      </c>
      <c r="Z21">
        <v>5</v>
      </c>
      <c r="AA21" t="s">
        <v>1659</v>
      </c>
      <c r="AB21">
        <v>26</v>
      </c>
      <c r="AC21">
        <v>52</v>
      </c>
      <c r="AD21">
        <f t="shared" si="1"/>
        <v>212</v>
      </c>
    </row>
    <row r="22" spans="2:30" x14ac:dyDescent="0.3">
      <c r="B22">
        <f t="shared" si="0"/>
        <v>0.11796884367314836</v>
      </c>
      <c r="Z22">
        <v>6</v>
      </c>
      <c r="AA22" t="s">
        <v>1660</v>
      </c>
      <c r="AB22">
        <v>11</v>
      </c>
      <c r="AC22">
        <v>17</v>
      </c>
      <c r="AD22">
        <f t="shared" si="1"/>
        <v>262</v>
      </c>
    </row>
    <row r="23" spans="2:30" x14ac:dyDescent="0.3">
      <c r="B23">
        <f t="shared" si="0"/>
        <v>0.13655567915389741</v>
      </c>
      <c r="Z23">
        <v>7</v>
      </c>
      <c r="AA23" t="s">
        <v>1661</v>
      </c>
      <c r="AB23">
        <v>28</v>
      </c>
      <c r="AC23">
        <v>46</v>
      </c>
      <c r="AD23">
        <f t="shared" si="1"/>
        <v>216</v>
      </c>
    </row>
    <row r="24" spans="2:30" x14ac:dyDescent="0.3">
      <c r="B24" t="e">
        <f t="shared" si="0"/>
        <v>#DIV/0!</v>
      </c>
    </row>
    <row r="25" spans="2:30" x14ac:dyDescent="0.3">
      <c r="B25" t="e">
        <f t="shared" ref="B25:B26" si="2">G10/SUM(C10:G10)</f>
        <v>#DIV/0!</v>
      </c>
    </row>
    <row r="26" spans="2:30" x14ac:dyDescent="0.3">
      <c r="B26" t="e">
        <f t="shared" si="2"/>
        <v>#DIV/0!</v>
      </c>
    </row>
  </sheetData>
  <sortState xmlns:xlrd2="http://schemas.microsoft.com/office/spreadsheetml/2017/richdata2" ref="Z17:AD23">
    <sortCondition ref="Z17"/>
  </sortState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A611B-AC7B-4E1C-9DA9-40689F06916D}">
  <dimension ref="A1:K19"/>
  <sheetViews>
    <sheetView tabSelected="1" workbookViewId="0">
      <selection sqref="A1:J17"/>
    </sheetView>
  </sheetViews>
  <sheetFormatPr baseColWidth="10" defaultColWidth="10.88671875" defaultRowHeight="13.8" x14ac:dyDescent="0.3"/>
  <cols>
    <col min="1" max="1" width="12.21875" style="6" bestFit="1" customWidth="1"/>
    <col min="2" max="2" width="10.88671875" style="6"/>
    <col min="3" max="10" width="13.6640625" style="6" customWidth="1"/>
    <col min="11" max="16384" width="10.88671875" style="6"/>
  </cols>
  <sheetData>
    <row r="1" spans="1:11" ht="27.6" thickBot="1" x14ac:dyDescent="0.35">
      <c r="A1" s="46" t="s">
        <v>1</v>
      </c>
      <c r="B1" s="46"/>
      <c r="C1" s="7" t="s">
        <v>1675</v>
      </c>
      <c r="D1" s="8" t="s">
        <v>1676</v>
      </c>
      <c r="E1" s="8" t="s">
        <v>1677</v>
      </c>
      <c r="F1" s="8" t="s">
        <v>1678</v>
      </c>
      <c r="G1" s="8" t="s">
        <v>1679</v>
      </c>
      <c r="H1" s="8" t="s">
        <v>1680</v>
      </c>
      <c r="I1" s="8" t="s">
        <v>1681</v>
      </c>
      <c r="J1" s="9" t="s">
        <v>1682</v>
      </c>
      <c r="K1" s="5"/>
    </row>
    <row r="2" spans="1:11" ht="14.4" x14ac:dyDescent="0.3">
      <c r="A2" s="47" t="s">
        <v>1675</v>
      </c>
      <c r="B2" s="22" t="s">
        <v>1683</v>
      </c>
      <c r="C2" s="14"/>
      <c r="D2" s="27">
        <v>0.79600000000000004</v>
      </c>
      <c r="E2" s="15">
        <v>7.1900666238491867E-2</v>
      </c>
      <c r="F2" s="15">
        <v>1.369726334522642E-2</v>
      </c>
      <c r="G2" s="27">
        <v>0.81299999999999994</v>
      </c>
      <c r="H2" s="15">
        <v>7.9000000000000001E-2</v>
      </c>
      <c r="I2" s="15">
        <v>0.189</v>
      </c>
      <c r="J2" s="32">
        <v>0.82799999999999996</v>
      </c>
      <c r="K2" s="5"/>
    </row>
    <row r="3" spans="1:11" x14ac:dyDescent="0.3">
      <c r="A3" s="44"/>
      <c r="B3" s="12" t="s">
        <v>1684</v>
      </c>
      <c r="C3" s="24"/>
      <c r="D3" s="28">
        <v>1.1538687545221058E-148</v>
      </c>
      <c r="E3" s="25">
        <v>6.1903162389256222E-2</v>
      </c>
      <c r="F3" s="25">
        <v>0.72242296032909903</v>
      </c>
      <c r="G3" s="28">
        <v>7.175460758725272E-180</v>
      </c>
      <c r="H3" s="25">
        <v>2.9242483486312167E-2</v>
      </c>
      <c r="I3" s="25">
        <v>1.5747084618231785E-7</v>
      </c>
      <c r="J3" s="31">
        <v>6.5498881111899538E-171</v>
      </c>
      <c r="K3" s="5"/>
    </row>
    <row r="4" spans="1:11" ht="14.4" x14ac:dyDescent="0.3">
      <c r="A4" s="43" t="s">
        <v>1676</v>
      </c>
      <c r="B4" s="23" t="s">
        <v>1683</v>
      </c>
      <c r="C4" s="33"/>
      <c r="D4" s="16"/>
      <c r="E4" s="17">
        <v>6.6093150366835274E-2</v>
      </c>
      <c r="F4" s="17">
        <v>4.1522095523525406E-2</v>
      </c>
      <c r="G4" s="29">
        <v>0.89500000000000002</v>
      </c>
      <c r="H4" s="17">
        <v>7.0104389793168645E-2</v>
      </c>
      <c r="I4" s="17">
        <v>0.183</v>
      </c>
      <c r="J4" s="30">
        <v>0.97699999999999998</v>
      </c>
      <c r="K4" s="5"/>
    </row>
    <row r="5" spans="1:11" x14ac:dyDescent="0.3">
      <c r="A5" s="44"/>
      <c r="B5" s="12" t="s">
        <v>1684</v>
      </c>
      <c r="C5" s="34"/>
      <c r="D5" s="18"/>
      <c r="E5" s="25">
        <v>8.6190552034195025E-2</v>
      </c>
      <c r="F5" s="25">
        <v>0.28137267812916833</v>
      </c>
      <c r="G5" s="28">
        <v>3.9104154809984439E-238</v>
      </c>
      <c r="H5" s="25">
        <v>6.8724043227645318E-2</v>
      </c>
      <c r="I5" s="25">
        <v>1.6153292695116492E-6</v>
      </c>
      <c r="J5" s="31">
        <v>0</v>
      </c>
      <c r="K5" s="5"/>
    </row>
    <row r="6" spans="1:11" ht="14.4" x14ac:dyDescent="0.3">
      <c r="A6" s="43" t="s">
        <v>1677</v>
      </c>
      <c r="B6" s="23" t="s">
        <v>1683</v>
      </c>
      <c r="C6" s="33"/>
      <c r="D6" s="36"/>
      <c r="E6" s="16"/>
      <c r="F6" s="29">
        <v>0.749</v>
      </c>
      <c r="G6" s="17">
        <v>8.5999999999999993E-2</v>
      </c>
      <c r="H6" s="29">
        <v>0.67300000000000004</v>
      </c>
      <c r="I6" s="17">
        <v>0.48899999999999999</v>
      </c>
      <c r="J6" s="19">
        <v>7.9000000000000001E-2</v>
      </c>
      <c r="K6" s="5"/>
    </row>
    <row r="7" spans="1:11" x14ac:dyDescent="0.3">
      <c r="A7" s="44"/>
      <c r="B7" s="11" t="s">
        <v>1684</v>
      </c>
      <c r="C7" s="34"/>
      <c r="D7" s="37"/>
      <c r="E7" s="18"/>
      <c r="F7" s="28">
        <v>1.1356717053125059E-122</v>
      </c>
      <c r="G7" s="25">
        <v>2.6145707673393925E-2</v>
      </c>
      <c r="H7" s="28">
        <v>2.8130981824587845E-90</v>
      </c>
      <c r="I7" s="25">
        <v>8.899886046056092E-42</v>
      </c>
      <c r="J7" s="26">
        <v>4.0351814529059851E-2</v>
      </c>
      <c r="K7" s="5"/>
    </row>
    <row r="8" spans="1:11" ht="14.4" x14ac:dyDescent="0.3">
      <c r="A8" s="43" t="s">
        <v>1678</v>
      </c>
      <c r="B8" s="23" t="s">
        <v>1683</v>
      </c>
      <c r="C8" s="33"/>
      <c r="D8" s="36"/>
      <c r="E8" s="36"/>
      <c r="F8" s="16"/>
      <c r="G8" s="17">
        <v>3.5836834836313225E-2</v>
      </c>
      <c r="H8" s="17">
        <v>0.44900000000000001</v>
      </c>
      <c r="I8" s="17">
        <v>0.34799999999999998</v>
      </c>
      <c r="J8" s="19">
        <v>4.1509299040070419E-2</v>
      </c>
      <c r="K8" s="5"/>
    </row>
    <row r="9" spans="1:11" x14ac:dyDescent="0.3">
      <c r="A9" s="44"/>
      <c r="B9" s="12" t="s">
        <v>1684</v>
      </c>
      <c r="C9" s="34"/>
      <c r="D9" s="37"/>
      <c r="E9" s="37"/>
      <c r="F9" s="18"/>
      <c r="G9" s="25">
        <v>0.35255686861423752</v>
      </c>
      <c r="H9" s="25">
        <v>9.0974211666528199E-35</v>
      </c>
      <c r="I9" s="25">
        <v>1.3283280355875808E-20</v>
      </c>
      <c r="J9" s="26">
        <v>0.28152111047573292</v>
      </c>
      <c r="K9" s="5"/>
    </row>
    <row r="10" spans="1:11" ht="14.4" x14ac:dyDescent="0.3">
      <c r="A10" s="43" t="s">
        <v>1679</v>
      </c>
      <c r="B10" s="23" t="s">
        <v>1683</v>
      </c>
      <c r="C10" s="33"/>
      <c r="D10" s="36"/>
      <c r="E10" s="36"/>
      <c r="F10" s="36"/>
      <c r="G10" s="16"/>
      <c r="H10" s="17">
        <v>9.6000000000000002E-2</v>
      </c>
      <c r="I10" s="17">
        <v>0.21</v>
      </c>
      <c r="J10" s="30">
        <v>0.96899999999999997</v>
      </c>
      <c r="K10" s="5"/>
    </row>
    <row r="11" spans="1:11" x14ac:dyDescent="0.3">
      <c r="A11" s="44"/>
      <c r="B11" s="12" t="s">
        <v>1684</v>
      </c>
      <c r="C11" s="34"/>
      <c r="D11" s="37"/>
      <c r="E11" s="37"/>
      <c r="F11" s="37"/>
      <c r="G11" s="18"/>
      <c r="H11" s="25">
        <v>8.2631710823358497E-3</v>
      </c>
      <c r="I11" s="25">
        <v>5.5649945223087861E-9</v>
      </c>
      <c r="J11" s="31">
        <v>0</v>
      </c>
      <c r="K11" s="5"/>
    </row>
    <row r="12" spans="1:11" ht="14.4" x14ac:dyDescent="0.3">
      <c r="A12" s="43" t="s">
        <v>1680</v>
      </c>
      <c r="B12" s="23" t="s">
        <v>1683</v>
      </c>
      <c r="C12" s="33"/>
      <c r="D12" s="36"/>
      <c r="E12" s="36"/>
      <c r="F12" s="36"/>
      <c r="G12" s="36"/>
      <c r="H12" s="16"/>
      <c r="I12" s="29">
        <v>0.53</v>
      </c>
      <c r="J12" s="19">
        <v>8.5000000000000006E-2</v>
      </c>
      <c r="K12" s="5"/>
    </row>
    <row r="13" spans="1:11" x14ac:dyDescent="0.3">
      <c r="A13" s="44"/>
      <c r="B13" s="12" t="s">
        <v>1684</v>
      </c>
      <c r="C13" s="34"/>
      <c r="D13" s="37"/>
      <c r="E13" s="37"/>
      <c r="F13" s="37"/>
      <c r="G13" s="37"/>
      <c r="H13" s="18"/>
      <c r="I13" s="28">
        <v>3.3499032067697127E-56</v>
      </c>
      <c r="J13" s="26">
        <v>2.7065774789260071E-2</v>
      </c>
      <c r="K13" s="5"/>
    </row>
    <row r="14" spans="1:11" ht="14.4" x14ac:dyDescent="0.3">
      <c r="A14" s="43" t="s">
        <v>1681</v>
      </c>
      <c r="B14" s="23" t="s">
        <v>1683</v>
      </c>
      <c r="C14" s="33"/>
      <c r="D14" s="36"/>
      <c r="E14" s="36"/>
      <c r="F14" s="36"/>
      <c r="G14" s="36"/>
      <c r="H14" s="36"/>
      <c r="I14" s="16"/>
      <c r="J14" s="19">
        <v>0.20399999999999999</v>
      </c>
      <c r="K14" s="5"/>
    </row>
    <row r="15" spans="1:11" x14ac:dyDescent="0.3">
      <c r="A15" s="44"/>
      <c r="B15" s="12" t="s">
        <v>1684</v>
      </c>
      <c r="C15" s="34"/>
      <c r="D15" s="37"/>
      <c r="E15" s="37"/>
      <c r="F15" s="37"/>
      <c r="G15" s="37"/>
      <c r="H15" s="37"/>
      <c r="I15" s="18"/>
      <c r="J15" s="26">
        <v>9.5281583313938179E-8</v>
      </c>
      <c r="K15" s="5"/>
    </row>
    <row r="16" spans="1:11" ht="14.4" x14ac:dyDescent="0.3">
      <c r="A16" s="43" t="s">
        <v>1682</v>
      </c>
      <c r="B16" s="23" t="s">
        <v>1683</v>
      </c>
      <c r="C16" s="33"/>
      <c r="D16" s="36"/>
      <c r="E16" s="36"/>
      <c r="F16" s="36"/>
      <c r="G16" s="36"/>
      <c r="H16" s="36"/>
      <c r="I16" s="36"/>
      <c r="J16" s="20"/>
      <c r="K16" s="5"/>
    </row>
    <row r="17" spans="1:11" ht="14.4" thickBot="1" x14ac:dyDescent="0.35">
      <c r="A17" s="45"/>
      <c r="B17" s="13" t="s">
        <v>1684</v>
      </c>
      <c r="C17" s="35"/>
      <c r="D17" s="38"/>
      <c r="E17" s="38"/>
      <c r="F17" s="38"/>
      <c r="G17" s="38"/>
      <c r="H17" s="38"/>
      <c r="I17" s="38"/>
      <c r="J17" s="21"/>
      <c r="K17" s="5"/>
    </row>
    <row r="19" spans="1:11" x14ac:dyDescent="0.3">
      <c r="B19" s="10"/>
    </row>
  </sheetData>
  <mergeCells count="9">
    <mergeCell ref="A4:A5"/>
    <mergeCell ref="A6:A7"/>
    <mergeCell ref="A8:A9"/>
    <mergeCell ref="A16:A17"/>
    <mergeCell ref="A1:B1"/>
    <mergeCell ref="A2:A3"/>
    <mergeCell ref="A10:A11"/>
    <mergeCell ref="A12:A13"/>
    <mergeCell ref="A14:A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AEC4F-7BC5-4EA5-8BD9-0BB562551A8D}">
  <dimension ref="A1:N40"/>
  <sheetViews>
    <sheetView workbookViewId="0">
      <selection sqref="A1:N40"/>
    </sheetView>
  </sheetViews>
  <sheetFormatPr baseColWidth="10" defaultRowHeight="14.4" x14ac:dyDescent="0.3"/>
  <sheetData>
    <row r="1" spans="1:14" ht="15" thickBot="1" x14ac:dyDescent="0.35">
      <c r="A1" s="63" t="s">
        <v>1703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.6" thickTop="1" thickBot="1" x14ac:dyDescent="0.35">
      <c r="A2" s="64"/>
      <c r="B2" s="65"/>
      <c r="C2" s="49" t="s">
        <v>1690</v>
      </c>
      <c r="D2" s="50" t="s">
        <v>1691</v>
      </c>
      <c r="E2" s="50" t="s">
        <v>1692</v>
      </c>
      <c r="F2" s="50" t="s">
        <v>1693</v>
      </c>
      <c r="G2" s="50" t="s">
        <v>1694</v>
      </c>
      <c r="H2" s="50" t="s">
        <v>1695</v>
      </c>
      <c r="I2" s="50" t="s">
        <v>1696</v>
      </c>
      <c r="J2" s="50" t="s">
        <v>1697</v>
      </c>
      <c r="K2" s="50" t="s">
        <v>1698</v>
      </c>
      <c r="L2" s="50" t="s">
        <v>1662</v>
      </c>
      <c r="M2" s="50" t="s">
        <v>1645</v>
      </c>
      <c r="N2" s="51" t="s">
        <v>1648</v>
      </c>
    </row>
    <row r="3" spans="1:14" ht="16.2" thickTop="1" x14ac:dyDescent="0.3">
      <c r="A3" s="67" t="s">
        <v>1690</v>
      </c>
      <c r="B3" s="52" t="s">
        <v>1704</v>
      </c>
      <c r="C3" s="53">
        <v>1</v>
      </c>
      <c r="D3" s="53">
        <v>-0.42299999999999999</v>
      </c>
      <c r="E3" s="53" t="s">
        <v>1705</v>
      </c>
      <c r="F3" s="53">
        <v>0.70699999999999996</v>
      </c>
      <c r="G3" s="53">
        <v>-0.54300000000000004</v>
      </c>
      <c r="H3" s="53">
        <v>0.70399999999999996</v>
      </c>
      <c r="I3" s="53" t="s">
        <v>1706</v>
      </c>
      <c r="J3" s="53">
        <v>-0.53900000000000003</v>
      </c>
      <c r="K3" s="53" t="s">
        <v>1707</v>
      </c>
      <c r="L3" s="53">
        <v>0.48899999999999999</v>
      </c>
      <c r="M3" s="53">
        <v>-0.32200000000000001</v>
      </c>
      <c r="N3" s="54" t="s">
        <v>1708</v>
      </c>
    </row>
    <row r="4" spans="1:14" x14ac:dyDescent="0.3">
      <c r="A4" s="66"/>
      <c r="B4" s="52" t="s">
        <v>1709</v>
      </c>
      <c r="C4" s="55"/>
      <c r="D4" s="53">
        <v>0.34399999999999997</v>
      </c>
      <c r="E4" s="53">
        <v>0</v>
      </c>
      <c r="F4" s="53">
        <v>7.5999999999999998E-2</v>
      </c>
      <c r="G4" s="53">
        <v>0.20799999999999999</v>
      </c>
      <c r="H4" s="53">
        <v>7.8E-2</v>
      </c>
      <c r="I4" s="53">
        <v>2E-3</v>
      </c>
      <c r="J4" s="53">
        <v>0.21199999999999999</v>
      </c>
      <c r="K4" s="53">
        <v>1E-3</v>
      </c>
      <c r="L4" s="53">
        <v>0.26500000000000001</v>
      </c>
      <c r="M4" s="53">
        <v>0.48099999999999998</v>
      </c>
      <c r="N4" s="54">
        <v>2.1000000000000001E-2</v>
      </c>
    </row>
    <row r="5" spans="1:14" ht="15" thickBot="1" x14ac:dyDescent="0.35">
      <c r="A5" s="68"/>
      <c r="B5" s="56" t="s">
        <v>1710</v>
      </c>
      <c r="C5" s="57">
        <v>7</v>
      </c>
      <c r="D5" s="57">
        <v>7</v>
      </c>
      <c r="E5" s="57">
        <v>7</v>
      </c>
      <c r="F5" s="57">
        <v>7</v>
      </c>
      <c r="G5" s="57">
        <v>7</v>
      </c>
      <c r="H5" s="57">
        <v>7</v>
      </c>
      <c r="I5" s="57">
        <v>7</v>
      </c>
      <c r="J5" s="57">
        <v>7</v>
      </c>
      <c r="K5" s="57">
        <v>7</v>
      </c>
      <c r="L5" s="57">
        <v>7</v>
      </c>
      <c r="M5" s="57">
        <v>7</v>
      </c>
      <c r="N5" s="58">
        <v>7</v>
      </c>
    </row>
    <row r="6" spans="1:14" ht="15.6" x14ac:dyDescent="0.3">
      <c r="A6" s="69" t="s">
        <v>1691</v>
      </c>
      <c r="B6" s="52" t="s">
        <v>1704</v>
      </c>
      <c r="C6" s="53">
        <v>-0.42299999999999999</v>
      </c>
      <c r="D6" s="53">
        <v>1</v>
      </c>
      <c r="E6" s="53">
        <v>-0.433</v>
      </c>
      <c r="F6" s="53">
        <v>2.9000000000000001E-2</v>
      </c>
      <c r="G6" s="53" t="s">
        <v>1711</v>
      </c>
      <c r="H6" s="53">
        <v>0.13500000000000001</v>
      </c>
      <c r="I6" s="53">
        <v>-0.41399999999999998</v>
      </c>
      <c r="J6" s="53" t="s">
        <v>1712</v>
      </c>
      <c r="K6" s="53">
        <v>-0.26900000000000002</v>
      </c>
      <c r="L6" s="53">
        <v>-0.41499999999999998</v>
      </c>
      <c r="M6" s="53" t="s">
        <v>1712</v>
      </c>
      <c r="N6" s="54">
        <v>0.54200000000000004</v>
      </c>
    </row>
    <row r="7" spans="1:14" x14ac:dyDescent="0.3">
      <c r="A7" s="66"/>
      <c r="B7" s="52" t="s">
        <v>1709</v>
      </c>
      <c r="C7" s="53">
        <v>0.34399999999999997</v>
      </c>
      <c r="D7" s="55"/>
      <c r="E7" s="53">
        <v>0.33100000000000002</v>
      </c>
      <c r="F7" s="53">
        <v>0.95099999999999996</v>
      </c>
      <c r="G7" s="53">
        <v>1E-3</v>
      </c>
      <c r="H7" s="53">
        <v>0.77300000000000002</v>
      </c>
      <c r="I7" s="53">
        <v>0.35499999999999998</v>
      </c>
      <c r="J7" s="53">
        <v>0</v>
      </c>
      <c r="K7" s="53">
        <v>0.55900000000000005</v>
      </c>
      <c r="L7" s="53">
        <v>0.35499999999999998</v>
      </c>
      <c r="M7" s="53">
        <v>0</v>
      </c>
      <c r="N7" s="54">
        <v>0.20899999999999999</v>
      </c>
    </row>
    <row r="8" spans="1:14" ht="15" thickBot="1" x14ac:dyDescent="0.35">
      <c r="A8" s="68"/>
      <c r="B8" s="56" t="s">
        <v>1710</v>
      </c>
      <c r="C8" s="57">
        <v>7</v>
      </c>
      <c r="D8" s="57">
        <v>7</v>
      </c>
      <c r="E8" s="57">
        <v>7</v>
      </c>
      <c r="F8" s="57">
        <v>7</v>
      </c>
      <c r="G8" s="57">
        <v>7</v>
      </c>
      <c r="H8" s="57">
        <v>7</v>
      </c>
      <c r="I8" s="57">
        <v>7</v>
      </c>
      <c r="J8" s="57">
        <v>7</v>
      </c>
      <c r="K8" s="57">
        <v>7</v>
      </c>
      <c r="L8" s="57">
        <v>7</v>
      </c>
      <c r="M8" s="57">
        <v>7</v>
      </c>
      <c r="N8" s="58">
        <v>7</v>
      </c>
    </row>
    <row r="9" spans="1:14" ht="15.6" x14ac:dyDescent="0.3">
      <c r="A9" s="69" t="s">
        <v>1692</v>
      </c>
      <c r="B9" s="52" t="s">
        <v>1704</v>
      </c>
      <c r="C9" s="53" t="s">
        <v>1705</v>
      </c>
      <c r="D9" s="53">
        <v>-0.433</v>
      </c>
      <c r="E9" s="53">
        <v>1</v>
      </c>
      <c r="F9" s="53">
        <v>0.71899999999999997</v>
      </c>
      <c r="G9" s="53">
        <v>-0.54400000000000004</v>
      </c>
      <c r="H9" s="53">
        <v>0.71399999999999997</v>
      </c>
      <c r="I9" s="53" t="s">
        <v>1713</v>
      </c>
      <c r="J9" s="53">
        <v>-0.54300000000000004</v>
      </c>
      <c r="K9" s="53" t="s">
        <v>1714</v>
      </c>
      <c r="L9" s="53">
        <v>0.52800000000000002</v>
      </c>
      <c r="M9" s="53">
        <v>-0.33600000000000002</v>
      </c>
      <c r="N9" s="54" t="s">
        <v>1715</v>
      </c>
    </row>
    <row r="10" spans="1:14" x14ac:dyDescent="0.3">
      <c r="A10" s="66"/>
      <c r="B10" s="52" t="s">
        <v>1709</v>
      </c>
      <c r="C10" s="53">
        <v>0</v>
      </c>
      <c r="D10" s="53">
        <v>0.33100000000000002</v>
      </c>
      <c r="E10" s="55"/>
      <c r="F10" s="53">
        <v>6.9000000000000006E-2</v>
      </c>
      <c r="G10" s="53">
        <v>0.20699999999999999</v>
      </c>
      <c r="H10" s="53">
        <v>7.1999999999999995E-2</v>
      </c>
      <c r="I10" s="53">
        <v>2E-3</v>
      </c>
      <c r="J10" s="53">
        <v>0.20799999999999999</v>
      </c>
      <c r="K10" s="53">
        <v>1E-3</v>
      </c>
      <c r="L10" s="53">
        <v>0.223</v>
      </c>
      <c r="M10" s="53">
        <v>0.46100000000000002</v>
      </c>
      <c r="N10" s="54">
        <v>1.7999999999999999E-2</v>
      </c>
    </row>
    <row r="11" spans="1:14" ht="15" thickBot="1" x14ac:dyDescent="0.35">
      <c r="A11" s="68"/>
      <c r="B11" s="56" t="s">
        <v>1710</v>
      </c>
      <c r="C11" s="57">
        <v>7</v>
      </c>
      <c r="D11" s="57">
        <v>7</v>
      </c>
      <c r="E11" s="57">
        <v>7</v>
      </c>
      <c r="F11" s="57">
        <v>7</v>
      </c>
      <c r="G11" s="57">
        <v>7</v>
      </c>
      <c r="H11" s="57">
        <v>7</v>
      </c>
      <c r="I11" s="57">
        <v>7</v>
      </c>
      <c r="J11" s="57">
        <v>7</v>
      </c>
      <c r="K11" s="57">
        <v>7</v>
      </c>
      <c r="L11" s="57">
        <v>7</v>
      </c>
      <c r="M11" s="57">
        <v>7</v>
      </c>
      <c r="N11" s="58">
        <v>7</v>
      </c>
    </row>
    <row r="12" spans="1:14" ht="15.6" x14ac:dyDescent="0.3">
      <c r="A12" s="69" t="s">
        <v>1693</v>
      </c>
      <c r="B12" s="52" t="s">
        <v>1704</v>
      </c>
      <c r="C12" s="53">
        <v>0.70699999999999996</v>
      </c>
      <c r="D12" s="53">
        <v>2.9000000000000001E-2</v>
      </c>
      <c r="E12" s="53">
        <v>0.71899999999999997</v>
      </c>
      <c r="F12" s="53">
        <v>1</v>
      </c>
      <c r="G12" s="53">
        <v>6.9000000000000006E-2</v>
      </c>
      <c r="H12" s="53" t="s">
        <v>1716</v>
      </c>
      <c r="I12" s="53" t="s">
        <v>1717</v>
      </c>
      <c r="J12" s="53">
        <v>4.8000000000000001E-2</v>
      </c>
      <c r="K12" s="53" t="s">
        <v>1718</v>
      </c>
      <c r="L12" s="53">
        <v>0.49099999999999999</v>
      </c>
      <c r="M12" s="53">
        <v>-1.2E-2</v>
      </c>
      <c r="N12" s="54">
        <v>-0.59499999999999997</v>
      </c>
    </row>
    <row r="13" spans="1:14" x14ac:dyDescent="0.3">
      <c r="A13" s="66"/>
      <c r="B13" s="52" t="s">
        <v>1709</v>
      </c>
      <c r="C13" s="53">
        <v>7.5999999999999998E-2</v>
      </c>
      <c r="D13" s="53">
        <v>0.95099999999999996</v>
      </c>
      <c r="E13" s="53">
        <v>6.9000000000000006E-2</v>
      </c>
      <c r="F13" s="55"/>
      <c r="G13" s="53">
        <v>0.88300000000000001</v>
      </c>
      <c r="H13" s="53">
        <v>0</v>
      </c>
      <c r="I13" s="53">
        <v>1.2999999999999999E-2</v>
      </c>
      <c r="J13" s="53">
        <v>0.91900000000000004</v>
      </c>
      <c r="K13" s="53">
        <v>6.0000000000000001E-3</v>
      </c>
      <c r="L13" s="53">
        <v>0.26300000000000001</v>
      </c>
      <c r="M13" s="53">
        <v>0.98</v>
      </c>
      <c r="N13" s="54">
        <v>0.159</v>
      </c>
    </row>
    <row r="14" spans="1:14" ht="15" thickBot="1" x14ac:dyDescent="0.35">
      <c r="A14" s="68"/>
      <c r="B14" s="56" t="s">
        <v>1710</v>
      </c>
      <c r="C14" s="57">
        <v>7</v>
      </c>
      <c r="D14" s="57">
        <v>7</v>
      </c>
      <c r="E14" s="57">
        <v>7</v>
      </c>
      <c r="F14" s="57">
        <v>7</v>
      </c>
      <c r="G14" s="57">
        <v>7</v>
      </c>
      <c r="H14" s="57">
        <v>7</v>
      </c>
      <c r="I14" s="57">
        <v>7</v>
      </c>
      <c r="J14" s="57">
        <v>7</v>
      </c>
      <c r="K14" s="57">
        <v>7</v>
      </c>
      <c r="L14" s="57">
        <v>7</v>
      </c>
      <c r="M14" s="57">
        <v>7</v>
      </c>
      <c r="N14" s="58">
        <v>7</v>
      </c>
    </row>
    <row r="15" spans="1:14" ht="15.6" x14ac:dyDescent="0.3">
      <c r="A15" s="69" t="s">
        <v>1694</v>
      </c>
      <c r="B15" s="52" t="s">
        <v>1704</v>
      </c>
      <c r="C15" s="53">
        <v>-0.54300000000000004</v>
      </c>
      <c r="D15" s="53" t="s">
        <v>1711</v>
      </c>
      <c r="E15" s="53">
        <v>-0.54400000000000004</v>
      </c>
      <c r="F15" s="53">
        <v>6.9000000000000006E-2</v>
      </c>
      <c r="G15" s="53">
        <v>1</v>
      </c>
      <c r="H15" s="53">
        <v>0.14000000000000001</v>
      </c>
      <c r="I15" s="53">
        <v>-0.43099999999999999</v>
      </c>
      <c r="J15" s="53" t="s">
        <v>1719</v>
      </c>
      <c r="K15" s="53">
        <v>-0.31900000000000001</v>
      </c>
      <c r="L15" s="53">
        <v>-0.34100000000000003</v>
      </c>
      <c r="M15" s="53" t="s">
        <v>1720</v>
      </c>
      <c r="N15" s="54">
        <v>0.57999999999999996</v>
      </c>
    </row>
    <row r="16" spans="1:14" x14ac:dyDescent="0.3">
      <c r="A16" s="66"/>
      <c r="B16" s="52" t="s">
        <v>1709</v>
      </c>
      <c r="C16" s="53">
        <v>0.20799999999999999</v>
      </c>
      <c r="D16" s="53">
        <v>1E-3</v>
      </c>
      <c r="E16" s="53">
        <v>0.20699999999999999</v>
      </c>
      <c r="F16" s="53">
        <v>0.88300000000000001</v>
      </c>
      <c r="G16" s="55"/>
      <c r="H16" s="53">
        <v>0.76500000000000001</v>
      </c>
      <c r="I16" s="53">
        <v>0.33400000000000002</v>
      </c>
      <c r="J16" s="53">
        <v>0</v>
      </c>
      <c r="K16" s="53">
        <v>0.48599999999999999</v>
      </c>
      <c r="L16" s="53">
        <v>0.45400000000000001</v>
      </c>
      <c r="M16" s="53">
        <v>1.6E-2</v>
      </c>
      <c r="N16" s="54">
        <v>0.17299999999999999</v>
      </c>
    </row>
    <row r="17" spans="1:14" ht="15" thickBot="1" x14ac:dyDescent="0.35">
      <c r="A17" s="68"/>
      <c r="B17" s="56" t="s">
        <v>1710</v>
      </c>
      <c r="C17" s="57">
        <v>7</v>
      </c>
      <c r="D17" s="57">
        <v>7</v>
      </c>
      <c r="E17" s="57">
        <v>7</v>
      </c>
      <c r="F17" s="57">
        <v>7</v>
      </c>
      <c r="G17" s="57">
        <v>7</v>
      </c>
      <c r="H17" s="57">
        <v>7</v>
      </c>
      <c r="I17" s="57">
        <v>7</v>
      </c>
      <c r="J17" s="57">
        <v>7</v>
      </c>
      <c r="K17" s="57">
        <v>7</v>
      </c>
      <c r="L17" s="57">
        <v>7</v>
      </c>
      <c r="M17" s="57">
        <v>7</v>
      </c>
      <c r="N17" s="58">
        <v>7</v>
      </c>
    </row>
    <row r="18" spans="1:14" ht="15.6" x14ac:dyDescent="0.3">
      <c r="A18" s="69" t="s">
        <v>1695</v>
      </c>
      <c r="B18" s="52" t="s">
        <v>1704</v>
      </c>
      <c r="C18" s="53">
        <v>0.70399999999999996</v>
      </c>
      <c r="D18" s="53">
        <v>0.13500000000000001</v>
      </c>
      <c r="E18" s="53">
        <v>0.71399999999999997</v>
      </c>
      <c r="F18" s="53" t="s">
        <v>1716</v>
      </c>
      <c r="G18" s="53">
        <v>0.14000000000000001</v>
      </c>
      <c r="H18" s="53">
        <v>1</v>
      </c>
      <c r="I18" s="53" t="s">
        <v>1721</v>
      </c>
      <c r="J18" s="53">
        <v>0.123</v>
      </c>
      <c r="K18" s="53" t="s">
        <v>1722</v>
      </c>
      <c r="L18" s="53">
        <v>0.47499999999999998</v>
      </c>
      <c r="M18" s="53">
        <v>0.113</v>
      </c>
      <c r="N18" s="54">
        <v>-0.56499999999999995</v>
      </c>
    </row>
    <row r="19" spans="1:14" x14ac:dyDescent="0.3">
      <c r="A19" s="66"/>
      <c r="B19" s="52" t="s">
        <v>1709</v>
      </c>
      <c r="C19" s="53">
        <v>7.8E-2</v>
      </c>
      <c r="D19" s="53">
        <v>0.77300000000000002</v>
      </c>
      <c r="E19" s="53">
        <v>7.1999999999999995E-2</v>
      </c>
      <c r="F19" s="53">
        <v>0</v>
      </c>
      <c r="G19" s="53">
        <v>0.76500000000000001</v>
      </c>
      <c r="H19" s="55"/>
      <c r="I19" s="53">
        <v>2.3E-2</v>
      </c>
      <c r="J19" s="53">
        <v>0.79300000000000004</v>
      </c>
      <c r="K19" s="53">
        <v>8.0000000000000002E-3</v>
      </c>
      <c r="L19" s="53">
        <v>0.28199999999999997</v>
      </c>
      <c r="M19" s="53">
        <v>0.80900000000000005</v>
      </c>
      <c r="N19" s="54">
        <v>0.186</v>
      </c>
    </row>
    <row r="20" spans="1:14" ht="15" thickBot="1" x14ac:dyDescent="0.35">
      <c r="A20" s="68"/>
      <c r="B20" s="56" t="s">
        <v>1710</v>
      </c>
      <c r="C20" s="57">
        <v>7</v>
      </c>
      <c r="D20" s="57">
        <v>7</v>
      </c>
      <c r="E20" s="57">
        <v>7</v>
      </c>
      <c r="F20" s="57">
        <v>7</v>
      </c>
      <c r="G20" s="57">
        <v>7</v>
      </c>
      <c r="H20" s="57">
        <v>7</v>
      </c>
      <c r="I20" s="57">
        <v>7</v>
      </c>
      <c r="J20" s="57">
        <v>7</v>
      </c>
      <c r="K20" s="57">
        <v>7</v>
      </c>
      <c r="L20" s="57">
        <v>7</v>
      </c>
      <c r="M20" s="57">
        <v>7</v>
      </c>
      <c r="N20" s="58">
        <v>7</v>
      </c>
    </row>
    <row r="21" spans="1:14" ht="15.6" x14ac:dyDescent="0.3">
      <c r="A21" s="69" t="s">
        <v>1696</v>
      </c>
      <c r="B21" s="52" t="s">
        <v>1704</v>
      </c>
      <c r="C21" s="53" t="s">
        <v>1706</v>
      </c>
      <c r="D21" s="53">
        <v>-0.41399999999999998</v>
      </c>
      <c r="E21" s="53" t="s">
        <v>1713</v>
      </c>
      <c r="F21" s="53" t="s">
        <v>1717</v>
      </c>
      <c r="G21" s="53">
        <v>-0.43099999999999999</v>
      </c>
      <c r="H21" s="53" t="s">
        <v>1721</v>
      </c>
      <c r="I21" s="53">
        <v>1</v>
      </c>
      <c r="J21" s="53">
        <v>-0.442</v>
      </c>
      <c r="K21" s="53" t="s">
        <v>1723</v>
      </c>
      <c r="L21" s="53">
        <v>0.52400000000000002</v>
      </c>
      <c r="M21" s="53">
        <v>-0.38800000000000001</v>
      </c>
      <c r="N21" s="54" t="s">
        <v>1724</v>
      </c>
    </row>
    <row r="22" spans="1:14" x14ac:dyDescent="0.3">
      <c r="A22" s="66"/>
      <c r="B22" s="52" t="s">
        <v>1709</v>
      </c>
      <c r="C22" s="53">
        <v>2E-3</v>
      </c>
      <c r="D22" s="53">
        <v>0.35499999999999998</v>
      </c>
      <c r="E22" s="53">
        <v>2E-3</v>
      </c>
      <c r="F22" s="53">
        <v>1.2999999999999999E-2</v>
      </c>
      <c r="G22" s="53">
        <v>0.33400000000000002</v>
      </c>
      <c r="H22" s="53">
        <v>2.3E-2</v>
      </c>
      <c r="I22" s="55"/>
      <c r="J22" s="53">
        <v>0.32</v>
      </c>
      <c r="K22" s="53">
        <v>0</v>
      </c>
      <c r="L22" s="53">
        <v>0.22800000000000001</v>
      </c>
      <c r="M22" s="53">
        <v>0.38900000000000001</v>
      </c>
      <c r="N22" s="54">
        <v>2.5999999999999999E-2</v>
      </c>
    </row>
    <row r="23" spans="1:14" ht="15" thickBot="1" x14ac:dyDescent="0.35">
      <c r="A23" s="68"/>
      <c r="B23" s="56" t="s">
        <v>1710</v>
      </c>
      <c r="C23" s="57">
        <v>7</v>
      </c>
      <c r="D23" s="57">
        <v>7</v>
      </c>
      <c r="E23" s="57">
        <v>7</v>
      </c>
      <c r="F23" s="57">
        <v>7</v>
      </c>
      <c r="G23" s="57">
        <v>7</v>
      </c>
      <c r="H23" s="57">
        <v>7</v>
      </c>
      <c r="I23" s="57">
        <v>7</v>
      </c>
      <c r="J23" s="57">
        <v>7</v>
      </c>
      <c r="K23" s="57">
        <v>7</v>
      </c>
      <c r="L23" s="57">
        <v>7</v>
      </c>
      <c r="M23" s="57">
        <v>7</v>
      </c>
      <c r="N23" s="58">
        <v>7</v>
      </c>
    </row>
    <row r="24" spans="1:14" ht="15.6" x14ac:dyDescent="0.3">
      <c r="A24" s="69" t="s">
        <v>1697</v>
      </c>
      <c r="B24" s="52" t="s">
        <v>1704</v>
      </c>
      <c r="C24" s="53">
        <v>-0.53900000000000003</v>
      </c>
      <c r="D24" s="53" t="s">
        <v>1712</v>
      </c>
      <c r="E24" s="53">
        <v>-0.54300000000000004</v>
      </c>
      <c r="F24" s="53">
        <v>4.8000000000000001E-2</v>
      </c>
      <c r="G24" s="53" t="s">
        <v>1719</v>
      </c>
      <c r="H24" s="53">
        <v>0.123</v>
      </c>
      <c r="I24" s="53">
        <v>-0.442</v>
      </c>
      <c r="J24" s="53">
        <v>1</v>
      </c>
      <c r="K24" s="53">
        <v>-0.32700000000000001</v>
      </c>
      <c r="L24" s="53">
        <v>-0.38700000000000001</v>
      </c>
      <c r="M24" s="53" t="s">
        <v>1725</v>
      </c>
      <c r="N24" s="54">
        <v>0.59199999999999997</v>
      </c>
    </row>
    <row r="25" spans="1:14" x14ac:dyDescent="0.3">
      <c r="A25" s="66"/>
      <c r="B25" s="52" t="s">
        <v>1709</v>
      </c>
      <c r="C25" s="53">
        <v>0.21199999999999999</v>
      </c>
      <c r="D25" s="53">
        <v>0</v>
      </c>
      <c r="E25" s="53">
        <v>0.20799999999999999</v>
      </c>
      <c r="F25" s="53">
        <v>0.91900000000000004</v>
      </c>
      <c r="G25" s="53">
        <v>0</v>
      </c>
      <c r="H25" s="53">
        <v>0.79300000000000004</v>
      </c>
      <c r="I25" s="53">
        <v>0.32</v>
      </c>
      <c r="J25" s="55"/>
      <c r="K25" s="53">
        <v>0.47399999999999998</v>
      </c>
      <c r="L25" s="53">
        <v>0.39100000000000001</v>
      </c>
      <c r="M25" s="53">
        <v>0.01</v>
      </c>
      <c r="N25" s="54">
        <v>0.161</v>
      </c>
    </row>
    <row r="26" spans="1:14" ht="15" thickBot="1" x14ac:dyDescent="0.35">
      <c r="A26" s="68"/>
      <c r="B26" s="56" t="s">
        <v>1710</v>
      </c>
      <c r="C26" s="57">
        <v>7</v>
      </c>
      <c r="D26" s="57">
        <v>7</v>
      </c>
      <c r="E26" s="57">
        <v>7</v>
      </c>
      <c r="F26" s="57">
        <v>7</v>
      </c>
      <c r="G26" s="57">
        <v>7</v>
      </c>
      <c r="H26" s="57">
        <v>7</v>
      </c>
      <c r="I26" s="57">
        <v>7</v>
      </c>
      <c r="J26" s="57">
        <v>7</v>
      </c>
      <c r="K26" s="57">
        <v>7</v>
      </c>
      <c r="L26" s="57">
        <v>7</v>
      </c>
      <c r="M26" s="57">
        <v>7</v>
      </c>
      <c r="N26" s="58">
        <v>7</v>
      </c>
    </row>
    <row r="27" spans="1:14" ht="15.6" x14ac:dyDescent="0.3">
      <c r="A27" s="69" t="s">
        <v>1698</v>
      </c>
      <c r="B27" s="52" t="s">
        <v>1704</v>
      </c>
      <c r="C27" s="53" t="s">
        <v>1707</v>
      </c>
      <c r="D27" s="53">
        <v>-0.26900000000000002</v>
      </c>
      <c r="E27" s="53" t="s">
        <v>1714</v>
      </c>
      <c r="F27" s="53" t="s">
        <v>1718</v>
      </c>
      <c r="G27" s="53">
        <v>-0.31900000000000001</v>
      </c>
      <c r="H27" s="53" t="s">
        <v>1722</v>
      </c>
      <c r="I27" s="53" t="s">
        <v>1723</v>
      </c>
      <c r="J27" s="53">
        <v>-0.32700000000000001</v>
      </c>
      <c r="K27" s="53">
        <v>1</v>
      </c>
      <c r="L27" s="53">
        <v>0.54</v>
      </c>
      <c r="M27" s="53">
        <v>-0.22800000000000001</v>
      </c>
      <c r="N27" s="54" t="s">
        <v>1726</v>
      </c>
    </row>
    <row r="28" spans="1:14" x14ac:dyDescent="0.3">
      <c r="A28" s="66"/>
      <c r="B28" s="52" t="s">
        <v>1709</v>
      </c>
      <c r="C28" s="53">
        <v>1E-3</v>
      </c>
      <c r="D28" s="53">
        <v>0.55900000000000005</v>
      </c>
      <c r="E28" s="53">
        <v>1E-3</v>
      </c>
      <c r="F28" s="53">
        <v>6.0000000000000001E-3</v>
      </c>
      <c r="G28" s="53">
        <v>0.48599999999999999</v>
      </c>
      <c r="H28" s="53">
        <v>8.0000000000000002E-3</v>
      </c>
      <c r="I28" s="53">
        <v>0</v>
      </c>
      <c r="J28" s="53">
        <v>0.47399999999999998</v>
      </c>
      <c r="K28" s="55"/>
      <c r="L28" s="53">
        <v>0.21099999999999999</v>
      </c>
      <c r="M28" s="53">
        <v>0.623</v>
      </c>
      <c r="N28" s="54">
        <v>3.3000000000000002E-2</v>
      </c>
    </row>
    <row r="29" spans="1:14" ht="15" thickBot="1" x14ac:dyDescent="0.35">
      <c r="A29" s="68"/>
      <c r="B29" s="56" t="s">
        <v>1710</v>
      </c>
      <c r="C29" s="57">
        <v>7</v>
      </c>
      <c r="D29" s="57">
        <v>7</v>
      </c>
      <c r="E29" s="57">
        <v>7</v>
      </c>
      <c r="F29" s="57">
        <v>7</v>
      </c>
      <c r="G29" s="57">
        <v>7</v>
      </c>
      <c r="H29" s="57">
        <v>7</v>
      </c>
      <c r="I29" s="57">
        <v>7</v>
      </c>
      <c r="J29" s="57">
        <v>7</v>
      </c>
      <c r="K29" s="57">
        <v>7</v>
      </c>
      <c r="L29" s="57">
        <v>7</v>
      </c>
      <c r="M29" s="57">
        <v>7</v>
      </c>
      <c r="N29" s="58">
        <v>7</v>
      </c>
    </row>
    <row r="30" spans="1:14" ht="15.6" x14ac:dyDescent="0.3">
      <c r="A30" s="69" t="s">
        <v>1662</v>
      </c>
      <c r="B30" s="52" t="s">
        <v>1704</v>
      </c>
      <c r="C30" s="53">
        <v>0.48899999999999999</v>
      </c>
      <c r="D30" s="53">
        <v>-0.41499999999999998</v>
      </c>
      <c r="E30" s="53">
        <v>0.52800000000000002</v>
      </c>
      <c r="F30" s="53">
        <v>0.49099999999999999</v>
      </c>
      <c r="G30" s="53">
        <v>-0.34100000000000003</v>
      </c>
      <c r="H30" s="53">
        <v>0.47499999999999998</v>
      </c>
      <c r="I30" s="53">
        <v>0.52400000000000002</v>
      </c>
      <c r="J30" s="53">
        <v>-0.38700000000000001</v>
      </c>
      <c r="K30" s="53">
        <v>0.54</v>
      </c>
      <c r="L30" s="53">
        <v>1</v>
      </c>
      <c r="M30" s="53">
        <v>-0.41399999999999998</v>
      </c>
      <c r="N30" s="54">
        <v>-0.63600000000000001</v>
      </c>
    </row>
    <row r="31" spans="1:14" x14ac:dyDescent="0.3">
      <c r="A31" s="66"/>
      <c r="B31" s="52" t="s">
        <v>1709</v>
      </c>
      <c r="C31" s="53">
        <v>0.26500000000000001</v>
      </c>
      <c r="D31" s="53">
        <v>0.35499999999999998</v>
      </c>
      <c r="E31" s="53">
        <v>0.223</v>
      </c>
      <c r="F31" s="53">
        <v>0.26300000000000001</v>
      </c>
      <c r="G31" s="53">
        <v>0.45400000000000001</v>
      </c>
      <c r="H31" s="53">
        <v>0.28199999999999997</v>
      </c>
      <c r="I31" s="53">
        <v>0.22800000000000001</v>
      </c>
      <c r="J31" s="53">
        <v>0.39100000000000001</v>
      </c>
      <c r="K31" s="53">
        <v>0.21099999999999999</v>
      </c>
      <c r="L31" s="55"/>
      <c r="M31" s="53">
        <v>0.35599999999999998</v>
      </c>
      <c r="N31" s="54">
        <v>0.124</v>
      </c>
    </row>
    <row r="32" spans="1:14" ht="15" thickBot="1" x14ac:dyDescent="0.35">
      <c r="A32" s="68"/>
      <c r="B32" s="56" t="s">
        <v>1710</v>
      </c>
      <c r="C32" s="57">
        <v>7</v>
      </c>
      <c r="D32" s="57">
        <v>7</v>
      </c>
      <c r="E32" s="57">
        <v>7</v>
      </c>
      <c r="F32" s="57">
        <v>7</v>
      </c>
      <c r="G32" s="57">
        <v>7</v>
      </c>
      <c r="H32" s="57">
        <v>7</v>
      </c>
      <c r="I32" s="57">
        <v>7</v>
      </c>
      <c r="J32" s="57">
        <v>7</v>
      </c>
      <c r="K32" s="57">
        <v>7</v>
      </c>
      <c r="L32" s="57">
        <v>7</v>
      </c>
      <c r="M32" s="57">
        <v>7</v>
      </c>
      <c r="N32" s="58">
        <v>7</v>
      </c>
    </row>
    <row r="33" spans="1:14" ht="15.6" x14ac:dyDescent="0.3">
      <c r="A33" s="69" t="s">
        <v>1645</v>
      </c>
      <c r="B33" s="52" t="s">
        <v>1704</v>
      </c>
      <c r="C33" s="53">
        <v>-0.32200000000000001</v>
      </c>
      <c r="D33" s="53" t="s">
        <v>1712</v>
      </c>
      <c r="E33" s="53">
        <v>-0.33600000000000002</v>
      </c>
      <c r="F33" s="53">
        <v>-1.2E-2</v>
      </c>
      <c r="G33" s="53" t="s">
        <v>1720</v>
      </c>
      <c r="H33" s="53">
        <v>0.113</v>
      </c>
      <c r="I33" s="53">
        <v>-0.38800000000000001</v>
      </c>
      <c r="J33" s="53" t="s">
        <v>1725</v>
      </c>
      <c r="K33" s="53">
        <v>-0.22800000000000001</v>
      </c>
      <c r="L33" s="53">
        <v>-0.41399999999999998</v>
      </c>
      <c r="M33" s="53">
        <v>1</v>
      </c>
      <c r="N33" s="54">
        <v>0.55200000000000005</v>
      </c>
    </row>
    <row r="34" spans="1:14" x14ac:dyDescent="0.3">
      <c r="A34" s="66"/>
      <c r="B34" s="52" t="s">
        <v>1709</v>
      </c>
      <c r="C34" s="53">
        <v>0.48099999999999998</v>
      </c>
      <c r="D34" s="53">
        <v>0</v>
      </c>
      <c r="E34" s="53">
        <v>0.46100000000000002</v>
      </c>
      <c r="F34" s="53">
        <v>0.98</v>
      </c>
      <c r="G34" s="53">
        <v>1.6E-2</v>
      </c>
      <c r="H34" s="53">
        <v>0.80900000000000005</v>
      </c>
      <c r="I34" s="53">
        <v>0.38900000000000001</v>
      </c>
      <c r="J34" s="53">
        <v>0.01</v>
      </c>
      <c r="K34" s="53">
        <v>0.623</v>
      </c>
      <c r="L34" s="53">
        <v>0.35599999999999998</v>
      </c>
      <c r="M34" s="55"/>
      <c r="N34" s="54">
        <v>0.19900000000000001</v>
      </c>
    </row>
    <row r="35" spans="1:14" ht="15" thickBot="1" x14ac:dyDescent="0.35">
      <c r="A35" s="68"/>
      <c r="B35" s="56" t="s">
        <v>1710</v>
      </c>
      <c r="C35" s="57">
        <v>7</v>
      </c>
      <c r="D35" s="57">
        <v>7</v>
      </c>
      <c r="E35" s="57">
        <v>7</v>
      </c>
      <c r="F35" s="57">
        <v>7</v>
      </c>
      <c r="G35" s="57">
        <v>7</v>
      </c>
      <c r="H35" s="57">
        <v>7</v>
      </c>
      <c r="I35" s="57">
        <v>7</v>
      </c>
      <c r="J35" s="57">
        <v>7</v>
      </c>
      <c r="K35" s="57">
        <v>7</v>
      </c>
      <c r="L35" s="57">
        <v>7</v>
      </c>
      <c r="M35" s="57">
        <v>7</v>
      </c>
      <c r="N35" s="58">
        <v>7</v>
      </c>
    </row>
    <row r="36" spans="1:14" ht="15.6" x14ac:dyDescent="0.3">
      <c r="A36" s="69" t="s">
        <v>1648</v>
      </c>
      <c r="B36" s="52" t="s">
        <v>1704</v>
      </c>
      <c r="C36" s="53" t="s">
        <v>1708</v>
      </c>
      <c r="D36" s="53">
        <v>0.54200000000000004</v>
      </c>
      <c r="E36" s="53" t="s">
        <v>1715</v>
      </c>
      <c r="F36" s="53">
        <v>-0.59499999999999997</v>
      </c>
      <c r="G36" s="53">
        <v>0.57999999999999996</v>
      </c>
      <c r="H36" s="53">
        <v>-0.56499999999999995</v>
      </c>
      <c r="I36" s="53" t="s">
        <v>1724</v>
      </c>
      <c r="J36" s="53">
        <v>0.59199999999999997</v>
      </c>
      <c r="K36" s="53" t="s">
        <v>1726</v>
      </c>
      <c r="L36" s="53">
        <v>-0.63600000000000001</v>
      </c>
      <c r="M36" s="53">
        <v>0.55200000000000005</v>
      </c>
      <c r="N36" s="54">
        <v>1</v>
      </c>
    </row>
    <row r="37" spans="1:14" x14ac:dyDescent="0.3">
      <c r="A37" s="66"/>
      <c r="B37" s="52" t="s">
        <v>1709</v>
      </c>
      <c r="C37" s="53">
        <v>2.1000000000000001E-2</v>
      </c>
      <c r="D37" s="53">
        <v>0.20899999999999999</v>
      </c>
      <c r="E37" s="53">
        <v>1.7999999999999999E-2</v>
      </c>
      <c r="F37" s="53">
        <v>0.159</v>
      </c>
      <c r="G37" s="53">
        <v>0.17299999999999999</v>
      </c>
      <c r="H37" s="53">
        <v>0.186</v>
      </c>
      <c r="I37" s="53">
        <v>2.5999999999999999E-2</v>
      </c>
      <c r="J37" s="53">
        <v>0.161</v>
      </c>
      <c r="K37" s="53">
        <v>3.3000000000000002E-2</v>
      </c>
      <c r="L37" s="53">
        <v>0.124</v>
      </c>
      <c r="M37" s="53">
        <v>0.19900000000000001</v>
      </c>
      <c r="N37" s="59"/>
    </row>
    <row r="38" spans="1:14" ht="15" thickBot="1" x14ac:dyDescent="0.35">
      <c r="A38" s="70"/>
      <c r="B38" s="60" t="s">
        <v>1710</v>
      </c>
      <c r="C38" s="61">
        <v>7</v>
      </c>
      <c r="D38" s="61">
        <v>7</v>
      </c>
      <c r="E38" s="61">
        <v>7</v>
      </c>
      <c r="F38" s="61">
        <v>7</v>
      </c>
      <c r="G38" s="61">
        <v>7</v>
      </c>
      <c r="H38" s="61">
        <v>7</v>
      </c>
      <c r="I38" s="61">
        <v>7</v>
      </c>
      <c r="J38" s="61">
        <v>7</v>
      </c>
      <c r="K38" s="61">
        <v>7</v>
      </c>
      <c r="L38" s="61">
        <v>7</v>
      </c>
      <c r="M38" s="61">
        <v>7</v>
      </c>
      <c r="N38" s="62">
        <v>7</v>
      </c>
    </row>
    <row r="39" spans="1:14" ht="15" thickTop="1" x14ac:dyDescent="0.3">
      <c r="A39" s="72" t="s">
        <v>1727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x14ac:dyDescent="0.3">
      <c r="A40" s="71" t="s">
        <v>1728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</row>
  </sheetData>
  <mergeCells count="16">
    <mergeCell ref="A33:A35"/>
    <mergeCell ref="A36:A38"/>
    <mergeCell ref="A39:N39"/>
    <mergeCell ref="A40:N40"/>
    <mergeCell ref="A15:A17"/>
    <mergeCell ref="A18:A20"/>
    <mergeCell ref="A21:A23"/>
    <mergeCell ref="A24:A26"/>
    <mergeCell ref="A27:A29"/>
    <mergeCell ref="A30:A32"/>
    <mergeCell ref="A1:N1"/>
    <mergeCell ref="A2:B2"/>
    <mergeCell ref="A3:A5"/>
    <mergeCell ref="A6:A8"/>
    <mergeCell ref="A9:A11"/>
    <mergeCell ref="A12:A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A E A A B Q S w M E F A A C A A g A l G q S T X s g x P S o A A A A + A A A A B I A H A B D b 2 5 m a W c v U G F j a 2 F n Z S 5 4 b W w g o h g A K K A U A A A A A A A A A A A A A A A A A A A A A A A A A A A A h Y / R C o I w G I V f R X b v t l a G y O + 8 i O 4 S A i G 6 H X P p S G e 4 2 X y 3 L n q k X i G h r O 6 6 P I f v w H c e t z t k Y 9 s E V 9 V b 3 Z k U L T B F g T K y K 7 W p U j S 4 U x i j j M N e y L O o V D D B x i a j 1 S m q n b s k h H j v s V / i r q 8 I o 3 R B j v m u k L V q R a i N d c J I h T 6 r 8 v 8 K c T i 8 Z D j D 6 x W O W B z h K G Z A 5 h p y b b 4 I m 4 w x B f J T w m Z o 3 N A r r m y 4 L Y D M E c j 7 B X 8 C U E s D B B Q A A g A I A J R q k k 0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U a p J N h W 2 s v Z Y B A A D d C A A A E w A c A E Z v c m 1 1 b G F z L 1 N l Y 3 R p b 2 4 x L m 0 g o h g A K K A U A A A A A A A A A A A A A A A A A A A A A A A A A A A A 7 V T L a s J A F N 0 L / s M w b h R C w F e F S h Y l 2 s e m t p i d d j E m V x 2 Y R 5 i Z i F b 8 9 0 6 I z 2 p K m 1 L o w t l k O O f O z e H c w 9 U Q G i o F G m b f e r d c K p f 0 n C i I E D D g I I x G H m J g y i V k z 0 D R G Q i L + H r h 9 m S Y p B X V e 8 r A 9 a U w a X k V + 7 f j A H g 8 3 j V w z d L g m j P q A a O c G l A e 7 m I H + Z I l X G i v 5 a C + C G V E x c y r N 9 o N B 7 0 m 0 s D Q r B h 4 h 6 v 7 L A W 8 1 Z x M S A U H N J Y o J H x C S S S x l R S Q i a 0 K F B F 6 K h X P 2 g e r G H Q 1 k + 2 s 1 z h D 6 / b 3 x j L I w N J s H L T D G z l 4 0 + J P w t y 0 3 L T f E d E 6 J T a 1 c o m K y w q P r V X A S O q 3 n t O 4 u L 8 n X a 4 m f z a 5 g v c J r j Z q + K 9 j 3 C n m s H 1 D J v B u x W s U K 8 n l g t r r w e q X F D P w C C Q C t T c Z j b b 4 H W P D k D C i t G d U U n R 0 u T L S a c b E z M 9 G J g i H M 5 B R A X o w 9 W U E 5 7 O M r U b r T U D 5 B V I k f A J q M O 1 v v T 6 v 2 E 3 h A Q Q o G / u 8 T i e i i k S l e Y 3 K N S p f R e V 0 e f 9 q t f x k g x c M z X / c 4 A e i n U f c 5 B G d 7 0 / t A 1 B L A Q I t A B Q A A g A I A J R q k k 1 7 I M T 0 q A A A A P g A A A A S A A A A A A A A A A A A A A A A A A A A A A B D b 2 5 m a W c v U G F j a 2 F n Z S 5 4 b W x Q S w E C L Q A U A A I A C A C U a p J N D 8 r p q 6 Q A A A D p A A A A E w A A A A A A A A A A A A A A A A D 0 A A A A W 0 N v b n R l b n R f V H l w Z X N d L n h t b F B L A Q I t A B Q A A g A I A J R q k k 2 F b a y 9 l g E A A N 0 I A A A T A A A A A A A A A A A A A A A A A O U B A A B G b 3 J t d W x h c y 9 T Z W N 0 a W 9 u M S 5 t U E s F B g A A A A A D A A M A w g A A A M g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o w A A A A A A A A a D A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l b G V t Z W 5 0 c z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Z W d h Y 2 n D s 2 4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Y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E 4 V D E x O j A y O j I 0 L j Y 5 O D k z M j Z a I i A v P j x F b n R y e S B U e X B l P S J G a W x s Q 2 9 s d W 1 u V H l w Z X M i I F Z h b H V l P S J z Q m d Z R E F 3 P T 0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V s Z W 1 l b n R z L 1 R p c G 8 g Y 2 F t Y m l h Z G 8 u e 0 N v b H V t b j E s M H 0 m c X V v d D s s J n F 1 b 3 Q 7 U 2 V j d G l v b j E v Z W x l b W V u d H M v V G l w b y B j Y W 1 i a W F k b y 5 7 Q 2 9 s d W 1 u M i w x f S Z x d W 9 0 O y w m c X V v d D t T Z W N 0 a W 9 u M S 9 l b G V t Z W 5 0 c y 9 U a X B v I G N h b W J p Y W R v L n t D b 2 x 1 b W 4 z L D J 9 J n F 1 b 3 Q 7 L C Z x d W 9 0 O 1 N l Y 3 R p b 2 4 x L 2 V s Z W 1 l b n R z L 1 R p c G 8 g Y 2 F t Y m l h Z G 8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Z W x l b W V u d H M v V G l w b y B j Y W 1 i a W F k b y 5 7 Q 2 9 s d W 1 u M S w w f S Z x d W 9 0 O y w m c X V v d D t T Z W N 0 a W 9 u M S 9 l b G V t Z W 5 0 c y 9 U a X B v I G N h b W J p Y W R v L n t D b 2 x 1 b W 4 y L D F 9 J n F 1 b 3 Q 7 L C Z x d W 9 0 O 1 N l Y 3 R p b 2 4 x L 2 V s Z W 1 l b n R z L 1 R p c G 8 g Y 2 F t Y m l h Z G 8 u e 0 N v b H V t b j M s M n 0 m c X V v d D s s J n F 1 b 3 Q 7 U 2 V j d G l v b j E v Z W x l b W V u d H M v V G l w b y B j Y W 1 i a W F k b y 5 7 Q 2 9 s d W 1 u N C w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W x l b W V u d H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s Y X R p b 2 5 z a G l w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2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i 0 x O F Q x M T o w N z o w M y 4 2 M j A y M j k 1 W i I g L z 4 8 R W 5 0 c n k g V H l w Z T 0 i R m l s b E N v b H V t b l R 5 c G V z I i B W Y W x 1 Z T 0 i c 0 J n W U R B d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x h d G l v b n N o a X B z L 1 R p c G 8 g Y 2 F t Y m l h Z G 8 u e 0 N v b H V t b j E s M H 0 m c X V v d D s s J n F 1 b 3 Q 7 U 2 V j d G l v b j E v c m V s Y X R p b 2 5 z a G l w c y 9 U a X B v I G N h b W J p Y W R v L n t D b 2 x 1 b W 4 y L D F 9 J n F 1 b 3 Q 7 L C Z x d W 9 0 O 1 N l Y 3 R p b 2 4 x L 3 J l b G F 0 a W 9 u c 2 h p c H M v V G l w b y B j Y W 1 i a W F k b y 5 7 Q 2 9 s d W 1 u M y w y f S Z x d W 9 0 O y w m c X V v d D t T Z W N 0 a W 9 u M S 9 y Z W x h d G l v b n N o a X B z L 1 R p c G 8 g Y 2 F t Y m l h Z G 8 u e 0 N v b H V t b j Q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c m V s Y X R p b 2 5 z a G l w c y 9 U a X B v I G N h b W J p Y W R v L n t D b 2 x 1 b W 4 x L D B 9 J n F 1 b 3 Q 7 L C Z x d W 9 0 O 1 N l Y 3 R p b 2 4 x L 3 J l b G F 0 a W 9 u c 2 h p c H M v V G l w b y B j Y W 1 i a W F k b y 5 7 Q 2 9 s d W 1 u M i w x f S Z x d W 9 0 O y w m c X V v d D t T Z W N 0 a W 9 u M S 9 y Z W x h d G l v b n N o a X B z L 1 R p c G 8 g Y 2 F t Y m l h Z G 8 u e 0 N v b H V t b j M s M n 0 m c X V v d D s s J n F 1 b 3 Q 7 U 2 V j d G l v b j E v c m V s Y X R p b 2 5 z a G l w c y 9 U a X B v I G N h b W J p Y W R v L n t D b 2 x 1 b W 4 0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y Z W x h d G l v b n N o a X B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J l b G F 0 a W 9 u c 2 h p c H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z Y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T g t M T I t M T h U M T I 6 M T U 6 N D I u M z g 2 N j g y O V o i I C 8 + P E V u d H J 5 I F R 5 c G U 9 I k Z p b G x D b 2 x 1 b W 5 U e X B l c y I g V m F s d W U 9 I n N C Z 1 l E Q X d N R E J n P T 0 i I C 8 + P E V u d H J 5 I F R 5 c G U 9 I k Z p b G x D b 2 x 1 b W 5 O Y W 1 l c y I g V m F s d W U 9 I n N b J n F 1 b 3 Q 7 c G F 0 a C Z x d W 9 0 O y w m c X V v d D t u Y W 1 l J n F 1 b 3 Q 7 L C Z x d W 9 0 O 2 x p b m V z T 2 Z D b 2 R l J n F 1 b 3 Q 7 L C Z x d W 9 0 O 3 B h c n N p b m d U a W 1 l J n F 1 b 3 Q 7 L C Z x d W 9 0 O 2 5 1 b W J l c k 9 m R W x l b W V u d H M m c X V v d D s s J n F 1 b 3 Q 7 Z W x l b W V u d H N H Z W 5 l c m F 0 a W 5 n V G l t Z S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W x l b W V u d H M g K D I p L 1 R p c G 8 g Y 2 F t Y m l h Z G 8 u e 3 B h d G g s M H 0 m c X V v d D s s J n F 1 b 3 Q 7 U 2 V j d G l v b j E v Z W x l b W V u d H M g K D I p L 1 R p c G 8 g Y 2 F t Y m l h Z G 8 u e 2 5 h b W U s M X 0 m c X V v d D s s J n F 1 b 3 Q 7 U 2 V j d G l v b j E v Z W x l b W V u d H M g K D I p L 1 R p c G 8 g Y 2 F t Y m l h Z G 8 u e 2 x p b m V z T 2 Z D b 2 R l L D J 9 J n F 1 b 3 Q 7 L C Z x d W 9 0 O 1 N l Y 3 R p b 2 4 x L 2 V s Z W 1 l b n R z I C g y K S 9 U a X B v I G N h b W J p Y W R v L n t w Y X J z a W 5 n V G l t Z S w z f S Z x d W 9 0 O y w m c X V v d D t T Z W N 0 a W 9 u M S 9 l b G V t Z W 5 0 c y A o M i k v V G l w b y B j Y W 1 i a W F k b y 5 7 b n V t Y m V y T 2 Z F b G V t Z W 5 0 c y w 0 f S Z x d W 9 0 O y w m c X V v d D t T Z W N 0 a W 9 u M S 9 l b G V t Z W 5 0 c y A o M i k v V G l w b y B j Y W 1 i a W F k b y 5 7 Z W x l b W V u d H N H Z W 5 l c m F 0 a W 5 n V G l t Z S w 1 f S Z x d W 9 0 O y w m c X V v d D t T Z W N 0 a W 9 u M S 9 l b G V t Z W 5 0 c y A o M i k v V G l w b y B j Y W 1 i a W F k b y 5 7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V s Z W 1 l b n R z I C g y K S 9 U a X B v I G N h b W J p Y W R v L n t w Y X R o L D B 9 J n F 1 b 3 Q 7 L C Z x d W 9 0 O 1 N l Y 3 R p b 2 4 x L 2 V s Z W 1 l b n R z I C g y K S 9 U a X B v I G N h b W J p Y W R v L n t u Y W 1 l L D F 9 J n F 1 b 3 Q 7 L C Z x d W 9 0 O 1 N l Y 3 R p b 2 4 x L 2 V s Z W 1 l b n R z I C g y K S 9 U a X B v I G N h b W J p Y W R v L n t s a W 5 l c 0 9 m Q 2 9 k Z S w y f S Z x d W 9 0 O y w m c X V v d D t T Z W N 0 a W 9 u M S 9 l b G V t Z W 5 0 c y A o M i k v V G l w b y B j Y W 1 i a W F k b y 5 7 c G F y c 2 l u Z 1 R p b W U s M 3 0 m c X V v d D s s J n F 1 b 3 Q 7 U 2 V j d G l v b j E v Z W x l b W V u d H M g K D I p L 1 R p c G 8 g Y 2 F t Y m l h Z G 8 u e 2 5 1 b W J l c k 9 m R W x l b W V u d H M s N H 0 m c X V v d D s s J n F 1 b 3 Q 7 U 2 V j d G l v b j E v Z W x l b W V u d H M g K D I p L 1 R p c G 8 g Y 2 F t Y m l h Z G 8 u e 2 V s Z W 1 l b n R z R 2 V u Z X J h d G l u Z 1 R p b W U s N X 0 m c X V v d D s s J n F 1 b 3 Q 7 U 2 V j d G l v b j E v Z W x l b W V u d H M g K D I p L 1 R p c G 8 g Y 2 F t Y m l h Z G 8 u e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W x l b W V u d H M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l M j A o M i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l M j A o M i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l M j A o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l b G V t Z W 5 0 c 1 9 f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N z Y i I C 8 + P E V u d H J 5 I F R 5 c G U 9 I k Z p b G x F c n J v c k N v Z G U i I F Z h b H V l P S J z V W 5 r b m 9 3 b i I g L z 4 8 R W 5 0 c n k g V H l w Z T 0 i R m l s b E V y c m 9 y Q 2 9 1 b n Q i I F Z h b H V l P S J s M S I g L z 4 8 R W 5 0 c n k g V H l w Z T 0 i R m l s b E x h c 3 R V c G R h d G V k I i B W Y W x 1 Z T 0 i Z D I w M T g t M T I t M T h U M T I 6 M T g 6 M z A u N j A 5 N T A 2 N V o i I C 8 + P E V u d H J 5 I F R 5 c G U 9 I k Z p b G x D b 2 x 1 b W 5 U e X B l c y I g V m F s d W U 9 I n N C Z 1 l E Q X d N R E J n P T 0 i I C 8 + P E V u d H J 5 I F R 5 c G U 9 I k Z p b G x D b 2 x 1 b W 5 O Y W 1 l c y I g V m F s d W U 9 I n N b J n F 1 b 3 Q 7 c G F 0 a C Z x d W 9 0 O y w m c X V v d D t u Y W 1 l J n F 1 b 3 Q 7 L C Z x d W 9 0 O 2 x p b m V z T 2 Z D b 2 R l J n F 1 b 3 Q 7 L C Z x d W 9 0 O 3 B h c n N p b m d U a W 1 l J n F 1 b 3 Q 7 L C Z x d W 9 0 O 2 5 1 b W J l c k 9 m R W x l b W V u d H M m c X V v d D s s J n F 1 b 3 Q 7 Z W x l b W V u d H N H Z W 5 l c m F 0 a W 5 n V G l t Z S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W x l b W V u d H M g K D M p L 1 R p c G 8 g Y 2 F t Y m l h Z G 8 u e 3 B h d G g s M H 0 m c X V v d D s s J n F 1 b 3 Q 7 U 2 V j d G l v b j E v Z W x l b W V u d H M g K D M p L 1 R p c G 8 g Y 2 F t Y m l h Z G 8 u e 2 5 h b W U s M X 0 m c X V v d D s s J n F 1 b 3 Q 7 U 2 V j d G l v b j E v Z W x l b W V u d H M g K D M p L 1 R p c G 8 g Y 2 F t Y m l h Z G 8 u e 2 x p b m V z T 2 Z D b 2 R l L D J 9 J n F 1 b 3 Q 7 L C Z x d W 9 0 O 1 N l Y 3 R p b 2 4 x L 2 V s Z W 1 l b n R z I C g z K S 9 U a X B v I G N h b W J p Y W R v L n t w Y X J z a W 5 n V G l t Z S w z f S Z x d W 9 0 O y w m c X V v d D t T Z W N 0 a W 9 u M S 9 l b G V t Z W 5 0 c y A o M y k v V G l w b y B j Y W 1 i a W F k b y 5 7 b n V t Y m V y T 2 Z F b G V t Z W 5 0 c y w 0 f S Z x d W 9 0 O y w m c X V v d D t T Z W N 0 a W 9 u M S 9 l b G V t Z W 5 0 c y A o M y k v V G l w b y B j Y W 1 i a W F k b y 5 7 Z W x l b W V u d H N H Z W 5 l c m F 0 a W 5 n V G l t Z S w 1 f S Z x d W 9 0 O y w m c X V v d D t T Z W N 0 a W 9 u M S 9 l b G V t Z W 5 0 c y A o M y k v V G l w b y B j Y W 1 i a W F k b y 5 7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2 V s Z W 1 l b n R z I C g z K S 9 U a X B v I G N h b W J p Y W R v L n t w Y X R o L D B 9 J n F 1 b 3 Q 7 L C Z x d W 9 0 O 1 N l Y 3 R p b 2 4 x L 2 V s Z W 1 l b n R z I C g z K S 9 U a X B v I G N h b W J p Y W R v L n t u Y W 1 l L D F 9 J n F 1 b 3 Q 7 L C Z x d W 9 0 O 1 N l Y 3 R p b 2 4 x L 2 V s Z W 1 l b n R z I C g z K S 9 U a X B v I G N h b W J p Y W R v L n t s a W 5 l c 0 9 m Q 2 9 k Z S w y f S Z x d W 9 0 O y w m c X V v d D t T Z W N 0 a W 9 u M S 9 l b G V t Z W 5 0 c y A o M y k v V G l w b y B j Y W 1 i a W F k b y 5 7 c G F y c 2 l u Z 1 R p b W U s M 3 0 m c X V v d D s s J n F 1 b 3 Q 7 U 2 V j d G l v b j E v Z W x l b W V u d H M g K D M p L 1 R p c G 8 g Y 2 F t Y m l h Z G 8 u e 2 5 1 b W J l c k 9 m R W x l b W V u d H M s N H 0 m c X V v d D s s J n F 1 b 3 Q 7 U 2 V j d G l v b j E v Z W x l b W V u d H M g K D M p L 1 R p c G 8 g Y 2 F t Y m l h Z G 8 u e 2 V s Z W 1 l b n R z R 2 V u Z X J h d G l u Z 1 R p b W U s N X 0 m c X V v d D s s J n F 1 b 3 Q 7 U 2 V j d G l v b j E v Z W x l b W V u d H M g K D M p L 1 R p c G 8 g Y 2 F t Y m l h Z G 8 u e y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Z W x l b W V u d H M l M j A o M y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l M j A o M y k v R W 5 j Y W J l e m F k b 3 M l M j B w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W x l b W V u d H M l M j A o M y k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s Y X R p b 2 5 z a G l w c y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J l b G F 0 a W 9 u c 2 h p c H N f X z I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z U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4 L T E y L T E 4 V D E y O j E 4 O j U 2 L j M 3 O D c 4 M z d a I i A v P j x F b n R y e S B U e X B l P S J G a W x s Q 2 9 s d W 1 u V H l w Z X M i I F Z h b H V l P S J z Q m d Z R E F 3 T U R C Z z 0 9 I i A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y Z W x h d G l v b n N o a X B z I C g y K S 9 U a X B v I G N h b W J p Y W R v L n t D b 2 x 1 b W 4 x L D B 9 J n F 1 b 3 Q 7 L C Z x d W 9 0 O 1 N l Y 3 R p b 2 4 x L 3 J l b G F 0 a W 9 u c 2 h p c H M g K D I p L 1 R p c G 8 g Y 2 F t Y m l h Z G 8 u e 0 N v b H V t b j I s M X 0 m c X V v d D s s J n F 1 b 3 Q 7 U 2 V j d G l v b j E v c m V s Y X R p b 2 5 z a G l w c y A o M i k v V G l w b y B j Y W 1 i a W F k b y 5 7 Q 2 9 s d W 1 u M y w y f S Z x d W 9 0 O y w m c X V v d D t T Z W N 0 a W 9 u M S 9 y Z W x h d G l v b n N o a X B z I C g y K S 9 U a X B v I G N h b W J p Y W R v L n t D b 2 x 1 b W 4 0 L D N 9 J n F 1 b 3 Q 7 L C Z x d W 9 0 O 1 N l Y 3 R p b 2 4 x L 3 J l b G F 0 a W 9 u c 2 h p c H M g K D I p L 1 R p c G 8 g Y 2 F t Y m l h Z G 8 u e 0 N v b H V t b j U s N H 0 m c X V v d D s s J n F 1 b 3 Q 7 U 2 V j d G l v b j E v c m V s Y X R p b 2 5 z a G l w c y A o M i k v V G l w b y B j Y W 1 i a W F k b y 5 7 Q 2 9 s d W 1 u N i w 1 f S Z x d W 9 0 O y w m c X V v d D t T Z W N 0 a W 9 u M S 9 y Z W x h d G l v b n N o a X B z I C g y K S 9 U a X B v I G N h b W J p Y W R v L n t D b 2 x 1 b W 4 3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3 J l b G F 0 a W 9 u c 2 h p c H M g K D I p L 1 R p c G 8 g Y 2 F t Y m l h Z G 8 u e 0 N v b H V t b j E s M H 0 m c X V v d D s s J n F 1 b 3 Q 7 U 2 V j d G l v b j E v c m V s Y X R p b 2 5 z a G l w c y A o M i k v V G l w b y B j Y W 1 i a W F k b y 5 7 Q 2 9 s d W 1 u M i w x f S Z x d W 9 0 O y w m c X V v d D t T Z W N 0 a W 9 u M S 9 y Z W x h d G l v b n N o a X B z I C g y K S 9 U a X B v I G N h b W J p Y W R v L n t D b 2 x 1 b W 4 z L D J 9 J n F 1 b 3 Q 7 L C Z x d W 9 0 O 1 N l Y 3 R p b 2 4 x L 3 J l b G F 0 a W 9 u c 2 h p c H M g K D I p L 1 R p c G 8 g Y 2 F t Y m l h Z G 8 u e 0 N v b H V t b j Q s M 3 0 m c X V v d D s s J n F 1 b 3 Q 7 U 2 V j d G l v b j E v c m V s Y X R p b 2 5 z a G l w c y A o M i k v V G l w b y B j Y W 1 i a W F k b y 5 7 Q 2 9 s d W 1 u N S w 0 f S Z x d W 9 0 O y w m c X V v d D t T Z W N 0 a W 9 u M S 9 y Z W x h d G l v b n N o a X B z I C g y K S 9 U a X B v I G N h b W J p Y W R v L n t D b 2 x 1 b W 4 2 L D V 9 J n F 1 b 3 Q 7 L C Z x d W 9 0 O 1 N l Y 3 R p b 2 4 x L 3 J l b G F 0 a W 9 u c 2 h p c H M g K D I p L 1 R p c G 8 g Y 2 F t Y m l h Z G 8 u e 0 N v b H V t b j c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J l b G F 0 a W 9 u c 2 h p c H M l M j A o M i k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V s Y X R p b 2 5 z a G l w c y U y M C g y K S 9 U a X B v J T I w Y 2 F t Y m l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s A r S s U V 2 s U 2 h m e f I N z z 5 M g A A A A A C A A A A A A A Q Z g A A A A E A A C A A A A D 3 B I 3 3 U 8 o g K D N e 3 1 E 0 5 2 f t b X U S T G + S q i l 5 e w W I z 4 Z O E A A A A A A O g A A A A A I A A C A A A A B F k t l f E S 7 J Y P P J f D u T O z 9 t F q W F o E f Q o 6 m A T J F N B k o G 2 1 A A A A A w Y t X j E C e c Y j c P / T l F h n T d 5 u f a B S V R s x I D r 0 g i W / y L h c 3 a t D 6 f D 5 c 7 k T j D i q 6 m r T R K 1 0 B T t a 5 h w 9 l 0 f 9 y V W G r 2 n i 0 s T + o E q + H 0 W 8 u i R w m 9 c E A A A A C x X v q m Z a a j 6 1 2 + o M g g P E t t L q G K 9 X Q w o U T 6 w v 6 o 8 o w 6 2 B r r L f i X / 7 e r j P 7 0 + E G i 9 + 4 b V 6 O N p 2 d O T j O v E R w x R / 7 i < / D a t a M a s h u p > 
</file>

<file path=customXml/itemProps1.xml><?xml version="1.0" encoding="utf-8"?>
<ds:datastoreItem xmlns:ds="http://schemas.openxmlformats.org/officeDocument/2006/customXml" ds:itemID="{B2F2D0B4-8B58-4724-939A-AA2FF21ECB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Ndepend</vt:lpstr>
      <vt:lpstr>elements</vt:lpstr>
      <vt:lpstr>relationships+elements</vt:lpstr>
      <vt:lpstr>EA VIEWS</vt:lpstr>
      <vt:lpstr>correlation</vt:lpstr>
      <vt:lpstr>correlation-views</vt:lpstr>
      <vt:lpstr>elementsTable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2018-12-22T06:41:27Z</dcterms:modified>
</cp:coreProperties>
</file>