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9440" windowHeight="6180" activeTab="0"/>
  </bookViews>
  <sheets>
    <sheet name="total" sheetId="1" r:id="rId1"/>
    <sheet name="rhm" sheetId="2" r:id="rId2"/>
    <sheet name="saldos" sheetId="3" r:id="rId3"/>
    <sheet name="%ver" sheetId="4" r:id="rId4"/>
    <sheet name="%hor" sheetId="5" r:id="rId5"/>
    <sheet name="metadatos" sheetId="6" r:id="rId6"/>
  </sheets>
  <definedNames>
    <definedName name="_xlnm.Print_Area" localSheetId="4">'%hor'!$A$1:$V$22</definedName>
    <definedName name="_xlnm.Print_Area" localSheetId="3">'%ver'!$A$1:$V$22</definedName>
    <definedName name="_xlnm.Print_Area" localSheetId="1">'rhm'!$A$1:$E$22</definedName>
    <definedName name="_xlnm.Print_Area" localSheetId="2">'saldos'!$A$1:$V$22</definedName>
    <definedName name="_xlnm.Print_Area" localSheetId="0">'total'!$A$1:$V$22</definedName>
    <definedName name="_xlnm.Print_Titles" localSheetId="4">'%hor'!$A:$A,'%hor'!$1:$1</definedName>
    <definedName name="_xlnm.Print_Titles" localSheetId="3">'%ver'!$A:$A,'%ver'!$1:$1</definedName>
    <definedName name="_xlnm.Print_Titles" localSheetId="1">'rhm'!$A:$A,'rhm'!$1:$1</definedName>
    <definedName name="_xlnm.Print_Titles" localSheetId="2">'saldos'!$A:$A,'saldos'!$1:$1</definedName>
    <definedName name="_xlnm.Print_Titles" localSheetId="0">'total'!$A:$A,'total'!$1:$1</definedName>
    <definedName name="xtotales" localSheetId="1">'rhm'!#REF!</definedName>
    <definedName name="xtotales">'total'!$C$3:$V$22</definedName>
  </definedNames>
  <calcPr fullCalcOnLoad="1"/>
</workbook>
</file>

<file path=xl/sharedStrings.xml><?xml version="1.0" encoding="utf-8"?>
<sst xmlns="http://schemas.openxmlformats.org/spreadsheetml/2006/main" count="241" uniqueCount="66">
  <si>
    <t>Cantabria</t>
  </si>
  <si>
    <t>Rioja (La)</t>
  </si>
  <si>
    <t>Melilla</t>
  </si>
  <si>
    <t>Andalucía</t>
  </si>
  <si>
    <t>Aragón</t>
  </si>
  <si>
    <t>Asturias (Principado de)</t>
  </si>
  <si>
    <t>Balears (Illes)</t>
  </si>
  <si>
    <t>Canarias</t>
  </si>
  <si>
    <t>Castilla y León</t>
  </si>
  <si>
    <t>Cataluña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</si>
  <si>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</si>
  <si>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</si>
  <si>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</si>
  <si>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</si>
  <si>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</si>
  <si>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</si>
  <si>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 xml:space="preserve">Ceuta </t>
  </si>
  <si>
    <t>Castilla-La Mancha</t>
  </si>
  <si>
    <t>Comunitat Valenciana</t>
  </si>
  <si>
    <t>Población de España - Datos y Mapas</t>
  </si>
  <si>
    <t>http://alarcos.esi.uclm.es/per/fruiz/pobesp/</t>
  </si>
  <si>
    <t>Temas:</t>
  </si>
  <si>
    <t>Migraciones</t>
  </si>
  <si>
    <t>Territorios:</t>
  </si>
  <si>
    <t>Autonomías</t>
  </si>
  <si>
    <t>Tablas:</t>
  </si>
  <si>
    <t>Lista de Columnas:</t>
  </si>
  <si>
    <t>Fuentes:</t>
  </si>
  <si>
    <t>total</t>
  </si>
  <si>
    <t>Subtemas:</t>
  </si>
  <si>
    <t>%ver</t>
  </si>
  <si>
    <t>%hor</t>
  </si>
  <si>
    <t>saldos</t>
  </si>
  <si>
    <t>Relación entre Residentes y Nacidos</t>
  </si>
  <si>
    <t>Nacimiento (columnas)              Residencia (filas)</t>
  </si>
  <si>
    <t>Extranjero</t>
  </si>
  <si>
    <t>Total residencia</t>
  </si>
  <si>
    <t>Total nacimiento</t>
  </si>
  <si>
    <t>TOTAL ESPAÑA</t>
  </si>
  <si>
    <t>residencia</t>
  </si>
  <si>
    <t>nacimiento</t>
  </si>
  <si>
    <t>Reparto de los nacidos según lugar de residencia</t>
  </si>
  <si>
    <t>Reparto de los residentes según lugar de nacimiento</t>
  </si>
  <si>
    <t>Población residente en 2010 por lugar de nacimiento</t>
  </si>
  <si>
    <t>Residentes</t>
  </si>
  <si>
    <t>Territorio</t>
  </si>
  <si>
    <t>Nacidos</t>
  </si>
  <si>
    <t>RHM</t>
  </si>
  <si>
    <t>Saldo</t>
  </si>
  <si>
    <t>rhm</t>
  </si>
  <si>
    <t>Ratio Histórico de Migración (ratio entre residentes y nacidos en un territorio)</t>
  </si>
  <si>
    <t>Saldos (residentes-nacidos) entre autonomías en 2010</t>
  </si>
  <si>
    <t>Explotación Estadística del Padrón (2010)</t>
  </si>
  <si>
    <t>http://www.ine.es/jaxi/menu.do?type=pcaxis&amp;path=%2Ft20%2Fe245&amp;file=inebase&amp;L=0</t>
  </si>
  <si>
    <t>http://www.ine.es/jaxi/menu.do?type=pcaxis&amp;path=%2Ft20%2Fp85001&amp;file=inebase&amp;L=0</t>
  </si>
  <si>
    <t>Explotación Estadística del PERE (2010)</t>
  </si>
  <si>
    <t>tabla rhm:</t>
  </si>
  <si>
    <t>Nombre del territorio</t>
  </si>
  <si>
    <t>Número de residentes según padrón de 2010</t>
  </si>
  <si>
    <t>Número de nacidos según padrón y PERE de 2010</t>
  </si>
  <si>
    <t>residentes - nacidos</t>
  </si>
  <si>
    <t>ratio histórico de migración (residentes / nacidos)</t>
  </si>
  <si>
    <t>Nacimiento (columnas)</t>
  </si>
  <si>
    <t>Residencia (filas)</t>
  </si>
  <si>
    <t>Lugar de nacimiento</t>
  </si>
  <si>
    <t>Lugar de residencia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</si>
</sst>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#,##0\ &quot;Pts&quot;;\-#,##0\ &quot;Pts&quot;"/>
    <numFmt numFmtId="178" formatCode="#,##0\ &quot;Pts&quot;;[Red]\-#,##0\ &quot;Pts&quot;"/>
    <numFmt numFmtId="179" formatCode="#,##0.00\ &quot;Pts&quot;;\-#,##0.00\ &quot;Pts&quot;"/>
    <numFmt numFmtId="180" formatCode="#,##0.00\ &quot;Pts&quot;;[Red]\-#,##0.00\ &quot;Pts&quot;"/>
    <numFmt numFmtId="181" formatCode="_-* #,##0\ &quot;Pts&quot;_-;\-* #,##0\ &quot;Pts&quot;_-;_-* &quot;-&quot;\ &quot;Pts&quot;_-;_-@_-"/>
    <numFmt numFmtId="182" formatCode="_-* #,##0\ _P_t_s_-;\-* #,##0\ _P_t_s_-;_-* &quot;-&quot;\ _P_t_s_-;_-@_-"/>
    <numFmt numFmtId="183" formatCode="_-* #,##0.00\ &quot;Pts&quot;_-;\-* #,##0.00\ &quot;Pts&quot;_-;_-* &quot;-&quot;??\ &quot;Pts&quot;_-;_-@_-"/>
    <numFmt numFmtId="184" formatCode="_-* #,##0.00\ _P_t_s_-;\-* #,##0.00\ _P_t_s_-;_-* &quot;-&quot;??\ _P_t_s_-;_-@_-"/>
    <numFmt numFmtId="185" formatCode="0.0%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0.0000000"/>
    <numFmt numFmtId="191" formatCode="0.00000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dddd\,\ mmmm\ dd\,\ yyyy"/>
  </numFmts>
  <fonts count="7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 style="thin">
        <color indexed="23"/>
      </right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5" fillId="0" borderId="0" xfId="22" applyFont="1">
      <alignment/>
      <protection/>
    </xf>
    <xf numFmtId="0" fontId="5" fillId="0" borderId="0" xfId="22">
      <alignment/>
      <protection/>
    </xf>
    <xf numFmtId="0" fontId="3" fillId="0" borderId="0" xfId="17" applyAlignment="1">
      <alignment/>
    </xf>
    <xf numFmtId="0" fontId="5" fillId="0" borderId="0" xfId="22" applyFont="1" applyAlignment="1">
      <alignment horizontal="right"/>
      <protection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textRotation="90" wrapText="1"/>
    </xf>
    <xf numFmtId="0" fontId="1" fillId="3" borderId="3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" xfId="0" applyFont="1" applyFill="1" applyBorder="1" applyAlignment="1">
      <alignment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7" fontId="1" fillId="0" borderId="12" xfId="0" applyNumberFormat="1" applyFont="1" applyFill="1" applyBorder="1" applyAlignment="1">
      <alignment/>
    </xf>
    <xf numFmtId="167" fontId="1" fillId="0" borderId="13" xfId="0" applyNumberFormat="1" applyFont="1" applyFill="1" applyBorder="1" applyAlignment="1">
      <alignment/>
    </xf>
    <xf numFmtId="167" fontId="1" fillId="0" borderId="14" xfId="0" applyNumberFormat="1" applyFont="1" applyFill="1" applyBorder="1" applyAlignment="1">
      <alignment/>
    </xf>
    <xf numFmtId="167" fontId="1" fillId="0" borderId="0" xfId="0" applyNumberFormat="1" applyFont="1" applyFill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67" fontId="1" fillId="0" borderId="17" xfId="0" applyNumberFormat="1" applyFont="1" applyFill="1" applyBorder="1" applyAlignment="1">
      <alignment/>
    </xf>
    <xf numFmtId="0" fontId="2" fillId="0" borderId="0" xfId="15" applyAlignment="1">
      <alignment/>
    </xf>
    <xf numFmtId="2" fontId="1" fillId="0" borderId="0" xfId="0" applyNumberFormat="1" applyFont="1" applyAlignment="1">
      <alignment/>
    </xf>
    <xf numFmtId="0" fontId="1" fillId="0" borderId="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3" borderId="20" xfId="0" applyFont="1" applyFill="1" applyBorder="1" applyAlignment="1">
      <alignment horizontal="center" vertical="center" textRotation="90"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3" borderId="25" xfId="0" applyFont="1" applyFill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28" xfId="0" applyNumberFormat="1" applyFont="1" applyBorder="1" applyAlignment="1">
      <alignment/>
    </xf>
    <xf numFmtId="2" fontId="1" fillId="0" borderId="2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</cellXfs>
  <cellStyles count="10">
    <cellStyle name="Normal" xfId="0"/>
    <cellStyle name="Hyperlink" xfId="15"/>
    <cellStyle name="Followed Hyperlink" xfId="16"/>
    <cellStyle name="Hipervínculo_mig-aut-2010" xfId="17"/>
    <cellStyle name="Comma" xfId="18"/>
    <cellStyle name="Comma [0]" xfId="19"/>
    <cellStyle name="Currency" xfId="20"/>
    <cellStyle name="Currency [0]" xfId="21"/>
    <cellStyle name="Normal_r00-L8-MSP" xfId="22"/>
    <cellStyle name="Percent" xfId="23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larcos.esi.uclm.es/per/fruiz/pobesp/" TargetMode="External" /><Relationship Id="rId2" Type="http://schemas.openxmlformats.org/officeDocument/2006/relationships/hyperlink" Target="http://www.ine.es/jaxi/menu.do?type=pcaxis&amp;path=%2Ft20%2Fp85001&amp;file=inebase&amp;L=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showZeros="0" tabSelected="1" workbookViewId="0" topLeftCell="A1">
      <selection activeCell="A1" sqref="A1"/>
    </sheetView>
  </sheetViews>
  <sheetFormatPr defaultColWidth="11.421875" defaultRowHeight="12.75"/>
  <cols>
    <col min="1" max="1" width="25.140625" style="1" bestFit="1" customWidth="1"/>
    <col min="2" max="2" width="9.7109375" style="1" customWidth="1"/>
    <col min="3" max="22" width="7.7109375" style="1" customWidth="1"/>
    <col min="23" max="16384" width="11.57421875" style="1" customWidth="1"/>
  </cols>
  <sheetData>
    <row r="1" spans="1:22" ht="67.5" customHeight="1">
      <c r="A1" s="7" t="s">
        <v>34</v>
      </c>
      <c r="B1" s="8" t="s">
        <v>37</v>
      </c>
      <c r="C1" s="39" t="s">
        <v>3</v>
      </c>
      <c r="D1" s="9" t="s">
        <v>4</v>
      </c>
      <c r="E1" s="9" t="s">
        <v>5</v>
      </c>
      <c r="F1" s="9" t="s">
        <v>6</v>
      </c>
      <c r="G1" s="9" t="s">
        <v>7</v>
      </c>
      <c r="H1" s="9" t="s">
        <v>0</v>
      </c>
      <c r="I1" s="9" t="s">
        <v>8</v>
      </c>
      <c r="J1" s="9" t="s">
        <v>17</v>
      </c>
      <c r="K1" s="9" t="s">
        <v>9</v>
      </c>
      <c r="L1" s="9" t="s">
        <v>18</v>
      </c>
      <c r="M1" s="9" t="s">
        <v>10</v>
      </c>
      <c r="N1" s="9" t="s">
        <v>11</v>
      </c>
      <c r="O1" s="9" t="s">
        <v>12</v>
      </c>
      <c r="P1" s="9" t="s">
        <v>13</v>
      </c>
      <c r="Q1" s="9" t="s">
        <v>14</v>
      </c>
      <c r="R1" s="9" t="s">
        <v>15</v>
      </c>
      <c r="S1" s="9" t="s">
        <v>1</v>
      </c>
      <c r="T1" s="9" t="s">
        <v>16</v>
      </c>
      <c r="U1" s="9" t="s">
        <v>2</v>
      </c>
      <c r="V1" s="10" t="s">
        <v>35</v>
      </c>
    </row>
    <row r="2" spans="1:22" ht="12">
      <c r="A2" s="11" t="s">
        <v>36</v>
      </c>
      <c r="B2" s="2"/>
      <c r="C2" s="49">
        <f>+SUM(C3:C22)</f>
        <v>8633309</v>
      </c>
      <c r="D2" s="50">
        <f aca="true" t="shared" si="0" ref="D2:V2">+SUM(D3:D22)</f>
        <v>1238872</v>
      </c>
      <c r="E2" s="50">
        <f t="shared" si="0"/>
        <v>1058120</v>
      </c>
      <c r="F2" s="50">
        <f t="shared" si="0"/>
        <v>648772</v>
      </c>
      <c r="G2" s="50">
        <f t="shared" si="0"/>
        <v>1647810</v>
      </c>
      <c r="H2" s="50">
        <f t="shared" si="0"/>
        <v>553307</v>
      </c>
      <c r="I2" s="50">
        <f t="shared" si="0"/>
        <v>3269431</v>
      </c>
      <c r="J2" s="50">
        <f t="shared" si="0"/>
        <v>2402069</v>
      </c>
      <c r="K2" s="50">
        <f t="shared" si="0"/>
        <v>5173760</v>
      </c>
      <c r="L2" s="50">
        <f t="shared" si="0"/>
        <v>3537923</v>
      </c>
      <c r="M2" s="50">
        <f t="shared" si="0"/>
        <v>1575127</v>
      </c>
      <c r="N2" s="50">
        <f t="shared" si="0"/>
        <v>2965100</v>
      </c>
      <c r="O2" s="50">
        <f t="shared" si="0"/>
        <v>4199580</v>
      </c>
      <c r="P2" s="50">
        <f t="shared" si="0"/>
        <v>1266109</v>
      </c>
      <c r="Q2" s="50">
        <f t="shared" si="0"/>
        <v>540067</v>
      </c>
      <c r="R2" s="50">
        <f t="shared" si="0"/>
        <v>1867974</v>
      </c>
      <c r="S2" s="50">
        <f t="shared" si="0"/>
        <v>284022</v>
      </c>
      <c r="T2" s="50">
        <f>+SUM(T3:T22)</f>
        <v>90167</v>
      </c>
      <c r="U2" s="50">
        <f t="shared" si="0"/>
        <v>94103</v>
      </c>
      <c r="V2" s="51">
        <f t="shared" si="0"/>
        <v>6610225</v>
      </c>
    </row>
    <row r="3" spans="1:22" ht="11.25" customHeight="1">
      <c r="A3" s="44" t="s">
        <v>3</v>
      </c>
      <c r="B3" s="45">
        <f aca="true" t="shared" si="1" ref="B3:B21">+SUM(C3:V3)</f>
        <v>8370975</v>
      </c>
      <c r="C3" s="46">
        <v>7030409</v>
      </c>
      <c r="D3" s="47">
        <v>11635</v>
      </c>
      <c r="E3" s="47">
        <v>10643</v>
      </c>
      <c r="F3" s="47">
        <v>13605</v>
      </c>
      <c r="G3" s="47">
        <v>13269</v>
      </c>
      <c r="H3" s="47">
        <v>5741</v>
      </c>
      <c r="I3" s="47">
        <v>43403</v>
      </c>
      <c r="J3" s="47">
        <v>34164</v>
      </c>
      <c r="K3" s="47">
        <v>105926</v>
      </c>
      <c r="L3" s="47">
        <v>31500</v>
      </c>
      <c r="M3" s="47">
        <v>61352</v>
      </c>
      <c r="N3" s="47">
        <v>22885</v>
      </c>
      <c r="O3" s="47">
        <v>94160</v>
      </c>
      <c r="P3" s="47">
        <v>18430</v>
      </c>
      <c r="Q3" s="47">
        <v>5250</v>
      </c>
      <c r="R3" s="47">
        <v>25390</v>
      </c>
      <c r="S3" s="47">
        <v>2490</v>
      </c>
      <c r="T3" s="47">
        <v>16124</v>
      </c>
      <c r="U3" s="47">
        <v>16527</v>
      </c>
      <c r="V3" s="48">
        <v>808072</v>
      </c>
    </row>
    <row r="4" spans="1:22" ht="11.25" customHeight="1">
      <c r="A4" s="12" t="s">
        <v>4</v>
      </c>
      <c r="B4" s="42">
        <f t="shared" si="1"/>
        <v>1347095</v>
      </c>
      <c r="C4" s="40">
        <v>26378</v>
      </c>
      <c r="D4" s="35">
        <v>970680</v>
      </c>
      <c r="E4" s="35">
        <v>2789</v>
      </c>
      <c r="F4" s="35">
        <v>1085</v>
      </c>
      <c r="G4" s="35">
        <v>1365</v>
      </c>
      <c r="H4" s="35">
        <v>2047</v>
      </c>
      <c r="I4" s="35">
        <v>36225</v>
      </c>
      <c r="J4" s="35">
        <v>15688</v>
      </c>
      <c r="K4" s="35">
        <v>38711</v>
      </c>
      <c r="L4" s="35">
        <v>11227</v>
      </c>
      <c r="M4" s="35">
        <v>8155</v>
      </c>
      <c r="N4" s="35">
        <v>5138</v>
      </c>
      <c r="O4" s="35">
        <v>14365</v>
      </c>
      <c r="P4" s="35">
        <v>2005</v>
      </c>
      <c r="Q4" s="35">
        <v>11214</v>
      </c>
      <c r="R4" s="35">
        <v>8908</v>
      </c>
      <c r="S4" s="35">
        <v>6571</v>
      </c>
      <c r="T4" s="35">
        <v>624</v>
      </c>
      <c r="U4" s="35">
        <v>891</v>
      </c>
      <c r="V4" s="36">
        <v>183029</v>
      </c>
    </row>
    <row r="5" spans="1:22" ht="11.25" customHeight="1">
      <c r="A5" s="12" t="s">
        <v>5</v>
      </c>
      <c r="B5" s="42">
        <f t="shared" si="1"/>
        <v>1084341</v>
      </c>
      <c r="C5" s="40">
        <v>12050</v>
      </c>
      <c r="D5" s="35">
        <v>1647</v>
      </c>
      <c r="E5" s="35">
        <v>868211</v>
      </c>
      <c r="F5" s="35">
        <v>552</v>
      </c>
      <c r="G5" s="35">
        <v>1165</v>
      </c>
      <c r="H5" s="35">
        <v>6619</v>
      </c>
      <c r="I5" s="35">
        <v>57414</v>
      </c>
      <c r="J5" s="35">
        <v>3559</v>
      </c>
      <c r="K5" s="35">
        <v>4101</v>
      </c>
      <c r="L5" s="35">
        <v>2057</v>
      </c>
      <c r="M5" s="35">
        <v>6833</v>
      </c>
      <c r="N5" s="35">
        <v>25527</v>
      </c>
      <c r="O5" s="35">
        <v>12262</v>
      </c>
      <c r="P5" s="35">
        <v>721</v>
      </c>
      <c r="Q5" s="35">
        <v>844</v>
      </c>
      <c r="R5" s="35">
        <v>5802</v>
      </c>
      <c r="S5" s="35">
        <v>634</v>
      </c>
      <c r="T5" s="35">
        <v>213</v>
      </c>
      <c r="U5" s="35">
        <v>300</v>
      </c>
      <c r="V5" s="36">
        <v>73830</v>
      </c>
    </row>
    <row r="6" spans="1:22" ht="11.25" customHeight="1">
      <c r="A6" s="12" t="s">
        <v>6</v>
      </c>
      <c r="B6" s="42">
        <f t="shared" si="1"/>
        <v>1106049</v>
      </c>
      <c r="C6" s="40">
        <v>85352</v>
      </c>
      <c r="D6" s="35">
        <v>4400</v>
      </c>
      <c r="E6" s="35">
        <v>4207</v>
      </c>
      <c r="F6" s="35">
        <v>591625</v>
      </c>
      <c r="G6" s="35">
        <v>2228</v>
      </c>
      <c r="H6" s="35">
        <v>1489</v>
      </c>
      <c r="I6" s="35">
        <v>15635</v>
      </c>
      <c r="J6" s="35">
        <v>20484</v>
      </c>
      <c r="K6" s="35">
        <v>34653</v>
      </c>
      <c r="L6" s="35">
        <v>18250</v>
      </c>
      <c r="M6" s="35">
        <v>12811</v>
      </c>
      <c r="N6" s="35">
        <v>11014</v>
      </c>
      <c r="O6" s="35">
        <v>19205</v>
      </c>
      <c r="P6" s="35">
        <v>8625</v>
      </c>
      <c r="Q6" s="35">
        <v>1110</v>
      </c>
      <c r="R6" s="35">
        <v>5133</v>
      </c>
      <c r="S6" s="35">
        <v>648</v>
      </c>
      <c r="T6" s="35">
        <v>734</v>
      </c>
      <c r="U6" s="35">
        <v>861</v>
      </c>
      <c r="V6" s="36">
        <v>267585</v>
      </c>
    </row>
    <row r="7" spans="1:22" ht="11.25" customHeight="1">
      <c r="A7" s="12" t="s">
        <v>7</v>
      </c>
      <c r="B7" s="42">
        <f t="shared" si="1"/>
        <v>2118519</v>
      </c>
      <c r="C7" s="40">
        <v>38837</v>
      </c>
      <c r="D7" s="35">
        <v>4093</v>
      </c>
      <c r="E7" s="35">
        <v>7466</v>
      </c>
      <c r="F7" s="35">
        <v>2126</v>
      </c>
      <c r="G7" s="35">
        <v>1558045</v>
      </c>
      <c r="H7" s="35">
        <v>3148</v>
      </c>
      <c r="I7" s="35">
        <v>17354</v>
      </c>
      <c r="J7" s="35">
        <v>5818</v>
      </c>
      <c r="K7" s="35">
        <v>13171</v>
      </c>
      <c r="L7" s="35">
        <v>6911</v>
      </c>
      <c r="M7" s="35">
        <v>5203</v>
      </c>
      <c r="N7" s="35">
        <v>27968</v>
      </c>
      <c r="O7" s="35">
        <v>23943</v>
      </c>
      <c r="P7" s="35">
        <v>2886</v>
      </c>
      <c r="Q7" s="35">
        <v>1435</v>
      </c>
      <c r="R7" s="35">
        <v>7472</v>
      </c>
      <c r="S7" s="35">
        <v>888</v>
      </c>
      <c r="T7" s="35">
        <v>1167</v>
      </c>
      <c r="U7" s="35">
        <v>2162</v>
      </c>
      <c r="V7" s="36">
        <v>388426</v>
      </c>
    </row>
    <row r="8" spans="1:22" ht="11.25" customHeight="1">
      <c r="A8" s="12" t="s">
        <v>0</v>
      </c>
      <c r="B8" s="42">
        <f t="shared" si="1"/>
        <v>592250</v>
      </c>
      <c r="C8" s="40">
        <v>5895</v>
      </c>
      <c r="D8" s="35">
        <v>1434</v>
      </c>
      <c r="E8" s="35">
        <v>7681</v>
      </c>
      <c r="F8" s="35">
        <v>292</v>
      </c>
      <c r="G8" s="35">
        <v>687</v>
      </c>
      <c r="H8" s="35">
        <v>445181</v>
      </c>
      <c r="I8" s="35">
        <v>30289</v>
      </c>
      <c r="J8" s="35">
        <v>1913</v>
      </c>
      <c r="K8" s="35">
        <v>2848</v>
      </c>
      <c r="L8" s="35">
        <v>1230</v>
      </c>
      <c r="M8" s="35">
        <v>2479</v>
      </c>
      <c r="N8" s="35">
        <v>4454</v>
      </c>
      <c r="O8" s="35">
        <v>8285</v>
      </c>
      <c r="P8" s="35">
        <v>388</v>
      </c>
      <c r="Q8" s="35">
        <v>1068</v>
      </c>
      <c r="R8" s="35">
        <v>26891</v>
      </c>
      <c r="S8" s="35">
        <v>1070</v>
      </c>
      <c r="T8" s="35">
        <v>132</v>
      </c>
      <c r="U8" s="35">
        <v>137</v>
      </c>
      <c r="V8" s="36">
        <v>49896</v>
      </c>
    </row>
    <row r="9" spans="1:22" ht="11.25" customHeight="1">
      <c r="A9" s="12" t="s">
        <v>8</v>
      </c>
      <c r="B9" s="42">
        <f t="shared" si="1"/>
        <v>2559515</v>
      </c>
      <c r="C9" s="40">
        <v>19318</v>
      </c>
      <c r="D9" s="35">
        <v>7445</v>
      </c>
      <c r="E9" s="35">
        <v>22206</v>
      </c>
      <c r="F9" s="35">
        <v>1611</v>
      </c>
      <c r="G9" s="35">
        <v>2398</v>
      </c>
      <c r="H9" s="35">
        <v>12023</v>
      </c>
      <c r="I9" s="35">
        <v>2089969</v>
      </c>
      <c r="J9" s="35">
        <v>14833</v>
      </c>
      <c r="K9" s="35">
        <v>16745</v>
      </c>
      <c r="L9" s="35">
        <v>5750</v>
      </c>
      <c r="M9" s="35">
        <v>19635</v>
      </c>
      <c r="N9" s="35">
        <v>25628</v>
      </c>
      <c r="O9" s="35">
        <v>62652</v>
      </c>
      <c r="P9" s="35">
        <v>1808</v>
      </c>
      <c r="Q9" s="35">
        <v>3776</v>
      </c>
      <c r="R9" s="35">
        <v>45282</v>
      </c>
      <c r="S9" s="35">
        <v>5359</v>
      </c>
      <c r="T9" s="35">
        <v>554</v>
      </c>
      <c r="U9" s="35">
        <v>745</v>
      </c>
      <c r="V9" s="36">
        <v>201778</v>
      </c>
    </row>
    <row r="10" spans="1:22" ht="11.25" customHeight="1">
      <c r="A10" s="12" t="s">
        <v>17</v>
      </c>
      <c r="B10" s="42">
        <f t="shared" si="1"/>
        <v>2098373</v>
      </c>
      <c r="C10" s="40">
        <v>38761</v>
      </c>
      <c r="D10" s="35">
        <v>5467</v>
      </c>
      <c r="E10" s="35">
        <v>3358</v>
      </c>
      <c r="F10" s="35">
        <v>2308</v>
      </c>
      <c r="G10" s="35">
        <v>1863</v>
      </c>
      <c r="H10" s="35">
        <v>1690</v>
      </c>
      <c r="I10" s="35">
        <v>25803</v>
      </c>
      <c r="J10" s="35">
        <v>1487277</v>
      </c>
      <c r="K10" s="35">
        <v>15732</v>
      </c>
      <c r="L10" s="35">
        <v>23761</v>
      </c>
      <c r="M10" s="35">
        <v>28027</v>
      </c>
      <c r="N10" s="35">
        <v>5553</v>
      </c>
      <c r="O10" s="35">
        <v>201333</v>
      </c>
      <c r="P10" s="35">
        <v>7480</v>
      </c>
      <c r="Q10" s="35">
        <v>1183</v>
      </c>
      <c r="R10" s="35">
        <v>5581</v>
      </c>
      <c r="S10" s="35">
        <v>702</v>
      </c>
      <c r="T10" s="35">
        <v>521</v>
      </c>
      <c r="U10" s="35">
        <v>692</v>
      </c>
      <c r="V10" s="36">
        <v>241281</v>
      </c>
    </row>
    <row r="11" spans="1:22" ht="11.25" customHeight="1">
      <c r="A11" s="12" t="s">
        <v>9</v>
      </c>
      <c r="B11" s="42">
        <f>+SUM(C11:V11)</f>
        <v>7512381</v>
      </c>
      <c r="C11" s="40">
        <v>666108</v>
      </c>
      <c r="D11" s="35">
        <v>112315</v>
      </c>
      <c r="E11" s="35">
        <v>15926</v>
      </c>
      <c r="F11" s="35">
        <v>10585</v>
      </c>
      <c r="G11" s="35">
        <v>6990</v>
      </c>
      <c r="H11" s="35">
        <v>8541</v>
      </c>
      <c r="I11" s="35">
        <v>136177</v>
      </c>
      <c r="J11" s="35">
        <v>108833</v>
      </c>
      <c r="K11" s="35">
        <v>4709911</v>
      </c>
      <c r="L11" s="35">
        <v>62144</v>
      </c>
      <c r="M11" s="35">
        <v>136470</v>
      </c>
      <c r="N11" s="35">
        <v>79890</v>
      </c>
      <c r="O11" s="35">
        <v>43977</v>
      </c>
      <c r="P11" s="35">
        <v>47877</v>
      </c>
      <c r="Q11" s="35">
        <v>10337</v>
      </c>
      <c r="R11" s="35">
        <v>21589</v>
      </c>
      <c r="S11" s="35">
        <v>6776</v>
      </c>
      <c r="T11" s="35">
        <v>4804</v>
      </c>
      <c r="U11" s="35">
        <v>8764</v>
      </c>
      <c r="V11" s="36">
        <v>1314367</v>
      </c>
    </row>
    <row r="12" spans="1:22" ht="12">
      <c r="A12" s="12" t="s">
        <v>18</v>
      </c>
      <c r="B12" s="42">
        <f t="shared" si="1"/>
        <v>5111706</v>
      </c>
      <c r="C12" s="40">
        <v>210811</v>
      </c>
      <c r="D12" s="35">
        <v>44401</v>
      </c>
      <c r="E12" s="35">
        <v>11537</v>
      </c>
      <c r="F12" s="35">
        <v>7725</v>
      </c>
      <c r="G12" s="35">
        <v>5562</v>
      </c>
      <c r="H12" s="35">
        <v>4705</v>
      </c>
      <c r="I12" s="35">
        <v>55733</v>
      </c>
      <c r="J12" s="35">
        <v>238761</v>
      </c>
      <c r="K12" s="35">
        <v>59643</v>
      </c>
      <c r="L12" s="35">
        <v>3268011</v>
      </c>
      <c r="M12" s="35">
        <v>33170</v>
      </c>
      <c r="N12" s="35">
        <v>18851</v>
      </c>
      <c r="O12" s="35">
        <v>79105</v>
      </c>
      <c r="P12" s="35">
        <v>68001</v>
      </c>
      <c r="Q12" s="35">
        <v>4442</v>
      </c>
      <c r="R12" s="35">
        <v>20036</v>
      </c>
      <c r="S12" s="35">
        <v>2994</v>
      </c>
      <c r="T12" s="35">
        <v>2794</v>
      </c>
      <c r="U12" s="35">
        <v>4824</v>
      </c>
      <c r="V12" s="36">
        <v>970600</v>
      </c>
    </row>
    <row r="13" spans="1:22" ht="12">
      <c r="A13" s="12" t="s">
        <v>10</v>
      </c>
      <c r="B13" s="42">
        <f t="shared" si="1"/>
        <v>1107220</v>
      </c>
      <c r="C13" s="40">
        <v>20431</v>
      </c>
      <c r="D13" s="35">
        <v>1539</v>
      </c>
      <c r="E13" s="35">
        <v>1712</v>
      </c>
      <c r="F13" s="35">
        <v>1451</v>
      </c>
      <c r="G13" s="35">
        <v>895</v>
      </c>
      <c r="H13" s="35">
        <v>663</v>
      </c>
      <c r="I13" s="35">
        <v>15610</v>
      </c>
      <c r="J13" s="35">
        <v>9590</v>
      </c>
      <c r="K13" s="35">
        <v>13920</v>
      </c>
      <c r="L13" s="35">
        <v>2837</v>
      </c>
      <c r="M13" s="35">
        <v>951703</v>
      </c>
      <c r="N13" s="35">
        <v>2111</v>
      </c>
      <c r="O13" s="35">
        <v>25146</v>
      </c>
      <c r="P13" s="35">
        <v>881</v>
      </c>
      <c r="Q13" s="35">
        <v>851</v>
      </c>
      <c r="R13" s="35">
        <v>9473</v>
      </c>
      <c r="S13" s="35">
        <v>344</v>
      </c>
      <c r="T13" s="35">
        <v>292</v>
      </c>
      <c r="U13" s="35">
        <v>351</v>
      </c>
      <c r="V13" s="36">
        <v>47420</v>
      </c>
    </row>
    <row r="14" spans="1:22" ht="12">
      <c r="A14" s="12" t="s">
        <v>11</v>
      </c>
      <c r="B14" s="42">
        <f t="shared" si="1"/>
        <v>2797653</v>
      </c>
      <c r="C14" s="40">
        <v>12140</v>
      </c>
      <c r="D14" s="35">
        <v>2720</v>
      </c>
      <c r="E14" s="35">
        <v>17403</v>
      </c>
      <c r="F14" s="35">
        <v>1301</v>
      </c>
      <c r="G14" s="35">
        <v>4189</v>
      </c>
      <c r="H14" s="35">
        <v>2826</v>
      </c>
      <c r="I14" s="35">
        <v>32865</v>
      </c>
      <c r="J14" s="35">
        <v>4005</v>
      </c>
      <c r="K14" s="35">
        <v>14802</v>
      </c>
      <c r="L14" s="35">
        <v>3521</v>
      </c>
      <c r="M14" s="35">
        <v>3635</v>
      </c>
      <c r="N14" s="35">
        <v>2440271</v>
      </c>
      <c r="O14" s="35">
        <v>21733</v>
      </c>
      <c r="P14" s="35">
        <v>1733</v>
      </c>
      <c r="Q14" s="35">
        <v>1330</v>
      </c>
      <c r="R14" s="35">
        <v>15917</v>
      </c>
      <c r="S14" s="35">
        <v>844</v>
      </c>
      <c r="T14" s="35">
        <v>413</v>
      </c>
      <c r="U14" s="35">
        <v>499</v>
      </c>
      <c r="V14" s="36">
        <v>215506</v>
      </c>
    </row>
    <row r="15" spans="1:22" ht="12">
      <c r="A15" s="12" t="s">
        <v>12</v>
      </c>
      <c r="B15" s="42">
        <f t="shared" si="1"/>
        <v>6458684</v>
      </c>
      <c r="C15" s="40">
        <v>265978</v>
      </c>
      <c r="D15" s="35">
        <v>32418</v>
      </c>
      <c r="E15" s="35">
        <v>42371</v>
      </c>
      <c r="F15" s="35">
        <v>5953</v>
      </c>
      <c r="G15" s="35">
        <v>13036</v>
      </c>
      <c r="H15" s="35">
        <v>22303</v>
      </c>
      <c r="I15" s="35">
        <v>421552</v>
      </c>
      <c r="J15" s="35">
        <v>405276</v>
      </c>
      <c r="K15" s="35">
        <v>47065</v>
      </c>
      <c r="L15" s="35">
        <v>39953</v>
      </c>
      <c r="M15" s="35">
        <v>219726</v>
      </c>
      <c r="N15" s="35">
        <v>77471</v>
      </c>
      <c r="O15" s="35">
        <v>3492491</v>
      </c>
      <c r="P15" s="35">
        <v>23221</v>
      </c>
      <c r="Q15" s="35">
        <v>10656</v>
      </c>
      <c r="R15" s="35">
        <v>51014</v>
      </c>
      <c r="S15" s="35">
        <v>9341</v>
      </c>
      <c r="T15" s="35">
        <v>4540</v>
      </c>
      <c r="U15" s="35">
        <v>5989</v>
      </c>
      <c r="V15" s="36">
        <v>1268330</v>
      </c>
    </row>
    <row r="16" spans="1:22" ht="12.75" customHeight="1">
      <c r="A16" s="12" t="s">
        <v>13</v>
      </c>
      <c r="B16" s="42">
        <f t="shared" si="1"/>
        <v>1461979</v>
      </c>
      <c r="C16" s="40">
        <v>43457</v>
      </c>
      <c r="D16" s="35">
        <v>2109</v>
      </c>
      <c r="E16" s="35">
        <v>1604</v>
      </c>
      <c r="F16" s="35">
        <v>2014</v>
      </c>
      <c r="G16" s="35">
        <v>1335</v>
      </c>
      <c r="H16" s="35">
        <v>727</v>
      </c>
      <c r="I16" s="35">
        <v>7076</v>
      </c>
      <c r="J16" s="35">
        <v>18795</v>
      </c>
      <c r="K16" s="35">
        <v>14299</v>
      </c>
      <c r="L16" s="35">
        <v>24490</v>
      </c>
      <c r="M16" s="35">
        <v>2942</v>
      </c>
      <c r="N16" s="35">
        <v>4202</v>
      </c>
      <c r="O16" s="35">
        <v>16691</v>
      </c>
      <c r="P16" s="35">
        <v>1067411</v>
      </c>
      <c r="Q16" s="35">
        <v>666</v>
      </c>
      <c r="R16" s="35">
        <v>2532</v>
      </c>
      <c r="S16" s="35">
        <v>398</v>
      </c>
      <c r="T16" s="35">
        <v>508</v>
      </c>
      <c r="U16" s="35">
        <v>1121</v>
      </c>
      <c r="V16" s="36">
        <v>249602</v>
      </c>
    </row>
    <row r="17" spans="1:22" ht="12.75" customHeight="1">
      <c r="A17" s="12" t="s">
        <v>14</v>
      </c>
      <c r="B17" s="42">
        <f t="shared" si="1"/>
        <v>636924</v>
      </c>
      <c r="C17" s="40">
        <v>13555</v>
      </c>
      <c r="D17" s="35">
        <v>11444</v>
      </c>
      <c r="E17" s="35">
        <v>2075</v>
      </c>
      <c r="F17" s="35">
        <v>282</v>
      </c>
      <c r="G17" s="35">
        <v>491</v>
      </c>
      <c r="H17" s="35">
        <v>1666</v>
      </c>
      <c r="I17" s="35">
        <v>17263</v>
      </c>
      <c r="J17" s="35">
        <v>2518</v>
      </c>
      <c r="K17" s="35">
        <v>4985</v>
      </c>
      <c r="L17" s="35">
        <v>1880</v>
      </c>
      <c r="M17" s="35">
        <v>6350</v>
      </c>
      <c r="N17" s="35">
        <v>3478</v>
      </c>
      <c r="O17" s="35">
        <v>5450</v>
      </c>
      <c r="P17" s="35">
        <v>635</v>
      </c>
      <c r="Q17" s="35">
        <v>443756</v>
      </c>
      <c r="R17" s="35">
        <v>23453</v>
      </c>
      <c r="S17" s="35">
        <v>10041</v>
      </c>
      <c r="T17" s="35">
        <v>122</v>
      </c>
      <c r="U17" s="35">
        <v>158</v>
      </c>
      <c r="V17" s="36">
        <v>87322</v>
      </c>
    </row>
    <row r="18" spans="1:22" ht="12">
      <c r="A18" s="12" t="s">
        <v>15</v>
      </c>
      <c r="B18" s="42">
        <f t="shared" si="1"/>
        <v>2178339</v>
      </c>
      <c r="C18" s="40">
        <v>35268</v>
      </c>
      <c r="D18" s="35">
        <v>6560</v>
      </c>
      <c r="E18" s="35">
        <v>6960</v>
      </c>
      <c r="F18" s="35">
        <v>649</v>
      </c>
      <c r="G18" s="35">
        <v>1412</v>
      </c>
      <c r="H18" s="35">
        <v>23381</v>
      </c>
      <c r="I18" s="35">
        <v>192255</v>
      </c>
      <c r="J18" s="35">
        <v>12361</v>
      </c>
      <c r="K18" s="35">
        <v>7399</v>
      </c>
      <c r="L18" s="35">
        <v>3465</v>
      </c>
      <c r="M18" s="35">
        <v>58339</v>
      </c>
      <c r="N18" s="35">
        <v>48532</v>
      </c>
      <c r="O18" s="35">
        <v>13054</v>
      </c>
      <c r="P18" s="35">
        <v>1156</v>
      </c>
      <c r="Q18" s="35">
        <v>27176</v>
      </c>
      <c r="R18" s="35">
        <v>1551520</v>
      </c>
      <c r="S18" s="35">
        <v>20280</v>
      </c>
      <c r="T18" s="35">
        <v>330</v>
      </c>
      <c r="U18" s="35">
        <v>489</v>
      </c>
      <c r="V18" s="36">
        <v>167753</v>
      </c>
    </row>
    <row r="19" spans="1:22" ht="11.25" customHeight="1">
      <c r="A19" s="12" t="s">
        <v>1</v>
      </c>
      <c r="B19" s="42">
        <f t="shared" si="1"/>
        <v>322415</v>
      </c>
      <c r="C19" s="40">
        <v>4139</v>
      </c>
      <c r="D19" s="35">
        <v>3970</v>
      </c>
      <c r="E19" s="35">
        <v>1021</v>
      </c>
      <c r="F19" s="35">
        <v>147</v>
      </c>
      <c r="G19" s="35">
        <v>299</v>
      </c>
      <c r="H19" s="35">
        <v>1290</v>
      </c>
      <c r="I19" s="35">
        <v>15877</v>
      </c>
      <c r="J19" s="35">
        <v>1490</v>
      </c>
      <c r="K19" s="35">
        <v>2548</v>
      </c>
      <c r="L19" s="35">
        <v>901</v>
      </c>
      <c r="M19" s="35">
        <v>2259</v>
      </c>
      <c r="N19" s="35">
        <v>1832</v>
      </c>
      <c r="O19" s="35">
        <v>3588</v>
      </c>
      <c r="P19" s="35">
        <v>343</v>
      </c>
      <c r="Q19" s="35">
        <v>7189</v>
      </c>
      <c r="R19" s="35">
        <v>15326</v>
      </c>
      <c r="S19" s="35">
        <v>211090</v>
      </c>
      <c r="T19" s="35">
        <v>77</v>
      </c>
      <c r="U19" s="35">
        <v>101</v>
      </c>
      <c r="V19" s="36">
        <v>48928</v>
      </c>
    </row>
    <row r="20" spans="1:22" ht="12">
      <c r="A20" s="12" t="s">
        <v>16</v>
      </c>
      <c r="B20" s="42">
        <f>+SUM(C20:V20)</f>
        <v>80579</v>
      </c>
      <c r="C20" s="40">
        <v>9878</v>
      </c>
      <c r="D20" s="35">
        <v>251</v>
      </c>
      <c r="E20" s="35">
        <v>183</v>
      </c>
      <c r="F20" s="35">
        <v>122</v>
      </c>
      <c r="G20" s="35">
        <v>331</v>
      </c>
      <c r="H20" s="35">
        <v>110</v>
      </c>
      <c r="I20" s="35">
        <v>787</v>
      </c>
      <c r="J20" s="35">
        <v>346</v>
      </c>
      <c r="K20" s="35">
        <v>759</v>
      </c>
      <c r="L20" s="35">
        <v>452</v>
      </c>
      <c r="M20" s="35">
        <v>435</v>
      </c>
      <c r="N20" s="35">
        <v>423</v>
      </c>
      <c r="O20" s="35">
        <v>1208</v>
      </c>
      <c r="P20" s="35">
        <v>234</v>
      </c>
      <c r="Q20" s="35">
        <v>70</v>
      </c>
      <c r="R20" s="35">
        <v>273</v>
      </c>
      <c r="S20" s="35">
        <v>37</v>
      </c>
      <c r="T20" s="35">
        <v>54513</v>
      </c>
      <c r="U20" s="35">
        <v>529</v>
      </c>
      <c r="V20" s="36">
        <v>9638</v>
      </c>
    </row>
    <row r="21" spans="1:22" ht="12">
      <c r="A21" s="12" t="s">
        <v>2</v>
      </c>
      <c r="B21" s="42">
        <f t="shared" si="1"/>
        <v>76034</v>
      </c>
      <c r="C21" s="40">
        <v>6055</v>
      </c>
      <c r="D21" s="35">
        <v>251</v>
      </c>
      <c r="E21" s="35">
        <v>161</v>
      </c>
      <c r="F21" s="35">
        <v>116</v>
      </c>
      <c r="G21" s="35">
        <v>737</v>
      </c>
      <c r="H21" s="35">
        <v>71</v>
      </c>
      <c r="I21" s="35">
        <v>658</v>
      </c>
      <c r="J21" s="35">
        <v>329</v>
      </c>
      <c r="K21" s="35">
        <v>1145</v>
      </c>
      <c r="L21" s="35">
        <v>498</v>
      </c>
      <c r="M21" s="35">
        <v>280</v>
      </c>
      <c r="N21" s="35">
        <v>431</v>
      </c>
      <c r="O21" s="35">
        <v>1050</v>
      </c>
      <c r="P21" s="35">
        <v>392</v>
      </c>
      <c r="Q21" s="35">
        <v>73</v>
      </c>
      <c r="R21" s="35">
        <v>242</v>
      </c>
      <c r="S21" s="35">
        <v>62</v>
      </c>
      <c r="T21" s="35">
        <v>292</v>
      </c>
      <c r="U21" s="35">
        <v>46329</v>
      </c>
      <c r="V21" s="36">
        <v>16862</v>
      </c>
    </row>
    <row r="22" spans="1:22" ht="12">
      <c r="A22" s="13" t="s">
        <v>35</v>
      </c>
      <c r="B22" s="43">
        <f>+SUM(C22:V22)</f>
        <v>634816</v>
      </c>
      <c r="C22" s="41">
        <v>88489</v>
      </c>
      <c r="D22" s="37">
        <v>14093</v>
      </c>
      <c r="E22" s="37">
        <v>30606</v>
      </c>
      <c r="F22" s="37">
        <v>5223</v>
      </c>
      <c r="G22" s="37">
        <v>31513</v>
      </c>
      <c r="H22" s="37">
        <v>9086</v>
      </c>
      <c r="I22" s="37">
        <v>57486</v>
      </c>
      <c r="J22" s="37">
        <v>16029</v>
      </c>
      <c r="K22" s="37">
        <v>65397</v>
      </c>
      <c r="L22" s="37">
        <v>29085</v>
      </c>
      <c r="M22" s="37">
        <v>15323</v>
      </c>
      <c r="N22" s="37">
        <v>159441</v>
      </c>
      <c r="O22" s="37">
        <v>59882</v>
      </c>
      <c r="P22" s="37">
        <v>11882</v>
      </c>
      <c r="Q22" s="37">
        <v>7641</v>
      </c>
      <c r="R22" s="37">
        <v>26140</v>
      </c>
      <c r="S22" s="37">
        <v>3453</v>
      </c>
      <c r="T22" s="37">
        <v>1413</v>
      </c>
      <c r="U22" s="37">
        <v>2634</v>
      </c>
      <c r="V22" s="38"/>
    </row>
    <row r="24" ht="12">
      <c r="A24" s="1" t="s">
        <v>38</v>
      </c>
    </row>
    <row r="25" spans="1:2" ht="12">
      <c r="A25" s="16" t="s">
        <v>39</v>
      </c>
      <c r="B25" s="1">
        <f>+SUM(B3:B21)</f>
        <v>47021031</v>
      </c>
    </row>
    <row r="26" spans="1:2" ht="12">
      <c r="A26" s="16" t="s">
        <v>40</v>
      </c>
      <c r="B26" s="1">
        <f>+SUM(C2:U2)</f>
        <v>41045622</v>
      </c>
    </row>
    <row r="27" ht="12">
      <c r="A27" s="16"/>
    </row>
  </sheetData>
  <printOptions/>
  <pageMargins left="0.5905511811023623" right="0.5905511811023623" top="0.5905511811023623" bottom="0.5905511811023623" header="0" footer="0.5118110236220472"/>
  <pageSetup fitToHeight="1" fitToWidth="1" horizontalDpi="300" verticalDpi="300" orientation="landscape" paperSize="9" scale="69" r:id="rId1"/>
  <headerFooter alignWithMargins="0">
    <oddFooter>&amp;R&amp;9&amp;A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Zeros="0" workbookViewId="0" topLeftCell="A1">
      <selection activeCell="A1" sqref="A1"/>
    </sheetView>
  </sheetViews>
  <sheetFormatPr defaultColWidth="11.421875" defaultRowHeight="12.75"/>
  <cols>
    <col min="1" max="1" width="25.140625" style="17" bestFit="1" customWidth="1"/>
    <col min="2" max="3" width="10.7109375" style="17" customWidth="1"/>
    <col min="4" max="4" width="9.7109375" style="17" customWidth="1"/>
    <col min="5" max="5" width="8.7109375" style="29" customWidth="1"/>
    <col min="6" max="16384" width="11.57421875" style="17" customWidth="1"/>
  </cols>
  <sheetData>
    <row r="1" spans="1:5" ht="12.75" customHeight="1">
      <c r="A1" s="24" t="s">
        <v>45</v>
      </c>
      <c r="B1" s="14" t="s">
        <v>44</v>
      </c>
      <c r="C1" s="14" t="s">
        <v>46</v>
      </c>
      <c r="D1" s="14" t="s">
        <v>48</v>
      </c>
      <c r="E1" s="25" t="s">
        <v>47</v>
      </c>
    </row>
    <row r="2" spans="1:5" ht="12">
      <c r="A2" s="22" t="s">
        <v>38</v>
      </c>
      <c r="B2" s="23">
        <f>+total!B25</f>
        <v>47021031</v>
      </c>
      <c r="C2" s="23">
        <f>+total!B26</f>
        <v>41045622</v>
      </c>
      <c r="D2" s="23">
        <f>+B2-C2</f>
        <v>5975409</v>
      </c>
      <c r="E2" s="26">
        <f>+B2/C2</f>
        <v>1.1455796917878356</v>
      </c>
    </row>
    <row r="3" spans="1:5" ht="11.25" customHeight="1">
      <c r="A3" s="20" t="s">
        <v>3</v>
      </c>
      <c r="B3" s="21">
        <v>8370975</v>
      </c>
      <c r="C3" s="21">
        <v>8633309</v>
      </c>
      <c r="D3" s="21">
        <f aca="true" t="shared" si="0" ref="D3:D22">+B3-C3</f>
        <v>-262334</v>
      </c>
      <c r="E3" s="27">
        <f aca="true" t="shared" si="1" ref="E3:E22">+B3/C3</f>
        <v>0.9696137367491422</v>
      </c>
    </row>
    <row r="4" spans="1:5" ht="11.25" customHeight="1">
      <c r="A4" s="18" t="s">
        <v>4</v>
      </c>
      <c r="B4" s="19">
        <v>1347095</v>
      </c>
      <c r="C4" s="19">
        <v>1238872</v>
      </c>
      <c r="D4" s="19">
        <f t="shared" si="0"/>
        <v>108223</v>
      </c>
      <c r="E4" s="28">
        <f t="shared" si="1"/>
        <v>1.087356078755513</v>
      </c>
    </row>
    <row r="5" spans="1:5" ht="11.25" customHeight="1">
      <c r="A5" s="18" t="s">
        <v>5</v>
      </c>
      <c r="B5" s="19">
        <v>1084341</v>
      </c>
      <c r="C5" s="19">
        <v>1058120</v>
      </c>
      <c r="D5" s="19">
        <f t="shared" si="0"/>
        <v>26221</v>
      </c>
      <c r="E5" s="28">
        <f t="shared" si="1"/>
        <v>1.0247807432049294</v>
      </c>
    </row>
    <row r="6" spans="1:5" ht="11.25" customHeight="1">
      <c r="A6" s="18" t="s">
        <v>6</v>
      </c>
      <c r="B6" s="19">
        <v>1106049</v>
      </c>
      <c r="C6" s="19">
        <v>648772</v>
      </c>
      <c r="D6" s="19">
        <f t="shared" si="0"/>
        <v>457277</v>
      </c>
      <c r="E6" s="28">
        <f t="shared" si="1"/>
        <v>1.704834672273156</v>
      </c>
    </row>
    <row r="7" spans="1:5" ht="11.25" customHeight="1">
      <c r="A7" s="18" t="s">
        <v>7</v>
      </c>
      <c r="B7" s="19">
        <v>2118519</v>
      </c>
      <c r="C7" s="19">
        <v>1647810</v>
      </c>
      <c r="D7" s="19">
        <f t="shared" si="0"/>
        <v>470709</v>
      </c>
      <c r="E7" s="28">
        <f t="shared" si="1"/>
        <v>1.2856573269976515</v>
      </c>
    </row>
    <row r="8" spans="1:5" ht="11.25" customHeight="1">
      <c r="A8" s="18" t="s">
        <v>0</v>
      </c>
      <c r="B8" s="19">
        <v>592250</v>
      </c>
      <c r="C8" s="19">
        <v>553307</v>
      </c>
      <c r="D8" s="19">
        <f t="shared" si="0"/>
        <v>38943</v>
      </c>
      <c r="E8" s="28">
        <f t="shared" si="1"/>
        <v>1.0703822651800898</v>
      </c>
    </row>
    <row r="9" spans="1:5" ht="11.25" customHeight="1">
      <c r="A9" s="18" t="s">
        <v>8</v>
      </c>
      <c r="B9" s="19">
        <v>2559515</v>
      </c>
      <c r="C9" s="19">
        <v>3269431</v>
      </c>
      <c r="D9" s="19">
        <f t="shared" si="0"/>
        <v>-709916</v>
      </c>
      <c r="E9" s="28">
        <f t="shared" si="1"/>
        <v>0.7828625225612652</v>
      </c>
    </row>
    <row r="10" spans="1:5" ht="11.25" customHeight="1">
      <c r="A10" s="18" t="s">
        <v>17</v>
      </c>
      <c r="B10" s="19">
        <v>2098373</v>
      </c>
      <c r="C10" s="19">
        <v>2402069</v>
      </c>
      <c r="D10" s="19">
        <f t="shared" si="0"/>
        <v>-303696</v>
      </c>
      <c r="E10" s="28">
        <f t="shared" si="1"/>
        <v>0.8735689940630348</v>
      </c>
    </row>
    <row r="11" spans="1:5" ht="11.25" customHeight="1">
      <c r="A11" s="18" t="s">
        <v>9</v>
      </c>
      <c r="B11" s="19">
        <v>7512381</v>
      </c>
      <c r="C11" s="19">
        <v>5173760</v>
      </c>
      <c r="D11" s="19">
        <f t="shared" si="0"/>
        <v>2338621</v>
      </c>
      <c r="E11" s="28">
        <f t="shared" si="1"/>
        <v>1.452015748701138</v>
      </c>
    </row>
    <row r="12" spans="1:5" ht="12">
      <c r="A12" s="18" t="s">
        <v>18</v>
      </c>
      <c r="B12" s="19">
        <v>5111706</v>
      </c>
      <c r="C12" s="19">
        <v>3537923</v>
      </c>
      <c r="D12" s="19">
        <f t="shared" si="0"/>
        <v>1573783</v>
      </c>
      <c r="E12" s="28">
        <f t="shared" si="1"/>
        <v>1.4448324624362938</v>
      </c>
    </row>
    <row r="13" spans="1:5" ht="12">
      <c r="A13" s="18" t="s">
        <v>10</v>
      </c>
      <c r="B13" s="19">
        <v>1107220</v>
      </c>
      <c r="C13" s="19">
        <v>1575127</v>
      </c>
      <c r="D13" s="19">
        <f t="shared" si="0"/>
        <v>-467907</v>
      </c>
      <c r="E13" s="28">
        <f t="shared" si="1"/>
        <v>0.702940143874113</v>
      </c>
    </row>
    <row r="14" spans="1:5" ht="12">
      <c r="A14" s="18" t="s">
        <v>11</v>
      </c>
      <c r="B14" s="19">
        <v>2797653</v>
      </c>
      <c r="C14" s="19">
        <v>2965100</v>
      </c>
      <c r="D14" s="19">
        <f t="shared" si="0"/>
        <v>-167447</v>
      </c>
      <c r="E14" s="28">
        <f t="shared" si="1"/>
        <v>0.943527368385552</v>
      </c>
    </row>
    <row r="15" spans="1:5" ht="12">
      <c r="A15" s="18" t="s">
        <v>12</v>
      </c>
      <c r="B15" s="19">
        <v>6458684</v>
      </c>
      <c r="C15" s="19">
        <v>4199580</v>
      </c>
      <c r="D15" s="19">
        <f t="shared" si="0"/>
        <v>2259104</v>
      </c>
      <c r="E15" s="28">
        <f t="shared" si="1"/>
        <v>1.537935698331738</v>
      </c>
    </row>
    <row r="16" spans="1:5" ht="12.75" customHeight="1">
      <c r="A16" s="18" t="s">
        <v>13</v>
      </c>
      <c r="B16" s="19">
        <v>1461979</v>
      </c>
      <c r="C16" s="19">
        <v>1266109</v>
      </c>
      <c r="D16" s="19">
        <f t="shared" si="0"/>
        <v>195870</v>
      </c>
      <c r="E16" s="28">
        <f t="shared" si="1"/>
        <v>1.1547023202583664</v>
      </c>
    </row>
    <row r="17" spans="1:5" ht="12.75" customHeight="1">
      <c r="A17" s="18" t="s">
        <v>14</v>
      </c>
      <c r="B17" s="19">
        <v>636924</v>
      </c>
      <c r="C17" s="19">
        <v>540067</v>
      </c>
      <c r="D17" s="19">
        <f t="shared" si="0"/>
        <v>96857</v>
      </c>
      <c r="E17" s="28">
        <f t="shared" si="1"/>
        <v>1.179342563052362</v>
      </c>
    </row>
    <row r="18" spans="1:5" ht="12">
      <c r="A18" s="18" t="s">
        <v>15</v>
      </c>
      <c r="B18" s="19">
        <v>2178339</v>
      </c>
      <c r="C18" s="19">
        <v>1867974</v>
      </c>
      <c r="D18" s="19">
        <f t="shared" si="0"/>
        <v>310365</v>
      </c>
      <c r="E18" s="28">
        <f t="shared" si="1"/>
        <v>1.166150599526546</v>
      </c>
    </row>
    <row r="19" spans="1:5" ht="11.25" customHeight="1">
      <c r="A19" s="18" t="s">
        <v>1</v>
      </c>
      <c r="B19" s="19">
        <v>322415</v>
      </c>
      <c r="C19" s="19">
        <v>284022</v>
      </c>
      <c r="D19" s="19">
        <f t="shared" si="0"/>
        <v>38393</v>
      </c>
      <c r="E19" s="28">
        <f t="shared" si="1"/>
        <v>1.1351761483265381</v>
      </c>
    </row>
    <row r="20" spans="1:5" ht="12">
      <c r="A20" s="18" t="s">
        <v>16</v>
      </c>
      <c r="B20" s="19">
        <v>80579</v>
      </c>
      <c r="C20" s="19">
        <v>90167</v>
      </c>
      <c r="D20" s="19">
        <f t="shared" si="0"/>
        <v>-9588</v>
      </c>
      <c r="E20" s="28">
        <f t="shared" si="1"/>
        <v>0.8936639790610755</v>
      </c>
    </row>
    <row r="21" spans="1:5" ht="12">
      <c r="A21" s="30" t="s">
        <v>2</v>
      </c>
      <c r="B21" s="31">
        <v>76034</v>
      </c>
      <c r="C21" s="31">
        <v>94103</v>
      </c>
      <c r="D21" s="31">
        <f t="shared" si="0"/>
        <v>-18069</v>
      </c>
      <c r="E21" s="32">
        <f t="shared" si="1"/>
        <v>0.8079869929757818</v>
      </c>
    </row>
    <row r="22" spans="1:5" ht="12">
      <c r="A22" s="22" t="s">
        <v>35</v>
      </c>
      <c r="B22" s="23">
        <v>634816</v>
      </c>
      <c r="C22" s="23">
        <v>6610225</v>
      </c>
      <c r="D22" s="23">
        <f t="shared" si="0"/>
        <v>-5975409</v>
      </c>
      <c r="E22" s="26">
        <f t="shared" si="1"/>
        <v>0.09603546021504562</v>
      </c>
    </row>
  </sheetData>
  <conditionalFormatting sqref="D2:D22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5905511811023623" right="0.5905511811023623" top="0.5905511811023623" bottom="0.5905511811023623" header="0" footer="0.5118110236220472"/>
  <pageSetup fitToHeight="1" fitToWidth="1" horizontalDpi="300" verticalDpi="300" orientation="landscape" paperSize="9" r:id="rId1"/>
  <headerFooter alignWithMargins="0">
    <oddFooter>&amp;R&amp;9&amp;A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showZeros="0" workbookViewId="0" topLeftCell="A1">
      <selection activeCell="A1" sqref="A1"/>
    </sheetView>
  </sheetViews>
  <sheetFormatPr defaultColWidth="11.421875" defaultRowHeight="12.75"/>
  <cols>
    <col min="1" max="1" width="25.140625" style="1" bestFit="1" customWidth="1"/>
    <col min="2" max="2" width="8.7109375" style="1" customWidth="1"/>
    <col min="3" max="10" width="7.7109375" style="1" customWidth="1"/>
    <col min="11" max="12" width="8.28125" style="1" customWidth="1"/>
    <col min="13" max="14" width="7.7109375" style="1" customWidth="1"/>
    <col min="15" max="15" width="8.28125" style="1" customWidth="1"/>
    <col min="16" max="21" width="7.7109375" style="1" customWidth="1"/>
    <col min="22" max="22" width="8.7109375" style="1" customWidth="1"/>
    <col min="23" max="23" width="3.140625" style="1" hidden="1" customWidth="1"/>
    <col min="24" max="16384" width="11.57421875" style="1" customWidth="1"/>
  </cols>
  <sheetData>
    <row r="1" spans="1:22" ht="67.5" customHeight="1">
      <c r="A1" s="7" t="s">
        <v>34</v>
      </c>
      <c r="B1" s="8" t="s">
        <v>37</v>
      </c>
      <c r="C1" s="39" t="s">
        <v>3</v>
      </c>
      <c r="D1" s="9" t="s">
        <v>4</v>
      </c>
      <c r="E1" s="9" t="s">
        <v>5</v>
      </c>
      <c r="F1" s="9" t="s">
        <v>6</v>
      </c>
      <c r="G1" s="9" t="s">
        <v>7</v>
      </c>
      <c r="H1" s="9" t="s">
        <v>0</v>
      </c>
      <c r="I1" s="9" t="s">
        <v>8</v>
      </c>
      <c r="J1" s="9" t="s">
        <v>17</v>
      </c>
      <c r="K1" s="9" t="s">
        <v>9</v>
      </c>
      <c r="L1" s="9" t="s">
        <v>18</v>
      </c>
      <c r="M1" s="9" t="s">
        <v>10</v>
      </c>
      <c r="N1" s="9" t="s">
        <v>11</v>
      </c>
      <c r="O1" s="9" t="s">
        <v>12</v>
      </c>
      <c r="P1" s="9" t="s">
        <v>13</v>
      </c>
      <c r="Q1" s="9" t="s">
        <v>14</v>
      </c>
      <c r="R1" s="9" t="s">
        <v>15</v>
      </c>
      <c r="S1" s="9" t="s">
        <v>1</v>
      </c>
      <c r="T1" s="9" t="s">
        <v>16</v>
      </c>
      <c r="U1" s="9" t="s">
        <v>2</v>
      </c>
      <c r="V1" s="10" t="s">
        <v>35</v>
      </c>
    </row>
    <row r="2" spans="1:22" ht="12">
      <c r="A2" s="11" t="s">
        <v>36</v>
      </c>
      <c r="B2" s="2">
        <f ca="1">+OFFSET(total!$B$2,$W2,B$23,1,1)-OFFSET(total!$B$2,B$23,$W2,1,1)</f>
        <v>0</v>
      </c>
      <c r="C2" s="49">
        <f ca="1">+OFFSET(total!$B$2,$W2,C$23,1,1)-OFFSET(total!$B$2,C$23,$W2,1,1)</f>
        <v>262334</v>
      </c>
      <c r="D2" s="50">
        <f ca="1">+OFFSET(total!$B$2,$W2,D$23,1,1)-OFFSET(total!$B$2,D$23,$W2,1,1)</f>
        <v>-108223</v>
      </c>
      <c r="E2" s="50">
        <f ca="1">+OFFSET(total!$B$2,$W2,E$23,1,1)-OFFSET(total!$B$2,E$23,$W2,1,1)</f>
        <v>-26221</v>
      </c>
      <c r="F2" s="50">
        <f ca="1">+OFFSET(total!$B$2,$W2,F$23,1,1)-OFFSET(total!$B$2,F$23,$W2,1,1)</f>
        <v>-457277</v>
      </c>
      <c r="G2" s="50">
        <f ca="1">+OFFSET(total!$B$2,$W2,G$23,1,1)-OFFSET(total!$B$2,G$23,$W2,1,1)</f>
        <v>-470709</v>
      </c>
      <c r="H2" s="50">
        <f ca="1">+OFFSET(total!$B$2,$W2,H$23,1,1)-OFFSET(total!$B$2,H$23,$W2,1,1)</f>
        <v>-38943</v>
      </c>
      <c r="I2" s="50">
        <f ca="1">+OFFSET(total!$B$2,$W2,I$23,1,1)-OFFSET(total!$B$2,I$23,$W2,1,1)</f>
        <v>709916</v>
      </c>
      <c r="J2" s="50">
        <f ca="1">+OFFSET(total!$B$2,$W2,J$23,1,1)-OFFSET(total!$B$2,J$23,$W2,1,1)</f>
        <v>303696</v>
      </c>
      <c r="K2" s="50">
        <f ca="1">+OFFSET(total!$B$2,$W2,K$23,1,1)-OFFSET(total!$B$2,K$23,$W2,1,1)</f>
        <v>-2338621</v>
      </c>
      <c r="L2" s="50">
        <f ca="1">+OFFSET(total!$B$2,$W2,L$23,1,1)-OFFSET(total!$B$2,L$23,$W2,1,1)</f>
        <v>-1573783</v>
      </c>
      <c r="M2" s="50">
        <f ca="1">+OFFSET(total!$B$2,$W2,M$23,1,1)-OFFSET(total!$B$2,M$23,$W2,1,1)</f>
        <v>467907</v>
      </c>
      <c r="N2" s="50">
        <f ca="1">+OFFSET(total!$B$2,$W2,N$23,1,1)-OFFSET(total!$B$2,N$23,$W2,1,1)</f>
        <v>167447</v>
      </c>
      <c r="O2" s="50">
        <f ca="1">+OFFSET(total!$B$2,$W2,O$23,1,1)-OFFSET(total!$B$2,O$23,$W2,1,1)</f>
        <v>-2259104</v>
      </c>
      <c r="P2" s="50">
        <f ca="1">+OFFSET(total!$B$2,$W2,P$23,1,1)-OFFSET(total!$B$2,P$23,$W2,1,1)</f>
        <v>-195870</v>
      </c>
      <c r="Q2" s="50">
        <f ca="1">+OFFSET(total!$B$2,$W2,Q$23,1,1)-OFFSET(total!$B$2,Q$23,$W2,1,1)</f>
        <v>-96857</v>
      </c>
      <c r="R2" s="50">
        <f ca="1">+OFFSET(total!$B$2,$W2,R$23,1,1)-OFFSET(total!$B$2,R$23,$W2,1,1)</f>
        <v>-310365</v>
      </c>
      <c r="S2" s="50">
        <f ca="1">+OFFSET(total!$B$2,$W2,S$23,1,1)-OFFSET(total!$B$2,S$23,$W2,1,1)</f>
        <v>-38393</v>
      </c>
      <c r="T2" s="50">
        <f ca="1">+OFFSET(total!$B$2,$W2,T$23,1,1)-OFFSET(total!$B$2,T$23,$W2,1,1)</f>
        <v>9588</v>
      </c>
      <c r="U2" s="50">
        <f ca="1">+OFFSET(total!$B$2,$W2,U$23,1,1)-OFFSET(total!$B$2,U$23,$W2,1,1)</f>
        <v>18069</v>
      </c>
      <c r="V2" s="51">
        <f ca="1">+OFFSET(total!$B$2,$W2,V$23,1,1)-OFFSET(total!$B$2,V$23,$W2,1,1)</f>
        <v>5975409</v>
      </c>
    </row>
    <row r="3" spans="1:23" ht="11.25" customHeight="1">
      <c r="A3" s="44" t="s">
        <v>3</v>
      </c>
      <c r="B3" s="45">
        <f ca="1">+OFFSET(total!$B$2,$W3,B$23,1,1)-OFFSET(total!$B$2,B$23,$W3,1,1)</f>
        <v>-262334</v>
      </c>
      <c r="C3" s="46">
        <f ca="1">+OFFSET(total!$B$2,$W3,C$23,1,1)-OFFSET(total!$B$2,C$23,$W3,1,1)</f>
        <v>0</v>
      </c>
      <c r="D3" s="47">
        <f ca="1">+OFFSET(total!$B$2,$W3,D$23,1,1)-OFFSET(total!$B$2,D$23,$W3,1,1)</f>
        <v>-14743</v>
      </c>
      <c r="E3" s="47">
        <f ca="1">+OFFSET(total!$B$2,$W3,E$23,1,1)-OFFSET(total!$B$2,E$23,$W3,1,1)</f>
        <v>-1407</v>
      </c>
      <c r="F3" s="47">
        <f ca="1">+OFFSET(total!$B$2,$W3,F$23,1,1)-OFFSET(total!$B$2,F$23,$W3,1,1)</f>
        <v>-71747</v>
      </c>
      <c r="G3" s="47">
        <f ca="1">+OFFSET(total!$B$2,$W3,G$23,1,1)-OFFSET(total!$B$2,G$23,$W3,1,1)</f>
        <v>-25568</v>
      </c>
      <c r="H3" s="47">
        <f ca="1">+OFFSET(total!$B$2,$W3,H$23,1,1)-OFFSET(total!$B$2,H$23,$W3,1,1)</f>
        <v>-154</v>
      </c>
      <c r="I3" s="47">
        <f ca="1">+OFFSET(total!$B$2,$W3,I$23,1,1)-OFFSET(total!$B$2,I$23,$W3,1,1)</f>
        <v>24085</v>
      </c>
      <c r="J3" s="47">
        <f ca="1">+OFFSET(total!$B$2,$W3,J$23,1,1)-OFFSET(total!$B$2,J$23,$W3,1,1)</f>
        <v>-4597</v>
      </c>
      <c r="K3" s="47">
        <f ca="1">+OFFSET(total!$B$2,$W3,K$23,1,1)-OFFSET(total!$B$2,K$23,$W3,1,1)</f>
        <v>-560182</v>
      </c>
      <c r="L3" s="47">
        <f ca="1">+OFFSET(total!$B$2,$W3,L$23,1,1)-OFFSET(total!$B$2,L$23,$W3,1,1)</f>
        <v>-179311</v>
      </c>
      <c r="M3" s="47">
        <f ca="1">+OFFSET(total!$B$2,$W3,M$23,1,1)-OFFSET(total!$B$2,M$23,$W3,1,1)</f>
        <v>40921</v>
      </c>
      <c r="N3" s="47">
        <f ca="1">+OFFSET(total!$B$2,$W3,N$23,1,1)-OFFSET(total!$B$2,N$23,$W3,1,1)</f>
        <v>10745</v>
      </c>
      <c r="O3" s="47">
        <f ca="1">+OFFSET(total!$B$2,$W3,O$23,1,1)-OFFSET(total!$B$2,O$23,$W3,1,1)</f>
        <v>-171818</v>
      </c>
      <c r="P3" s="47">
        <f ca="1">+OFFSET(total!$B$2,$W3,P$23,1,1)-OFFSET(total!$B$2,P$23,$W3,1,1)</f>
        <v>-25027</v>
      </c>
      <c r="Q3" s="47">
        <f ca="1">+OFFSET(total!$B$2,$W3,Q$23,1,1)-OFFSET(total!$B$2,Q$23,$W3,1,1)</f>
        <v>-8305</v>
      </c>
      <c r="R3" s="47">
        <f ca="1">+OFFSET(total!$B$2,$W3,R$23,1,1)-OFFSET(total!$B$2,R$23,$W3,1,1)</f>
        <v>-9878</v>
      </c>
      <c r="S3" s="47">
        <f ca="1">+OFFSET(total!$B$2,$W3,S$23,1,1)-OFFSET(total!$B$2,S$23,$W3,1,1)</f>
        <v>-1649</v>
      </c>
      <c r="T3" s="47">
        <f ca="1">+OFFSET(total!$B$2,$W3,T$23,1,1)-OFFSET(total!$B$2,T$23,$W3,1,1)</f>
        <v>6246</v>
      </c>
      <c r="U3" s="47">
        <f ca="1">+OFFSET(total!$B$2,$W3,U$23,1,1)-OFFSET(total!$B$2,U$23,$W3,1,1)</f>
        <v>10472</v>
      </c>
      <c r="V3" s="48">
        <f ca="1">+OFFSET(total!$B$2,$W3,V$23,1,1)-OFFSET(total!$B$2,V$23,$W3,1,1)</f>
        <v>719583</v>
      </c>
      <c r="W3" s="1">
        <v>1</v>
      </c>
    </row>
    <row r="4" spans="1:23" ht="11.25" customHeight="1">
      <c r="A4" s="12" t="s">
        <v>4</v>
      </c>
      <c r="B4" s="42">
        <f ca="1">+OFFSET(total!$B$2,$W4,B$23,1,1)-OFFSET(total!$B$2,B$23,$W4,1,1)</f>
        <v>108223</v>
      </c>
      <c r="C4" s="40">
        <f ca="1">+OFFSET(total!$B$2,$W4,C$23,1,1)-OFFSET(total!$B$2,C$23,$W4,1,1)</f>
        <v>14743</v>
      </c>
      <c r="D4" s="35">
        <f ca="1">+OFFSET(total!$B$2,$W4,D$23,1,1)-OFFSET(total!$B$2,D$23,$W4,1,1)</f>
        <v>0</v>
      </c>
      <c r="E4" s="35">
        <f ca="1">+OFFSET(total!$B$2,$W4,E$23,1,1)-OFFSET(total!$B$2,E$23,$W4,1,1)</f>
        <v>1142</v>
      </c>
      <c r="F4" s="35">
        <f ca="1">+OFFSET(total!$B$2,$W4,F$23,1,1)-OFFSET(total!$B$2,F$23,$W4,1,1)</f>
        <v>-3315</v>
      </c>
      <c r="G4" s="35">
        <f ca="1">+OFFSET(total!$B$2,$W4,G$23,1,1)-OFFSET(total!$B$2,G$23,$W4,1,1)</f>
        <v>-2728</v>
      </c>
      <c r="H4" s="35">
        <f ca="1">+OFFSET(total!$B$2,$W4,H$23,1,1)-OFFSET(total!$B$2,H$23,$W4,1,1)</f>
        <v>613</v>
      </c>
      <c r="I4" s="35">
        <f ca="1">+OFFSET(total!$B$2,$W4,I$23,1,1)-OFFSET(total!$B$2,I$23,$W4,1,1)</f>
        <v>28780</v>
      </c>
      <c r="J4" s="35">
        <f ca="1">+OFFSET(total!$B$2,$W4,J$23,1,1)-OFFSET(total!$B$2,J$23,$W4,1,1)</f>
        <v>10221</v>
      </c>
      <c r="K4" s="35">
        <f ca="1">+OFFSET(total!$B$2,$W4,K$23,1,1)-OFFSET(total!$B$2,K$23,$W4,1,1)</f>
        <v>-73604</v>
      </c>
      <c r="L4" s="35">
        <f ca="1">+OFFSET(total!$B$2,$W4,L$23,1,1)-OFFSET(total!$B$2,L$23,$W4,1,1)</f>
        <v>-33174</v>
      </c>
      <c r="M4" s="35">
        <f ca="1">+OFFSET(total!$B$2,$W4,M$23,1,1)-OFFSET(total!$B$2,M$23,$W4,1,1)</f>
        <v>6616</v>
      </c>
      <c r="N4" s="35">
        <f ca="1">+OFFSET(total!$B$2,$W4,N$23,1,1)-OFFSET(total!$B$2,N$23,$W4,1,1)</f>
        <v>2418</v>
      </c>
      <c r="O4" s="35">
        <f ca="1">+OFFSET(total!$B$2,$W4,O$23,1,1)-OFFSET(total!$B$2,O$23,$W4,1,1)</f>
        <v>-18053</v>
      </c>
      <c r="P4" s="35">
        <f ca="1">+OFFSET(total!$B$2,$W4,P$23,1,1)-OFFSET(total!$B$2,P$23,$W4,1,1)</f>
        <v>-104</v>
      </c>
      <c r="Q4" s="35">
        <f ca="1">+OFFSET(total!$B$2,$W4,Q$23,1,1)-OFFSET(total!$B$2,Q$23,$W4,1,1)</f>
        <v>-230</v>
      </c>
      <c r="R4" s="35">
        <f ca="1">+OFFSET(total!$B$2,$W4,R$23,1,1)-OFFSET(total!$B$2,R$23,$W4,1,1)</f>
        <v>2348</v>
      </c>
      <c r="S4" s="35">
        <f ca="1">+OFFSET(total!$B$2,$W4,S$23,1,1)-OFFSET(total!$B$2,S$23,$W4,1,1)</f>
        <v>2601</v>
      </c>
      <c r="T4" s="35">
        <f ca="1">+OFFSET(total!$B$2,$W4,T$23,1,1)-OFFSET(total!$B$2,T$23,$W4,1,1)</f>
        <v>373</v>
      </c>
      <c r="U4" s="35">
        <f ca="1">+OFFSET(total!$B$2,$W4,U$23,1,1)-OFFSET(total!$B$2,U$23,$W4,1,1)</f>
        <v>640</v>
      </c>
      <c r="V4" s="36">
        <f ca="1">+OFFSET(total!$B$2,$W4,V$23,1,1)-OFFSET(total!$B$2,V$23,$W4,1,1)</f>
        <v>168936</v>
      </c>
      <c r="W4" s="1">
        <v>2</v>
      </c>
    </row>
    <row r="5" spans="1:23" ht="11.25" customHeight="1">
      <c r="A5" s="12" t="s">
        <v>5</v>
      </c>
      <c r="B5" s="42">
        <f ca="1">+OFFSET(total!$B$2,$W5,B$23,1,1)-OFFSET(total!$B$2,B$23,$W5,1,1)</f>
        <v>26221</v>
      </c>
      <c r="C5" s="40">
        <f ca="1">+OFFSET(total!$B$2,$W5,C$23,1,1)-OFFSET(total!$B$2,C$23,$W5,1,1)</f>
        <v>1407</v>
      </c>
      <c r="D5" s="35">
        <f ca="1">+OFFSET(total!$B$2,$W5,D$23,1,1)-OFFSET(total!$B$2,D$23,$W5,1,1)</f>
        <v>-1142</v>
      </c>
      <c r="E5" s="35">
        <f ca="1">+OFFSET(total!$B$2,$W5,E$23,1,1)-OFFSET(total!$B$2,E$23,$W5,1,1)</f>
        <v>0</v>
      </c>
      <c r="F5" s="35">
        <f ca="1">+OFFSET(total!$B$2,$W5,F$23,1,1)-OFFSET(total!$B$2,F$23,$W5,1,1)</f>
        <v>-3655</v>
      </c>
      <c r="G5" s="35">
        <f ca="1">+OFFSET(total!$B$2,$W5,G$23,1,1)-OFFSET(total!$B$2,G$23,$W5,1,1)</f>
        <v>-6301</v>
      </c>
      <c r="H5" s="35">
        <f ca="1">+OFFSET(total!$B$2,$W5,H$23,1,1)-OFFSET(total!$B$2,H$23,$W5,1,1)</f>
        <v>-1062</v>
      </c>
      <c r="I5" s="35">
        <f ca="1">+OFFSET(total!$B$2,$W5,I$23,1,1)-OFFSET(total!$B$2,I$23,$W5,1,1)</f>
        <v>35208</v>
      </c>
      <c r="J5" s="35">
        <f ca="1">+OFFSET(total!$B$2,$W5,J$23,1,1)-OFFSET(total!$B$2,J$23,$W5,1,1)</f>
        <v>201</v>
      </c>
      <c r="K5" s="35">
        <f ca="1">+OFFSET(total!$B$2,$W5,K$23,1,1)-OFFSET(total!$B$2,K$23,$W5,1,1)</f>
        <v>-11825</v>
      </c>
      <c r="L5" s="35">
        <f ca="1">+OFFSET(total!$B$2,$W5,L$23,1,1)-OFFSET(total!$B$2,L$23,$W5,1,1)</f>
        <v>-9480</v>
      </c>
      <c r="M5" s="35">
        <f ca="1">+OFFSET(total!$B$2,$W5,M$23,1,1)-OFFSET(total!$B$2,M$23,$W5,1,1)</f>
        <v>5121</v>
      </c>
      <c r="N5" s="35">
        <f ca="1">+OFFSET(total!$B$2,$W5,N$23,1,1)-OFFSET(total!$B$2,N$23,$W5,1,1)</f>
        <v>8124</v>
      </c>
      <c r="O5" s="35">
        <f ca="1">+OFFSET(total!$B$2,$W5,O$23,1,1)-OFFSET(total!$B$2,O$23,$W5,1,1)</f>
        <v>-30109</v>
      </c>
      <c r="P5" s="35">
        <f ca="1">+OFFSET(total!$B$2,$W5,P$23,1,1)-OFFSET(total!$B$2,P$23,$W5,1,1)</f>
        <v>-883</v>
      </c>
      <c r="Q5" s="35">
        <f ca="1">+OFFSET(total!$B$2,$W5,Q$23,1,1)-OFFSET(total!$B$2,Q$23,$W5,1,1)</f>
        <v>-1231</v>
      </c>
      <c r="R5" s="35">
        <f ca="1">+OFFSET(total!$B$2,$W5,R$23,1,1)-OFFSET(total!$B$2,R$23,$W5,1,1)</f>
        <v>-1158</v>
      </c>
      <c r="S5" s="35">
        <f ca="1">+OFFSET(total!$B$2,$W5,S$23,1,1)-OFFSET(total!$B$2,S$23,$W5,1,1)</f>
        <v>-387</v>
      </c>
      <c r="T5" s="35">
        <f ca="1">+OFFSET(total!$B$2,$W5,T$23,1,1)-OFFSET(total!$B$2,T$23,$W5,1,1)</f>
        <v>30</v>
      </c>
      <c r="U5" s="35">
        <f ca="1">+OFFSET(total!$B$2,$W5,U$23,1,1)-OFFSET(total!$B$2,U$23,$W5,1,1)</f>
        <v>139</v>
      </c>
      <c r="V5" s="36">
        <f ca="1">+OFFSET(total!$B$2,$W5,V$23,1,1)-OFFSET(total!$B$2,V$23,$W5,1,1)</f>
        <v>43224</v>
      </c>
      <c r="W5" s="1">
        <v>3</v>
      </c>
    </row>
    <row r="6" spans="1:23" ht="11.25" customHeight="1">
      <c r="A6" s="12" t="s">
        <v>6</v>
      </c>
      <c r="B6" s="42">
        <f ca="1">+OFFSET(total!$B$2,$W6,B$23,1,1)-OFFSET(total!$B$2,B$23,$W6,1,1)</f>
        <v>457277</v>
      </c>
      <c r="C6" s="40">
        <f ca="1">+OFFSET(total!$B$2,$W6,C$23,1,1)-OFFSET(total!$B$2,C$23,$W6,1,1)</f>
        <v>71747</v>
      </c>
      <c r="D6" s="35">
        <f ca="1">+OFFSET(total!$B$2,$W6,D$23,1,1)-OFFSET(total!$B$2,D$23,$W6,1,1)</f>
        <v>3315</v>
      </c>
      <c r="E6" s="35">
        <f ca="1">+OFFSET(total!$B$2,$W6,E$23,1,1)-OFFSET(total!$B$2,E$23,$W6,1,1)</f>
        <v>3655</v>
      </c>
      <c r="F6" s="35">
        <f ca="1">+OFFSET(total!$B$2,$W6,F$23,1,1)-OFFSET(total!$B$2,F$23,$W6,1,1)</f>
        <v>0</v>
      </c>
      <c r="G6" s="35">
        <f ca="1">+OFFSET(total!$B$2,$W6,G$23,1,1)-OFFSET(total!$B$2,G$23,$W6,1,1)</f>
        <v>102</v>
      </c>
      <c r="H6" s="35">
        <f ca="1">+OFFSET(total!$B$2,$W6,H$23,1,1)-OFFSET(total!$B$2,H$23,$W6,1,1)</f>
        <v>1197</v>
      </c>
      <c r="I6" s="35">
        <f ca="1">+OFFSET(total!$B$2,$W6,I$23,1,1)-OFFSET(total!$B$2,I$23,$W6,1,1)</f>
        <v>14024</v>
      </c>
      <c r="J6" s="35">
        <f ca="1">+OFFSET(total!$B$2,$W6,J$23,1,1)-OFFSET(total!$B$2,J$23,$W6,1,1)</f>
        <v>18176</v>
      </c>
      <c r="K6" s="35">
        <f ca="1">+OFFSET(total!$B$2,$W6,K$23,1,1)-OFFSET(total!$B$2,K$23,$W6,1,1)</f>
        <v>24068</v>
      </c>
      <c r="L6" s="35">
        <f ca="1">+OFFSET(total!$B$2,$W6,L$23,1,1)-OFFSET(total!$B$2,L$23,$W6,1,1)</f>
        <v>10525</v>
      </c>
      <c r="M6" s="35">
        <f ca="1">+OFFSET(total!$B$2,$W6,M$23,1,1)-OFFSET(total!$B$2,M$23,$W6,1,1)</f>
        <v>11360</v>
      </c>
      <c r="N6" s="35">
        <f ca="1">+OFFSET(total!$B$2,$W6,N$23,1,1)-OFFSET(total!$B$2,N$23,$W6,1,1)</f>
        <v>9713</v>
      </c>
      <c r="O6" s="35">
        <f ca="1">+OFFSET(total!$B$2,$W6,O$23,1,1)-OFFSET(total!$B$2,O$23,$W6,1,1)</f>
        <v>13252</v>
      </c>
      <c r="P6" s="35">
        <f ca="1">+OFFSET(total!$B$2,$W6,P$23,1,1)-OFFSET(total!$B$2,P$23,$W6,1,1)</f>
        <v>6611</v>
      </c>
      <c r="Q6" s="35">
        <f ca="1">+OFFSET(total!$B$2,$W6,Q$23,1,1)-OFFSET(total!$B$2,Q$23,$W6,1,1)</f>
        <v>828</v>
      </c>
      <c r="R6" s="35">
        <f ca="1">+OFFSET(total!$B$2,$W6,R$23,1,1)-OFFSET(total!$B$2,R$23,$W6,1,1)</f>
        <v>4484</v>
      </c>
      <c r="S6" s="35">
        <f ca="1">+OFFSET(total!$B$2,$W6,S$23,1,1)-OFFSET(total!$B$2,S$23,$W6,1,1)</f>
        <v>501</v>
      </c>
      <c r="T6" s="35">
        <f ca="1">+OFFSET(total!$B$2,$W6,T$23,1,1)-OFFSET(total!$B$2,T$23,$W6,1,1)</f>
        <v>612</v>
      </c>
      <c r="U6" s="35">
        <f ca="1">+OFFSET(total!$B$2,$W6,U$23,1,1)-OFFSET(total!$B$2,U$23,$W6,1,1)</f>
        <v>745</v>
      </c>
      <c r="V6" s="36">
        <f ca="1">+OFFSET(total!$B$2,$W6,V$23,1,1)-OFFSET(total!$B$2,V$23,$W6,1,1)</f>
        <v>262362</v>
      </c>
      <c r="W6" s="1">
        <v>4</v>
      </c>
    </row>
    <row r="7" spans="1:23" ht="11.25" customHeight="1">
      <c r="A7" s="12" t="s">
        <v>7</v>
      </c>
      <c r="B7" s="42">
        <f ca="1">+OFFSET(total!$B$2,$W7,B$23,1,1)-OFFSET(total!$B$2,B$23,$W7,1,1)</f>
        <v>470709</v>
      </c>
      <c r="C7" s="40">
        <f ca="1">+OFFSET(total!$B$2,$W7,C$23,1,1)-OFFSET(total!$B$2,C$23,$W7,1,1)</f>
        <v>25568</v>
      </c>
      <c r="D7" s="35">
        <f ca="1">+OFFSET(total!$B$2,$W7,D$23,1,1)-OFFSET(total!$B$2,D$23,$W7,1,1)</f>
        <v>2728</v>
      </c>
      <c r="E7" s="35">
        <f ca="1">+OFFSET(total!$B$2,$W7,E$23,1,1)-OFFSET(total!$B$2,E$23,$W7,1,1)</f>
        <v>6301</v>
      </c>
      <c r="F7" s="35">
        <f ca="1">+OFFSET(total!$B$2,$W7,F$23,1,1)-OFFSET(total!$B$2,F$23,$W7,1,1)</f>
        <v>-102</v>
      </c>
      <c r="G7" s="35">
        <f ca="1">+OFFSET(total!$B$2,$W7,G$23,1,1)-OFFSET(total!$B$2,G$23,$W7,1,1)</f>
        <v>0</v>
      </c>
      <c r="H7" s="35">
        <f ca="1">+OFFSET(total!$B$2,$W7,H$23,1,1)-OFFSET(total!$B$2,H$23,$W7,1,1)</f>
        <v>2461</v>
      </c>
      <c r="I7" s="35">
        <f ca="1">+OFFSET(total!$B$2,$W7,I$23,1,1)-OFFSET(total!$B$2,I$23,$W7,1,1)</f>
        <v>14956</v>
      </c>
      <c r="J7" s="35">
        <f ca="1">+OFFSET(total!$B$2,$W7,J$23,1,1)-OFFSET(total!$B$2,J$23,$W7,1,1)</f>
        <v>3955</v>
      </c>
      <c r="K7" s="35">
        <f ca="1">+OFFSET(total!$B$2,$W7,K$23,1,1)-OFFSET(total!$B$2,K$23,$W7,1,1)</f>
        <v>6181</v>
      </c>
      <c r="L7" s="35">
        <f ca="1">+OFFSET(total!$B$2,$W7,L$23,1,1)-OFFSET(total!$B$2,L$23,$W7,1,1)</f>
        <v>1349</v>
      </c>
      <c r="M7" s="35">
        <f ca="1">+OFFSET(total!$B$2,$W7,M$23,1,1)-OFFSET(total!$B$2,M$23,$W7,1,1)</f>
        <v>4308</v>
      </c>
      <c r="N7" s="35">
        <f ca="1">+OFFSET(total!$B$2,$W7,N$23,1,1)-OFFSET(total!$B$2,N$23,$W7,1,1)</f>
        <v>23779</v>
      </c>
      <c r="O7" s="35">
        <f ca="1">+OFFSET(total!$B$2,$W7,O$23,1,1)-OFFSET(total!$B$2,O$23,$W7,1,1)</f>
        <v>10907</v>
      </c>
      <c r="P7" s="35">
        <f ca="1">+OFFSET(total!$B$2,$W7,P$23,1,1)-OFFSET(total!$B$2,P$23,$W7,1,1)</f>
        <v>1551</v>
      </c>
      <c r="Q7" s="35">
        <f ca="1">+OFFSET(total!$B$2,$W7,Q$23,1,1)-OFFSET(total!$B$2,Q$23,$W7,1,1)</f>
        <v>944</v>
      </c>
      <c r="R7" s="35">
        <f ca="1">+OFFSET(total!$B$2,$W7,R$23,1,1)-OFFSET(total!$B$2,R$23,$W7,1,1)</f>
        <v>6060</v>
      </c>
      <c r="S7" s="35">
        <f ca="1">+OFFSET(total!$B$2,$W7,S$23,1,1)-OFFSET(total!$B$2,S$23,$W7,1,1)</f>
        <v>589</v>
      </c>
      <c r="T7" s="35">
        <f ca="1">+OFFSET(total!$B$2,$W7,T$23,1,1)-OFFSET(total!$B$2,T$23,$W7,1,1)</f>
        <v>836</v>
      </c>
      <c r="U7" s="35">
        <f ca="1">+OFFSET(total!$B$2,$W7,U$23,1,1)-OFFSET(total!$B$2,U$23,$W7,1,1)</f>
        <v>1425</v>
      </c>
      <c r="V7" s="36">
        <f ca="1">+OFFSET(total!$B$2,$W7,V$23,1,1)-OFFSET(total!$B$2,V$23,$W7,1,1)</f>
        <v>356913</v>
      </c>
      <c r="W7" s="1">
        <v>5</v>
      </c>
    </row>
    <row r="8" spans="1:23" ht="11.25" customHeight="1">
      <c r="A8" s="12" t="s">
        <v>0</v>
      </c>
      <c r="B8" s="42">
        <f ca="1">+OFFSET(total!$B$2,$W8,B$23,1,1)-OFFSET(total!$B$2,B$23,$W8,1,1)</f>
        <v>38943</v>
      </c>
      <c r="C8" s="40">
        <f ca="1">+OFFSET(total!$B$2,$W8,C$23,1,1)-OFFSET(total!$B$2,C$23,$W8,1,1)</f>
        <v>154</v>
      </c>
      <c r="D8" s="35">
        <f ca="1">+OFFSET(total!$B$2,$W8,D$23,1,1)-OFFSET(total!$B$2,D$23,$W8,1,1)</f>
        <v>-613</v>
      </c>
      <c r="E8" s="35">
        <f ca="1">+OFFSET(total!$B$2,$W8,E$23,1,1)-OFFSET(total!$B$2,E$23,$W8,1,1)</f>
        <v>1062</v>
      </c>
      <c r="F8" s="35">
        <f ca="1">+OFFSET(total!$B$2,$W8,F$23,1,1)-OFFSET(total!$B$2,F$23,$W8,1,1)</f>
        <v>-1197</v>
      </c>
      <c r="G8" s="35">
        <f ca="1">+OFFSET(total!$B$2,$W8,G$23,1,1)-OFFSET(total!$B$2,G$23,$W8,1,1)</f>
        <v>-2461</v>
      </c>
      <c r="H8" s="35">
        <f ca="1">+OFFSET(total!$B$2,$W8,H$23,1,1)-OFFSET(total!$B$2,H$23,$W8,1,1)</f>
        <v>0</v>
      </c>
      <c r="I8" s="35">
        <f ca="1">+OFFSET(total!$B$2,$W8,I$23,1,1)-OFFSET(total!$B$2,I$23,$W8,1,1)</f>
        <v>18266</v>
      </c>
      <c r="J8" s="35">
        <f ca="1">+OFFSET(total!$B$2,$W8,J$23,1,1)-OFFSET(total!$B$2,J$23,$W8,1,1)</f>
        <v>223</v>
      </c>
      <c r="K8" s="35">
        <f ca="1">+OFFSET(total!$B$2,$W8,K$23,1,1)-OFFSET(total!$B$2,K$23,$W8,1,1)</f>
        <v>-5693</v>
      </c>
      <c r="L8" s="35">
        <f ca="1">+OFFSET(total!$B$2,$W8,L$23,1,1)-OFFSET(total!$B$2,L$23,$W8,1,1)</f>
        <v>-3475</v>
      </c>
      <c r="M8" s="35">
        <f ca="1">+OFFSET(total!$B$2,$W8,M$23,1,1)-OFFSET(total!$B$2,M$23,$W8,1,1)</f>
        <v>1816</v>
      </c>
      <c r="N8" s="35">
        <f ca="1">+OFFSET(total!$B$2,$W8,N$23,1,1)-OFFSET(total!$B$2,N$23,$W8,1,1)</f>
        <v>1628</v>
      </c>
      <c r="O8" s="35">
        <f ca="1">+OFFSET(total!$B$2,$W8,O$23,1,1)-OFFSET(total!$B$2,O$23,$W8,1,1)</f>
        <v>-14018</v>
      </c>
      <c r="P8" s="35">
        <f ca="1">+OFFSET(total!$B$2,$W8,P$23,1,1)-OFFSET(total!$B$2,P$23,$W8,1,1)</f>
        <v>-339</v>
      </c>
      <c r="Q8" s="35">
        <f ca="1">+OFFSET(total!$B$2,$W8,Q$23,1,1)-OFFSET(total!$B$2,Q$23,$W8,1,1)</f>
        <v>-598</v>
      </c>
      <c r="R8" s="35">
        <f ca="1">+OFFSET(total!$B$2,$W8,R$23,1,1)-OFFSET(total!$B$2,R$23,$W8,1,1)</f>
        <v>3510</v>
      </c>
      <c r="S8" s="35">
        <f ca="1">+OFFSET(total!$B$2,$W8,S$23,1,1)-OFFSET(total!$B$2,S$23,$W8,1,1)</f>
        <v>-220</v>
      </c>
      <c r="T8" s="35">
        <f ca="1">+OFFSET(total!$B$2,$W8,T$23,1,1)-OFFSET(total!$B$2,T$23,$W8,1,1)</f>
        <v>22</v>
      </c>
      <c r="U8" s="35">
        <f ca="1">+OFFSET(total!$B$2,$W8,U$23,1,1)-OFFSET(total!$B$2,U$23,$W8,1,1)</f>
        <v>66</v>
      </c>
      <c r="V8" s="36">
        <f ca="1">+OFFSET(total!$B$2,$W8,V$23,1,1)-OFFSET(total!$B$2,V$23,$W8,1,1)</f>
        <v>40810</v>
      </c>
      <c r="W8" s="1">
        <v>6</v>
      </c>
    </row>
    <row r="9" spans="1:23" ht="11.25" customHeight="1">
      <c r="A9" s="12" t="s">
        <v>8</v>
      </c>
      <c r="B9" s="42">
        <f ca="1">+OFFSET(total!$B$2,$W9,B$23,1,1)-OFFSET(total!$B$2,B$23,$W9,1,1)</f>
        <v>-709916</v>
      </c>
      <c r="C9" s="40">
        <f ca="1">+OFFSET(total!$B$2,$W9,C$23,1,1)-OFFSET(total!$B$2,C$23,$W9,1,1)</f>
        <v>-24085</v>
      </c>
      <c r="D9" s="35">
        <f ca="1">+OFFSET(total!$B$2,$W9,D$23,1,1)-OFFSET(total!$B$2,D$23,$W9,1,1)</f>
        <v>-28780</v>
      </c>
      <c r="E9" s="35">
        <f ca="1">+OFFSET(total!$B$2,$W9,E$23,1,1)-OFFSET(total!$B$2,E$23,$W9,1,1)</f>
        <v>-35208</v>
      </c>
      <c r="F9" s="35">
        <f ca="1">+OFFSET(total!$B$2,$W9,F$23,1,1)-OFFSET(total!$B$2,F$23,$W9,1,1)</f>
        <v>-14024</v>
      </c>
      <c r="G9" s="35">
        <f ca="1">+OFFSET(total!$B$2,$W9,G$23,1,1)-OFFSET(total!$B$2,G$23,$W9,1,1)</f>
        <v>-14956</v>
      </c>
      <c r="H9" s="35">
        <f ca="1">+OFFSET(total!$B$2,$W9,H$23,1,1)-OFFSET(total!$B$2,H$23,$W9,1,1)</f>
        <v>-18266</v>
      </c>
      <c r="I9" s="35">
        <f ca="1">+OFFSET(total!$B$2,$W9,I$23,1,1)-OFFSET(total!$B$2,I$23,$W9,1,1)</f>
        <v>0</v>
      </c>
      <c r="J9" s="35">
        <f ca="1">+OFFSET(total!$B$2,$W9,J$23,1,1)-OFFSET(total!$B$2,J$23,$W9,1,1)</f>
        <v>-10970</v>
      </c>
      <c r="K9" s="35">
        <f ca="1">+OFFSET(total!$B$2,$W9,K$23,1,1)-OFFSET(total!$B$2,K$23,$W9,1,1)</f>
        <v>-119432</v>
      </c>
      <c r="L9" s="35">
        <f ca="1">+OFFSET(total!$B$2,$W9,L$23,1,1)-OFFSET(total!$B$2,L$23,$W9,1,1)</f>
        <v>-49983</v>
      </c>
      <c r="M9" s="35">
        <f ca="1">+OFFSET(total!$B$2,$W9,M$23,1,1)-OFFSET(total!$B$2,M$23,$W9,1,1)</f>
        <v>4025</v>
      </c>
      <c r="N9" s="35">
        <f ca="1">+OFFSET(total!$B$2,$W9,N$23,1,1)-OFFSET(total!$B$2,N$23,$W9,1,1)</f>
        <v>-7237</v>
      </c>
      <c r="O9" s="35">
        <f ca="1">+OFFSET(total!$B$2,$W9,O$23,1,1)-OFFSET(total!$B$2,O$23,$W9,1,1)</f>
        <v>-358900</v>
      </c>
      <c r="P9" s="35">
        <f ca="1">+OFFSET(total!$B$2,$W9,P$23,1,1)-OFFSET(total!$B$2,P$23,$W9,1,1)</f>
        <v>-5268</v>
      </c>
      <c r="Q9" s="35">
        <f ca="1">+OFFSET(total!$B$2,$W9,Q$23,1,1)-OFFSET(total!$B$2,Q$23,$W9,1,1)</f>
        <v>-13487</v>
      </c>
      <c r="R9" s="35">
        <f ca="1">+OFFSET(total!$B$2,$W9,R$23,1,1)-OFFSET(total!$B$2,R$23,$W9,1,1)</f>
        <v>-146973</v>
      </c>
      <c r="S9" s="35">
        <f ca="1">+OFFSET(total!$B$2,$W9,S$23,1,1)-OFFSET(total!$B$2,S$23,$W9,1,1)</f>
        <v>-10518</v>
      </c>
      <c r="T9" s="35">
        <f ca="1">+OFFSET(total!$B$2,$W9,T$23,1,1)-OFFSET(total!$B$2,T$23,$W9,1,1)</f>
        <v>-233</v>
      </c>
      <c r="U9" s="35">
        <f ca="1">+OFFSET(total!$B$2,$W9,U$23,1,1)-OFFSET(total!$B$2,U$23,$W9,1,1)</f>
        <v>87</v>
      </c>
      <c r="V9" s="36">
        <f ca="1">+OFFSET(total!$B$2,$W9,V$23,1,1)-OFFSET(total!$B$2,V$23,$W9,1,1)</f>
        <v>144292</v>
      </c>
      <c r="W9" s="1">
        <v>7</v>
      </c>
    </row>
    <row r="10" spans="1:23" ht="11.25" customHeight="1">
      <c r="A10" s="12" t="s">
        <v>17</v>
      </c>
      <c r="B10" s="42">
        <f ca="1">+OFFSET(total!$B$2,$W10,B$23,1,1)-OFFSET(total!$B$2,B$23,$W10,1,1)</f>
        <v>-303696</v>
      </c>
      <c r="C10" s="40">
        <f ca="1">+OFFSET(total!$B$2,$W10,C$23,1,1)-OFFSET(total!$B$2,C$23,$W10,1,1)</f>
        <v>4597</v>
      </c>
      <c r="D10" s="35">
        <f ca="1">+OFFSET(total!$B$2,$W10,D$23,1,1)-OFFSET(total!$B$2,D$23,$W10,1,1)</f>
        <v>-10221</v>
      </c>
      <c r="E10" s="35">
        <f ca="1">+OFFSET(total!$B$2,$W10,E$23,1,1)-OFFSET(total!$B$2,E$23,$W10,1,1)</f>
        <v>-201</v>
      </c>
      <c r="F10" s="35">
        <f ca="1">+OFFSET(total!$B$2,$W10,F$23,1,1)-OFFSET(total!$B$2,F$23,$W10,1,1)</f>
        <v>-18176</v>
      </c>
      <c r="G10" s="35">
        <f ca="1">+OFFSET(total!$B$2,$W10,G$23,1,1)-OFFSET(total!$B$2,G$23,$W10,1,1)</f>
        <v>-3955</v>
      </c>
      <c r="H10" s="35">
        <f ca="1">+OFFSET(total!$B$2,$W10,H$23,1,1)-OFFSET(total!$B$2,H$23,$W10,1,1)</f>
        <v>-223</v>
      </c>
      <c r="I10" s="35">
        <f ca="1">+OFFSET(total!$B$2,$W10,I$23,1,1)-OFFSET(total!$B$2,I$23,$W10,1,1)</f>
        <v>10970</v>
      </c>
      <c r="J10" s="35">
        <f ca="1">+OFFSET(total!$B$2,$W10,J$23,1,1)-OFFSET(total!$B$2,J$23,$W10,1,1)</f>
        <v>0</v>
      </c>
      <c r="K10" s="35">
        <f ca="1">+OFFSET(total!$B$2,$W10,K$23,1,1)-OFFSET(total!$B$2,K$23,$W10,1,1)</f>
        <v>-93101</v>
      </c>
      <c r="L10" s="35">
        <f ca="1">+OFFSET(total!$B$2,$W10,L$23,1,1)-OFFSET(total!$B$2,L$23,$W10,1,1)</f>
        <v>-215000</v>
      </c>
      <c r="M10" s="35">
        <f ca="1">+OFFSET(total!$B$2,$W10,M$23,1,1)-OFFSET(total!$B$2,M$23,$W10,1,1)</f>
        <v>18437</v>
      </c>
      <c r="N10" s="35">
        <f ca="1">+OFFSET(total!$B$2,$W10,N$23,1,1)-OFFSET(total!$B$2,N$23,$W10,1,1)</f>
        <v>1548</v>
      </c>
      <c r="O10" s="35">
        <f ca="1">+OFFSET(total!$B$2,$W10,O$23,1,1)-OFFSET(total!$B$2,O$23,$W10,1,1)</f>
        <v>-203943</v>
      </c>
      <c r="P10" s="35">
        <f ca="1">+OFFSET(total!$B$2,$W10,P$23,1,1)-OFFSET(total!$B$2,P$23,$W10,1,1)</f>
        <v>-11315</v>
      </c>
      <c r="Q10" s="35">
        <f ca="1">+OFFSET(total!$B$2,$W10,Q$23,1,1)-OFFSET(total!$B$2,Q$23,$W10,1,1)</f>
        <v>-1335</v>
      </c>
      <c r="R10" s="35">
        <f ca="1">+OFFSET(total!$B$2,$W10,R$23,1,1)-OFFSET(total!$B$2,R$23,$W10,1,1)</f>
        <v>-6780</v>
      </c>
      <c r="S10" s="35">
        <f ca="1">+OFFSET(total!$B$2,$W10,S$23,1,1)-OFFSET(total!$B$2,S$23,$W10,1,1)</f>
        <v>-788</v>
      </c>
      <c r="T10" s="35">
        <f ca="1">+OFFSET(total!$B$2,$W10,T$23,1,1)-OFFSET(total!$B$2,T$23,$W10,1,1)</f>
        <v>175</v>
      </c>
      <c r="U10" s="35">
        <f ca="1">+OFFSET(total!$B$2,$W10,U$23,1,1)-OFFSET(total!$B$2,U$23,$W10,1,1)</f>
        <v>363</v>
      </c>
      <c r="V10" s="36">
        <f ca="1">+OFFSET(total!$B$2,$W10,V$23,1,1)-OFFSET(total!$B$2,V$23,$W10,1,1)</f>
        <v>225252</v>
      </c>
      <c r="W10" s="1">
        <v>8</v>
      </c>
    </row>
    <row r="11" spans="1:23" ht="11.25" customHeight="1">
      <c r="A11" s="12" t="s">
        <v>9</v>
      </c>
      <c r="B11" s="42">
        <f ca="1">+OFFSET(total!$B$2,$W11,B$23,1,1)-OFFSET(total!$B$2,B$23,$W11,1,1)</f>
        <v>2338621</v>
      </c>
      <c r="C11" s="40">
        <f ca="1">+OFFSET(total!$B$2,$W11,C$23,1,1)-OFFSET(total!$B$2,C$23,$W11,1,1)</f>
        <v>560182</v>
      </c>
      <c r="D11" s="35">
        <f ca="1">+OFFSET(total!$B$2,$W11,D$23,1,1)-OFFSET(total!$B$2,D$23,$W11,1,1)</f>
        <v>73604</v>
      </c>
      <c r="E11" s="35">
        <f ca="1">+OFFSET(total!$B$2,$W11,E$23,1,1)-OFFSET(total!$B$2,E$23,$W11,1,1)</f>
        <v>11825</v>
      </c>
      <c r="F11" s="35">
        <f ca="1">+OFFSET(total!$B$2,$W11,F$23,1,1)-OFFSET(total!$B$2,F$23,$W11,1,1)</f>
        <v>-24068</v>
      </c>
      <c r="G11" s="35">
        <f ca="1">+OFFSET(total!$B$2,$W11,G$23,1,1)-OFFSET(total!$B$2,G$23,$W11,1,1)</f>
        <v>-6181</v>
      </c>
      <c r="H11" s="35">
        <f ca="1">+OFFSET(total!$B$2,$W11,H$23,1,1)-OFFSET(total!$B$2,H$23,$W11,1,1)</f>
        <v>5693</v>
      </c>
      <c r="I11" s="35">
        <f ca="1">+OFFSET(total!$B$2,$W11,I$23,1,1)-OFFSET(total!$B$2,I$23,$W11,1,1)</f>
        <v>119432</v>
      </c>
      <c r="J11" s="35">
        <f ca="1">+OFFSET(total!$B$2,$W11,J$23,1,1)-OFFSET(total!$B$2,J$23,$W11,1,1)</f>
        <v>93101</v>
      </c>
      <c r="K11" s="35">
        <f ca="1">+OFFSET(total!$B$2,$W11,K$23,1,1)-OFFSET(total!$B$2,K$23,$W11,1,1)</f>
        <v>0</v>
      </c>
      <c r="L11" s="35">
        <f ca="1">+OFFSET(total!$B$2,$W11,L$23,1,1)-OFFSET(total!$B$2,L$23,$W11,1,1)</f>
        <v>2501</v>
      </c>
      <c r="M11" s="35">
        <f ca="1">+OFFSET(total!$B$2,$W11,M$23,1,1)-OFFSET(total!$B$2,M$23,$W11,1,1)</f>
        <v>122550</v>
      </c>
      <c r="N11" s="35">
        <f ca="1">+OFFSET(total!$B$2,$W11,N$23,1,1)-OFFSET(total!$B$2,N$23,$W11,1,1)</f>
        <v>65088</v>
      </c>
      <c r="O11" s="35">
        <f ca="1">+OFFSET(total!$B$2,$W11,O$23,1,1)-OFFSET(total!$B$2,O$23,$W11,1,1)</f>
        <v>-3088</v>
      </c>
      <c r="P11" s="35">
        <f ca="1">+OFFSET(total!$B$2,$W11,P$23,1,1)-OFFSET(total!$B$2,P$23,$W11,1,1)</f>
        <v>33578</v>
      </c>
      <c r="Q11" s="35">
        <f ca="1">+OFFSET(total!$B$2,$W11,Q$23,1,1)-OFFSET(total!$B$2,Q$23,$W11,1,1)</f>
        <v>5352</v>
      </c>
      <c r="R11" s="35">
        <f ca="1">+OFFSET(total!$B$2,$W11,R$23,1,1)-OFFSET(total!$B$2,R$23,$W11,1,1)</f>
        <v>14190</v>
      </c>
      <c r="S11" s="35">
        <f ca="1">+OFFSET(total!$B$2,$W11,S$23,1,1)-OFFSET(total!$B$2,S$23,$W11,1,1)</f>
        <v>4228</v>
      </c>
      <c r="T11" s="35">
        <f ca="1">+OFFSET(total!$B$2,$W11,T$23,1,1)-OFFSET(total!$B$2,T$23,$W11,1,1)</f>
        <v>4045</v>
      </c>
      <c r="U11" s="35">
        <f ca="1">+OFFSET(total!$B$2,$W11,U$23,1,1)-OFFSET(total!$B$2,U$23,$W11,1,1)</f>
        <v>7619</v>
      </c>
      <c r="V11" s="36">
        <f ca="1">+OFFSET(total!$B$2,$W11,V$23,1,1)-OFFSET(total!$B$2,V$23,$W11,1,1)</f>
        <v>1248970</v>
      </c>
      <c r="W11" s="1">
        <v>9</v>
      </c>
    </row>
    <row r="12" spans="1:23" ht="12">
      <c r="A12" s="12" t="s">
        <v>18</v>
      </c>
      <c r="B12" s="42">
        <f ca="1">+OFFSET(total!$B$2,$W12,B$23,1,1)-OFFSET(total!$B$2,B$23,$W12,1,1)</f>
        <v>1573783</v>
      </c>
      <c r="C12" s="40">
        <f ca="1">+OFFSET(total!$B$2,$W12,C$23,1,1)-OFFSET(total!$B$2,C$23,$W12,1,1)</f>
        <v>179311</v>
      </c>
      <c r="D12" s="35">
        <f ca="1">+OFFSET(total!$B$2,$W12,D$23,1,1)-OFFSET(total!$B$2,D$23,$W12,1,1)</f>
        <v>33174</v>
      </c>
      <c r="E12" s="35">
        <f ca="1">+OFFSET(total!$B$2,$W12,E$23,1,1)-OFFSET(total!$B$2,E$23,$W12,1,1)</f>
        <v>9480</v>
      </c>
      <c r="F12" s="35">
        <f ca="1">+OFFSET(total!$B$2,$W12,F$23,1,1)-OFFSET(total!$B$2,F$23,$W12,1,1)</f>
        <v>-10525</v>
      </c>
      <c r="G12" s="35">
        <f ca="1">+OFFSET(total!$B$2,$W12,G$23,1,1)-OFFSET(total!$B$2,G$23,$W12,1,1)</f>
        <v>-1349</v>
      </c>
      <c r="H12" s="35">
        <f ca="1">+OFFSET(total!$B$2,$W12,H$23,1,1)-OFFSET(total!$B$2,H$23,$W12,1,1)</f>
        <v>3475</v>
      </c>
      <c r="I12" s="35">
        <f ca="1">+OFFSET(total!$B$2,$W12,I$23,1,1)-OFFSET(total!$B$2,I$23,$W12,1,1)</f>
        <v>49983</v>
      </c>
      <c r="J12" s="35">
        <f ca="1">+OFFSET(total!$B$2,$W12,J$23,1,1)-OFFSET(total!$B$2,J$23,$W12,1,1)</f>
        <v>215000</v>
      </c>
      <c r="K12" s="35">
        <f ca="1">+OFFSET(total!$B$2,$W12,K$23,1,1)-OFFSET(total!$B$2,K$23,$W12,1,1)</f>
        <v>-2501</v>
      </c>
      <c r="L12" s="35">
        <f ca="1">+OFFSET(total!$B$2,$W12,L$23,1,1)-OFFSET(total!$B$2,L$23,$W12,1,1)</f>
        <v>0</v>
      </c>
      <c r="M12" s="35">
        <f ca="1">+OFFSET(total!$B$2,$W12,M$23,1,1)-OFFSET(total!$B$2,M$23,$W12,1,1)</f>
        <v>30333</v>
      </c>
      <c r="N12" s="35">
        <f ca="1">+OFFSET(total!$B$2,$W12,N$23,1,1)-OFFSET(total!$B$2,N$23,$W12,1,1)</f>
        <v>15330</v>
      </c>
      <c r="O12" s="35">
        <f ca="1">+OFFSET(total!$B$2,$W12,O$23,1,1)-OFFSET(total!$B$2,O$23,$W12,1,1)</f>
        <v>39152</v>
      </c>
      <c r="P12" s="35">
        <f ca="1">+OFFSET(total!$B$2,$W12,P$23,1,1)-OFFSET(total!$B$2,P$23,$W12,1,1)</f>
        <v>43511</v>
      </c>
      <c r="Q12" s="35">
        <f ca="1">+OFFSET(total!$B$2,$W12,Q$23,1,1)-OFFSET(total!$B$2,Q$23,$W12,1,1)</f>
        <v>2562</v>
      </c>
      <c r="R12" s="35">
        <f ca="1">+OFFSET(total!$B$2,$W12,R$23,1,1)-OFFSET(total!$B$2,R$23,$W12,1,1)</f>
        <v>16571</v>
      </c>
      <c r="S12" s="35">
        <f ca="1">+OFFSET(total!$B$2,$W12,S$23,1,1)-OFFSET(total!$B$2,S$23,$W12,1,1)</f>
        <v>2093</v>
      </c>
      <c r="T12" s="35">
        <f ca="1">+OFFSET(total!$B$2,$W12,T$23,1,1)-OFFSET(total!$B$2,T$23,$W12,1,1)</f>
        <v>2342</v>
      </c>
      <c r="U12" s="35">
        <f ca="1">+OFFSET(total!$B$2,$W12,U$23,1,1)-OFFSET(total!$B$2,U$23,$W12,1,1)</f>
        <v>4326</v>
      </c>
      <c r="V12" s="36">
        <f ca="1">+OFFSET(total!$B$2,$W12,V$23,1,1)-OFFSET(total!$B$2,V$23,$W12,1,1)</f>
        <v>941515</v>
      </c>
      <c r="W12" s="1">
        <v>10</v>
      </c>
    </row>
    <row r="13" spans="1:23" ht="12">
      <c r="A13" s="12" t="s">
        <v>10</v>
      </c>
      <c r="B13" s="42">
        <f ca="1">+OFFSET(total!$B$2,$W13,B$23,1,1)-OFFSET(total!$B$2,B$23,$W13,1,1)</f>
        <v>-467907</v>
      </c>
      <c r="C13" s="40">
        <f ca="1">+OFFSET(total!$B$2,$W13,C$23,1,1)-OFFSET(total!$B$2,C$23,$W13,1,1)</f>
        <v>-40921</v>
      </c>
      <c r="D13" s="35">
        <f ca="1">+OFFSET(total!$B$2,$W13,D$23,1,1)-OFFSET(total!$B$2,D$23,$W13,1,1)</f>
        <v>-6616</v>
      </c>
      <c r="E13" s="35">
        <f ca="1">+OFFSET(total!$B$2,$W13,E$23,1,1)-OFFSET(total!$B$2,E$23,$W13,1,1)</f>
        <v>-5121</v>
      </c>
      <c r="F13" s="35">
        <f ca="1">+OFFSET(total!$B$2,$W13,F$23,1,1)-OFFSET(total!$B$2,F$23,$W13,1,1)</f>
        <v>-11360</v>
      </c>
      <c r="G13" s="35">
        <f ca="1">+OFFSET(total!$B$2,$W13,G$23,1,1)-OFFSET(total!$B$2,G$23,$W13,1,1)</f>
        <v>-4308</v>
      </c>
      <c r="H13" s="35">
        <f ca="1">+OFFSET(total!$B$2,$W13,H$23,1,1)-OFFSET(total!$B$2,H$23,$W13,1,1)</f>
        <v>-1816</v>
      </c>
      <c r="I13" s="35">
        <f ca="1">+OFFSET(total!$B$2,$W13,I$23,1,1)-OFFSET(total!$B$2,I$23,$W13,1,1)</f>
        <v>-4025</v>
      </c>
      <c r="J13" s="35">
        <f ca="1">+OFFSET(total!$B$2,$W13,J$23,1,1)-OFFSET(total!$B$2,J$23,$W13,1,1)</f>
        <v>-18437</v>
      </c>
      <c r="K13" s="35">
        <f ca="1">+OFFSET(total!$B$2,$W13,K$23,1,1)-OFFSET(total!$B$2,K$23,$W13,1,1)</f>
        <v>-122550</v>
      </c>
      <c r="L13" s="35">
        <f ca="1">+OFFSET(total!$B$2,$W13,L$23,1,1)-OFFSET(total!$B$2,L$23,$W13,1,1)</f>
        <v>-30333</v>
      </c>
      <c r="M13" s="35">
        <f ca="1">+OFFSET(total!$B$2,$W13,M$23,1,1)-OFFSET(total!$B$2,M$23,$W13,1,1)</f>
        <v>0</v>
      </c>
      <c r="N13" s="35">
        <f ca="1">+OFFSET(total!$B$2,$W13,N$23,1,1)-OFFSET(total!$B$2,N$23,$W13,1,1)</f>
        <v>-1524</v>
      </c>
      <c r="O13" s="35">
        <f ca="1">+OFFSET(total!$B$2,$W13,O$23,1,1)-OFFSET(total!$B$2,O$23,$W13,1,1)</f>
        <v>-194580</v>
      </c>
      <c r="P13" s="35">
        <f ca="1">+OFFSET(total!$B$2,$W13,P$23,1,1)-OFFSET(total!$B$2,P$23,$W13,1,1)</f>
        <v>-2061</v>
      </c>
      <c r="Q13" s="35">
        <f ca="1">+OFFSET(total!$B$2,$W13,Q$23,1,1)-OFFSET(total!$B$2,Q$23,$W13,1,1)</f>
        <v>-5499</v>
      </c>
      <c r="R13" s="35">
        <f ca="1">+OFFSET(total!$B$2,$W13,R$23,1,1)-OFFSET(total!$B$2,R$23,$W13,1,1)</f>
        <v>-48866</v>
      </c>
      <c r="S13" s="35">
        <f ca="1">+OFFSET(total!$B$2,$W13,S$23,1,1)-OFFSET(total!$B$2,S$23,$W13,1,1)</f>
        <v>-1915</v>
      </c>
      <c r="T13" s="35">
        <f ca="1">+OFFSET(total!$B$2,$W13,T$23,1,1)-OFFSET(total!$B$2,T$23,$W13,1,1)</f>
        <v>-143</v>
      </c>
      <c r="U13" s="35">
        <f ca="1">+OFFSET(total!$B$2,$W13,U$23,1,1)-OFFSET(total!$B$2,U$23,$W13,1,1)</f>
        <v>71</v>
      </c>
      <c r="V13" s="36">
        <f ca="1">+OFFSET(total!$B$2,$W13,V$23,1,1)-OFFSET(total!$B$2,V$23,$W13,1,1)</f>
        <v>32097</v>
      </c>
      <c r="W13" s="1">
        <v>11</v>
      </c>
    </row>
    <row r="14" spans="1:23" ht="12">
      <c r="A14" s="12" t="s">
        <v>11</v>
      </c>
      <c r="B14" s="42">
        <f ca="1">+OFFSET(total!$B$2,$W14,B$23,1,1)-OFFSET(total!$B$2,B$23,$W14,1,1)</f>
        <v>-167447</v>
      </c>
      <c r="C14" s="40">
        <f ca="1">+OFFSET(total!$B$2,$W14,C$23,1,1)-OFFSET(total!$B$2,C$23,$W14,1,1)</f>
        <v>-10745</v>
      </c>
      <c r="D14" s="35">
        <f ca="1">+OFFSET(total!$B$2,$W14,D$23,1,1)-OFFSET(total!$B$2,D$23,$W14,1,1)</f>
        <v>-2418</v>
      </c>
      <c r="E14" s="35">
        <f ca="1">+OFFSET(total!$B$2,$W14,E$23,1,1)-OFFSET(total!$B$2,E$23,$W14,1,1)</f>
        <v>-8124</v>
      </c>
      <c r="F14" s="35">
        <f ca="1">+OFFSET(total!$B$2,$W14,F$23,1,1)-OFFSET(total!$B$2,F$23,$W14,1,1)</f>
        <v>-9713</v>
      </c>
      <c r="G14" s="35">
        <f ca="1">+OFFSET(total!$B$2,$W14,G$23,1,1)-OFFSET(total!$B$2,G$23,$W14,1,1)</f>
        <v>-23779</v>
      </c>
      <c r="H14" s="35">
        <f ca="1">+OFFSET(total!$B$2,$W14,H$23,1,1)-OFFSET(total!$B$2,H$23,$W14,1,1)</f>
        <v>-1628</v>
      </c>
      <c r="I14" s="35">
        <f ca="1">+OFFSET(total!$B$2,$W14,I$23,1,1)-OFFSET(total!$B$2,I$23,$W14,1,1)</f>
        <v>7237</v>
      </c>
      <c r="J14" s="35">
        <f ca="1">+OFFSET(total!$B$2,$W14,J$23,1,1)-OFFSET(total!$B$2,J$23,$W14,1,1)</f>
        <v>-1548</v>
      </c>
      <c r="K14" s="35">
        <f ca="1">+OFFSET(total!$B$2,$W14,K$23,1,1)-OFFSET(total!$B$2,K$23,$W14,1,1)</f>
        <v>-65088</v>
      </c>
      <c r="L14" s="35">
        <f ca="1">+OFFSET(total!$B$2,$W14,L$23,1,1)-OFFSET(total!$B$2,L$23,$W14,1,1)</f>
        <v>-15330</v>
      </c>
      <c r="M14" s="35">
        <f ca="1">+OFFSET(total!$B$2,$W14,M$23,1,1)-OFFSET(total!$B$2,M$23,$W14,1,1)</f>
        <v>1524</v>
      </c>
      <c r="N14" s="35">
        <f ca="1">+OFFSET(total!$B$2,$W14,N$23,1,1)-OFFSET(total!$B$2,N$23,$W14,1,1)</f>
        <v>0</v>
      </c>
      <c r="O14" s="35">
        <f ca="1">+OFFSET(total!$B$2,$W14,O$23,1,1)-OFFSET(total!$B$2,O$23,$W14,1,1)</f>
        <v>-55738</v>
      </c>
      <c r="P14" s="35">
        <f ca="1">+OFFSET(total!$B$2,$W14,P$23,1,1)-OFFSET(total!$B$2,P$23,$W14,1,1)</f>
        <v>-2469</v>
      </c>
      <c r="Q14" s="35">
        <f ca="1">+OFFSET(total!$B$2,$W14,Q$23,1,1)-OFFSET(total!$B$2,Q$23,$W14,1,1)</f>
        <v>-2148</v>
      </c>
      <c r="R14" s="35">
        <f ca="1">+OFFSET(total!$B$2,$W14,R$23,1,1)-OFFSET(total!$B$2,R$23,$W14,1,1)</f>
        <v>-32615</v>
      </c>
      <c r="S14" s="35">
        <f ca="1">+OFFSET(total!$B$2,$W14,S$23,1,1)-OFFSET(total!$B$2,S$23,$W14,1,1)</f>
        <v>-988</v>
      </c>
      <c r="T14" s="35">
        <f ca="1">+OFFSET(total!$B$2,$W14,T$23,1,1)-OFFSET(total!$B$2,T$23,$W14,1,1)</f>
        <v>-10</v>
      </c>
      <c r="U14" s="35">
        <f ca="1">+OFFSET(total!$B$2,$W14,U$23,1,1)-OFFSET(total!$B$2,U$23,$W14,1,1)</f>
        <v>68</v>
      </c>
      <c r="V14" s="36">
        <f ca="1">+OFFSET(total!$B$2,$W14,V$23,1,1)-OFFSET(total!$B$2,V$23,$W14,1,1)</f>
        <v>56065</v>
      </c>
      <c r="W14" s="1">
        <v>12</v>
      </c>
    </row>
    <row r="15" spans="1:23" ht="12">
      <c r="A15" s="12" t="s">
        <v>12</v>
      </c>
      <c r="B15" s="42">
        <f ca="1">+OFFSET(total!$B$2,$W15,B$23,1,1)-OFFSET(total!$B$2,B$23,$W15,1,1)</f>
        <v>2259104</v>
      </c>
      <c r="C15" s="40">
        <f ca="1">+OFFSET(total!$B$2,$W15,C$23,1,1)-OFFSET(total!$B$2,C$23,$W15,1,1)</f>
        <v>171818</v>
      </c>
      <c r="D15" s="35">
        <f ca="1">+OFFSET(total!$B$2,$W15,D$23,1,1)-OFFSET(total!$B$2,D$23,$W15,1,1)</f>
        <v>18053</v>
      </c>
      <c r="E15" s="35">
        <f ca="1">+OFFSET(total!$B$2,$W15,E$23,1,1)-OFFSET(total!$B$2,E$23,$W15,1,1)</f>
        <v>30109</v>
      </c>
      <c r="F15" s="35">
        <f ca="1">+OFFSET(total!$B$2,$W15,F$23,1,1)-OFFSET(total!$B$2,F$23,$W15,1,1)</f>
        <v>-13252</v>
      </c>
      <c r="G15" s="35">
        <f ca="1">+OFFSET(total!$B$2,$W15,G$23,1,1)-OFFSET(total!$B$2,G$23,$W15,1,1)</f>
        <v>-10907</v>
      </c>
      <c r="H15" s="35">
        <f ca="1">+OFFSET(total!$B$2,$W15,H$23,1,1)-OFFSET(total!$B$2,H$23,$W15,1,1)</f>
        <v>14018</v>
      </c>
      <c r="I15" s="35">
        <f ca="1">+OFFSET(total!$B$2,$W15,I$23,1,1)-OFFSET(total!$B$2,I$23,$W15,1,1)</f>
        <v>358900</v>
      </c>
      <c r="J15" s="35">
        <f ca="1">+OFFSET(total!$B$2,$W15,J$23,1,1)-OFFSET(total!$B$2,J$23,$W15,1,1)</f>
        <v>203943</v>
      </c>
      <c r="K15" s="35">
        <f ca="1">+OFFSET(total!$B$2,$W15,K$23,1,1)-OFFSET(total!$B$2,K$23,$W15,1,1)</f>
        <v>3088</v>
      </c>
      <c r="L15" s="35">
        <f ca="1">+OFFSET(total!$B$2,$W15,L$23,1,1)-OFFSET(total!$B$2,L$23,$W15,1,1)</f>
        <v>-39152</v>
      </c>
      <c r="M15" s="35">
        <f ca="1">+OFFSET(total!$B$2,$W15,M$23,1,1)-OFFSET(total!$B$2,M$23,$W15,1,1)</f>
        <v>194580</v>
      </c>
      <c r="N15" s="35">
        <f ca="1">+OFFSET(total!$B$2,$W15,N$23,1,1)-OFFSET(total!$B$2,N$23,$W15,1,1)</f>
        <v>55738</v>
      </c>
      <c r="O15" s="35">
        <f ca="1">+OFFSET(total!$B$2,$W15,O$23,1,1)-OFFSET(total!$B$2,O$23,$W15,1,1)</f>
        <v>0</v>
      </c>
      <c r="P15" s="35">
        <f ca="1">+OFFSET(total!$B$2,$W15,P$23,1,1)-OFFSET(total!$B$2,P$23,$W15,1,1)</f>
        <v>6530</v>
      </c>
      <c r="Q15" s="35">
        <f ca="1">+OFFSET(total!$B$2,$W15,Q$23,1,1)-OFFSET(total!$B$2,Q$23,$W15,1,1)</f>
        <v>5206</v>
      </c>
      <c r="R15" s="35">
        <f ca="1">+OFFSET(total!$B$2,$W15,R$23,1,1)-OFFSET(total!$B$2,R$23,$W15,1,1)</f>
        <v>37960</v>
      </c>
      <c r="S15" s="35">
        <f ca="1">+OFFSET(total!$B$2,$W15,S$23,1,1)-OFFSET(total!$B$2,S$23,$W15,1,1)</f>
        <v>5753</v>
      </c>
      <c r="T15" s="35">
        <f ca="1">+OFFSET(total!$B$2,$W15,T$23,1,1)-OFFSET(total!$B$2,T$23,$W15,1,1)</f>
        <v>3332</v>
      </c>
      <c r="U15" s="35">
        <f ca="1">+OFFSET(total!$B$2,$W15,U$23,1,1)-OFFSET(total!$B$2,U$23,$W15,1,1)</f>
        <v>4939</v>
      </c>
      <c r="V15" s="36">
        <f ca="1">+OFFSET(total!$B$2,$W15,V$23,1,1)-OFFSET(total!$B$2,V$23,$W15,1,1)</f>
        <v>1208448</v>
      </c>
      <c r="W15" s="1">
        <v>13</v>
      </c>
    </row>
    <row r="16" spans="1:23" ht="12.75" customHeight="1">
      <c r="A16" s="12" t="s">
        <v>13</v>
      </c>
      <c r="B16" s="42">
        <f ca="1">+OFFSET(total!$B$2,$W16,B$23,1,1)-OFFSET(total!$B$2,B$23,$W16,1,1)</f>
        <v>195870</v>
      </c>
      <c r="C16" s="40">
        <f ca="1">+OFFSET(total!$B$2,$W16,C$23,1,1)-OFFSET(total!$B$2,C$23,$W16,1,1)</f>
        <v>25027</v>
      </c>
      <c r="D16" s="35">
        <f ca="1">+OFFSET(total!$B$2,$W16,D$23,1,1)-OFFSET(total!$B$2,D$23,$W16,1,1)</f>
        <v>104</v>
      </c>
      <c r="E16" s="35">
        <f ca="1">+OFFSET(total!$B$2,$W16,E$23,1,1)-OFFSET(total!$B$2,E$23,$W16,1,1)</f>
        <v>883</v>
      </c>
      <c r="F16" s="35">
        <f ca="1">+OFFSET(total!$B$2,$W16,F$23,1,1)-OFFSET(total!$B$2,F$23,$W16,1,1)</f>
        <v>-6611</v>
      </c>
      <c r="G16" s="35">
        <f ca="1">+OFFSET(total!$B$2,$W16,G$23,1,1)-OFFSET(total!$B$2,G$23,$W16,1,1)</f>
        <v>-1551</v>
      </c>
      <c r="H16" s="35">
        <f ca="1">+OFFSET(total!$B$2,$W16,H$23,1,1)-OFFSET(total!$B$2,H$23,$W16,1,1)</f>
        <v>339</v>
      </c>
      <c r="I16" s="35">
        <f ca="1">+OFFSET(total!$B$2,$W16,I$23,1,1)-OFFSET(total!$B$2,I$23,$W16,1,1)</f>
        <v>5268</v>
      </c>
      <c r="J16" s="35">
        <f ca="1">+OFFSET(total!$B$2,$W16,J$23,1,1)-OFFSET(total!$B$2,J$23,$W16,1,1)</f>
        <v>11315</v>
      </c>
      <c r="K16" s="35">
        <f ca="1">+OFFSET(total!$B$2,$W16,K$23,1,1)-OFFSET(total!$B$2,K$23,$W16,1,1)</f>
        <v>-33578</v>
      </c>
      <c r="L16" s="35">
        <f ca="1">+OFFSET(total!$B$2,$W16,L$23,1,1)-OFFSET(total!$B$2,L$23,$W16,1,1)</f>
        <v>-43511</v>
      </c>
      <c r="M16" s="35">
        <f ca="1">+OFFSET(total!$B$2,$W16,M$23,1,1)-OFFSET(total!$B$2,M$23,$W16,1,1)</f>
        <v>2061</v>
      </c>
      <c r="N16" s="35">
        <f ca="1">+OFFSET(total!$B$2,$W16,N$23,1,1)-OFFSET(total!$B$2,N$23,$W16,1,1)</f>
        <v>2469</v>
      </c>
      <c r="O16" s="35">
        <f ca="1">+OFFSET(total!$B$2,$W16,O$23,1,1)-OFFSET(total!$B$2,O$23,$W16,1,1)</f>
        <v>-6530</v>
      </c>
      <c r="P16" s="35">
        <f ca="1">+OFFSET(total!$B$2,$W16,P$23,1,1)-OFFSET(total!$B$2,P$23,$W16,1,1)</f>
        <v>0</v>
      </c>
      <c r="Q16" s="35">
        <f ca="1">+OFFSET(total!$B$2,$W16,Q$23,1,1)-OFFSET(total!$B$2,Q$23,$W16,1,1)</f>
        <v>31</v>
      </c>
      <c r="R16" s="35">
        <f ca="1">+OFFSET(total!$B$2,$W16,R$23,1,1)-OFFSET(total!$B$2,R$23,$W16,1,1)</f>
        <v>1376</v>
      </c>
      <c r="S16" s="35">
        <f ca="1">+OFFSET(total!$B$2,$W16,S$23,1,1)-OFFSET(total!$B$2,S$23,$W16,1,1)</f>
        <v>55</v>
      </c>
      <c r="T16" s="35">
        <f ca="1">+OFFSET(total!$B$2,$W16,T$23,1,1)-OFFSET(total!$B$2,T$23,$W16,1,1)</f>
        <v>274</v>
      </c>
      <c r="U16" s="35">
        <f ca="1">+OFFSET(total!$B$2,$W16,U$23,1,1)-OFFSET(total!$B$2,U$23,$W16,1,1)</f>
        <v>729</v>
      </c>
      <c r="V16" s="36">
        <f ca="1">+OFFSET(total!$B$2,$W16,V$23,1,1)-OFFSET(total!$B$2,V$23,$W16,1,1)</f>
        <v>237720</v>
      </c>
      <c r="W16" s="1">
        <v>14</v>
      </c>
    </row>
    <row r="17" spans="1:23" ht="12.75" customHeight="1">
      <c r="A17" s="12" t="s">
        <v>14</v>
      </c>
      <c r="B17" s="42">
        <f ca="1">+OFFSET(total!$B$2,$W17,B$23,1,1)-OFFSET(total!$B$2,B$23,$W17,1,1)</f>
        <v>96857</v>
      </c>
      <c r="C17" s="40">
        <f ca="1">+OFFSET(total!$B$2,$W17,C$23,1,1)-OFFSET(total!$B$2,C$23,$W17,1,1)</f>
        <v>8305</v>
      </c>
      <c r="D17" s="35">
        <f ca="1">+OFFSET(total!$B$2,$W17,D$23,1,1)-OFFSET(total!$B$2,D$23,$W17,1,1)</f>
        <v>230</v>
      </c>
      <c r="E17" s="35">
        <f ca="1">+OFFSET(total!$B$2,$W17,E$23,1,1)-OFFSET(total!$B$2,E$23,$W17,1,1)</f>
        <v>1231</v>
      </c>
      <c r="F17" s="35">
        <f ca="1">+OFFSET(total!$B$2,$W17,F$23,1,1)-OFFSET(total!$B$2,F$23,$W17,1,1)</f>
        <v>-828</v>
      </c>
      <c r="G17" s="35">
        <f ca="1">+OFFSET(total!$B$2,$W17,G$23,1,1)-OFFSET(total!$B$2,G$23,$W17,1,1)</f>
        <v>-944</v>
      </c>
      <c r="H17" s="35">
        <f ca="1">+OFFSET(total!$B$2,$W17,H$23,1,1)-OFFSET(total!$B$2,H$23,$W17,1,1)</f>
        <v>598</v>
      </c>
      <c r="I17" s="35">
        <f ca="1">+OFFSET(total!$B$2,$W17,I$23,1,1)-OFFSET(total!$B$2,I$23,$W17,1,1)</f>
        <v>13487</v>
      </c>
      <c r="J17" s="35">
        <f ca="1">+OFFSET(total!$B$2,$W17,J$23,1,1)-OFFSET(total!$B$2,J$23,$W17,1,1)</f>
        <v>1335</v>
      </c>
      <c r="K17" s="35">
        <f ca="1">+OFFSET(total!$B$2,$W17,K$23,1,1)-OFFSET(total!$B$2,K$23,$W17,1,1)</f>
        <v>-5352</v>
      </c>
      <c r="L17" s="35">
        <f ca="1">+OFFSET(total!$B$2,$W17,L$23,1,1)-OFFSET(total!$B$2,L$23,$W17,1,1)</f>
        <v>-2562</v>
      </c>
      <c r="M17" s="35">
        <f ca="1">+OFFSET(total!$B$2,$W17,M$23,1,1)-OFFSET(total!$B$2,M$23,$W17,1,1)</f>
        <v>5499</v>
      </c>
      <c r="N17" s="35">
        <f ca="1">+OFFSET(total!$B$2,$W17,N$23,1,1)-OFFSET(total!$B$2,N$23,$W17,1,1)</f>
        <v>2148</v>
      </c>
      <c r="O17" s="35">
        <f ca="1">+OFFSET(total!$B$2,$W17,O$23,1,1)-OFFSET(total!$B$2,O$23,$W17,1,1)</f>
        <v>-5206</v>
      </c>
      <c r="P17" s="35">
        <f ca="1">+OFFSET(total!$B$2,$W17,P$23,1,1)-OFFSET(total!$B$2,P$23,$W17,1,1)</f>
        <v>-31</v>
      </c>
      <c r="Q17" s="35">
        <f ca="1">+OFFSET(total!$B$2,$W17,Q$23,1,1)-OFFSET(total!$B$2,Q$23,$W17,1,1)</f>
        <v>0</v>
      </c>
      <c r="R17" s="35">
        <f ca="1">+OFFSET(total!$B$2,$W17,R$23,1,1)-OFFSET(total!$B$2,R$23,$W17,1,1)</f>
        <v>-3723</v>
      </c>
      <c r="S17" s="35">
        <f ca="1">+OFFSET(total!$B$2,$W17,S$23,1,1)-OFFSET(total!$B$2,S$23,$W17,1,1)</f>
        <v>2852</v>
      </c>
      <c r="T17" s="35">
        <f ca="1">+OFFSET(total!$B$2,$W17,T$23,1,1)-OFFSET(total!$B$2,T$23,$W17,1,1)</f>
        <v>52</v>
      </c>
      <c r="U17" s="35">
        <f ca="1">+OFFSET(total!$B$2,$W17,U$23,1,1)-OFFSET(total!$B$2,U$23,$W17,1,1)</f>
        <v>85</v>
      </c>
      <c r="V17" s="36">
        <f ca="1">+OFFSET(total!$B$2,$W17,V$23,1,1)-OFFSET(total!$B$2,V$23,$W17,1,1)</f>
        <v>79681</v>
      </c>
      <c r="W17" s="1">
        <v>15</v>
      </c>
    </row>
    <row r="18" spans="1:23" ht="12">
      <c r="A18" s="12" t="s">
        <v>15</v>
      </c>
      <c r="B18" s="42">
        <f ca="1">+OFFSET(total!$B$2,$W18,B$23,1,1)-OFFSET(total!$B$2,B$23,$W18,1,1)</f>
        <v>310365</v>
      </c>
      <c r="C18" s="40">
        <f ca="1">+OFFSET(total!$B$2,$W18,C$23,1,1)-OFFSET(total!$B$2,C$23,$W18,1,1)</f>
        <v>9878</v>
      </c>
      <c r="D18" s="35">
        <f ca="1">+OFFSET(total!$B$2,$W18,D$23,1,1)-OFFSET(total!$B$2,D$23,$W18,1,1)</f>
        <v>-2348</v>
      </c>
      <c r="E18" s="35">
        <f ca="1">+OFFSET(total!$B$2,$W18,E$23,1,1)-OFFSET(total!$B$2,E$23,$W18,1,1)</f>
        <v>1158</v>
      </c>
      <c r="F18" s="35">
        <f ca="1">+OFFSET(total!$B$2,$W18,F$23,1,1)-OFFSET(total!$B$2,F$23,$W18,1,1)</f>
        <v>-4484</v>
      </c>
      <c r="G18" s="35">
        <f ca="1">+OFFSET(total!$B$2,$W18,G$23,1,1)-OFFSET(total!$B$2,G$23,$W18,1,1)</f>
        <v>-6060</v>
      </c>
      <c r="H18" s="35">
        <f ca="1">+OFFSET(total!$B$2,$W18,H$23,1,1)-OFFSET(total!$B$2,H$23,$W18,1,1)</f>
        <v>-3510</v>
      </c>
      <c r="I18" s="35">
        <f ca="1">+OFFSET(total!$B$2,$W18,I$23,1,1)-OFFSET(total!$B$2,I$23,$W18,1,1)</f>
        <v>146973</v>
      </c>
      <c r="J18" s="35">
        <f ca="1">+OFFSET(total!$B$2,$W18,J$23,1,1)-OFFSET(total!$B$2,J$23,$W18,1,1)</f>
        <v>6780</v>
      </c>
      <c r="K18" s="35">
        <f ca="1">+OFFSET(total!$B$2,$W18,K$23,1,1)-OFFSET(total!$B$2,K$23,$W18,1,1)</f>
        <v>-14190</v>
      </c>
      <c r="L18" s="35">
        <f ca="1">+OFFSET(total!$B$2,$W18,L$23,1,1)-OFFSET(total!$B$2,L$23,$W18,1,1)</f>
        <v>-16571</v>
      </c>
      <c r="M18" s="35">
        <f ca="1">+OFFSET(total!$B$2,$W18,M$23,1,1)-OFFSET(total!$B$2,M$23,$W18,1,1)</f>
        <v>48866</v>
      </c>
      <c r="N18" s="35">
        <f ca="1">+OFFSET(total!$B$2,$W18,N$23,1,1)-OFFSET(total!$B$2,N$23,$W18,1,1)</f>
        <v>32615</v>
      </c>
      <c r="O18" s="35">
        <f ca="1">+OFFSET(total!$B$2,$W18,O$23,1,1)-OFFSET(total!$B$2,O$23,$W18,1,1)</f>
        <v>-37960</v>
      </c>
      <c r="P18" s="35">
        <f ca="1">+OFFSET(total!$B$2,$W18,P$23,1,1)-OFFSET(total!$B$2,P$23,$W18,1,1)</f>
        <v>-1376</v>
      </c>
      <c r="Q18" s="35">
        <f ca="1">+OFFSET(total!$B$2,$W18,Q$23,1,1)-OFFSET(total!$B$2,Q$23,$W18,1,1)</f>
        <v>3723</v>
      </c>
      <c r="R18" s="35">
        <f ca="1">+OFFSET(total!$B$2,$W18,R$23,1,1)-OFFSET(total!$B$2,R$23,$W18,1,1)</f>
        <v>0</v>
      </c>
      <c r="S18" s="35">
        <f ca="1">+OFFSET(total!$B$2,$W18,S$23,1,1)-OFFSET(total!$B$2,S$23,$W18,1,1)</f>
        <v>4954</v>
      </c>
      <c r="T18" s="35">
        <f ca="1">+OFFSET(total!$B$2,$W18,T$23,1,1)-OFFSET(total!$B$2,T$23,$W18,1,1)</f>
        <v>57</v>
      </c>
      <c r="U18" s="35">
        <f ca="1">+OFFSET(total!$B$2,$W18,U$23,1,1)-OFFSET(total!$B$2,U$23,$W18,1,1)</f>
        <v>247</v>
      </c>
      <c r="V18" s="36">
        <f ca="1">+OFFSET(total!$B$2,$W18,V$23,1,1)-OFFSET(total!$B$2,V$23,$W18,1,1)</f>
        <v>141613</v>
      </c>
      <c r="W18" s="1">
        <v>16</v>
      </c>
    </row>
    <row r="19" spans="1:23" ht="11.25" customHeight="1">
      <c r="A19" s="12" t="s">
        <v>1</v>
      </c>
      <c r="B19" s="42">
        <f ca="1">+OFFSET(total!$B$2,$W19,B$23,1,1)-OFFSET(total!$B$2,B$23,$W19,1,1)</f>
        <v>38393</v>
      </c>
      <c r="C19" s="40">
        <f ca="1">+OFFSET(total!$B$2,$W19,C$23,1,1)-OFFSET(total!$B$2,C$23,$W19,1,1)</f>
        <v>1649</v>
      </c>
      <c r="D19" s="35">
        <f ca="1">+OFFSET(total!$B$2,$W19,D$23,1,1)-OFFSET(total!$B$2,D$23,$W19,1,1)</f>
        <v>-2601</v>
      </c>
      <c r="E19" s="35">
        <f ca="1">+OFFSET(total!$B$2,$W19,E$23,1,1)-OFFSET(total!$B$2,E$23,$W19,1,1)</f>
        <v>387</v>
      </c>
      <c r="F19" s="35">
        <f ca="1">+OFFSET(total!$B$2,$W19,F$23,1,1)-OFFSET(total!$B$2,F$23,$W19,1,1)</f>
        <v>-501</v>
      </c>
      <c r="G19" s="35">
        <f ca="1">+OFFSET(total!$B$2,$W19,G$23,1,1)-OFFSET(total!$B$2,G$23,$W19,1,1)</f>
        <v>-589</v>
      </c>
      <c r="H19" s="35">
        <f ca="1">+OFFSET(total!$B$2,$W19,H$23,1,1)-OFFSET(total!$B$2,H$23,$W19,1,1)</f>
        <v>220</v>
      </c>
      <c r="I19" s="35">
        <f ca="1">+OFFSET(total!$B$2,$W19,I$23,1,1)-OFFSET(total!$B$2,I$23,$W19,1,1)</f>
        <v>10518</v>
      </c>
      <c r="J19" s="35">
        <f ca="1">+OFFSET(total!$B$2,$W19,J$23,1,1)-OFFSET(total!$B$2,J$23,$W19,1,1)</f>
        <v>788</v>
      </c>
      <c r="K19" s="35">
        <f ca="1">+OFFSET(total!$B$2,$W19,K$23,1,1)-OFFSET(total!$B$2,K$23,$W19,1,1)</f>
        <v>-4228</v>
      </c>
      <c r="L19" s="35">
        <f ca="1">+OFFSET(total!$B$2,$W19,L$23,1,1)-OFFSET(total!$B$2,L$23,$W19,1,1)</f>
        <v>-2093</v>
      </c>
      <c r="M19" s="35">
        <f ca="1">+OFFSET(total!$B$2,$W19,M$23,1,1)-OFFSET(total!$B$2,M$23,$W19,1,1)</f>
        <v>1915</v>
      </c>
      <c r="N19" s="35">
        <f ca="1">+OFFSET(total!$B$2,$W19,N$23,1,1)-OFFSET(total!$B$2,N$23,$W19,1,1)</f>
        <v>988</v>
      </c>
      <c r="O19" s="35">
        <f ca="1">+OFFSET(total!$B$2,$W19,O$23,1,1)-OFFSET(total!$B$2,O$23,$W19,1,1)</f>
        <v>-5753</v>
      </c>
      <c r="P19" s="35">
        <f ca="1">+OFFSET(total!$B$2,$W19,P$23,1,1)-OFFSET(total!$B$2,P$23,$W19,1,1)</f>
        <v>-55</v>
      </c>
      <c r="Q19" s="35">
        <f ca="1">+OFFSET(total!$B$2,$W19,Q$23,1,1)-OFFSET(total!$B$2,Q$23,$W19,1,1)</f>
        <v>-2852</v>
      </c>
      <c r="R19" s="35">
        <f ca="1">+OFFSET(total!$B$2,$W19,R$23,1,1)-OFFSET(total!$B$2,R$23,$W19,1,1)</f>
        <v>-4954</v>
      </c>
      <c r="S19" s="35">
        <f ca="1">+OFFSET(total!$B$2,$W19,S$23,1,1)-OFFSET(total!$B$2,S$23,$W19,1,1)</f>
        <v>0</v>
      </c>
      <c r="T19" s="35">
        <f ca="1">+OFFSET(total!$B$2,$W19,T$23,1,1)-OFFSET(total!$B$2,T$23,$W19,1,1)</f>
        <v>40</v>
      </c>
      <c r="U19" s="35">
        <f ca="1">+OFFSET(total!$B$2,$W19,U$23,1,1)-OFFSET(total!$B$2,U$23,$W19,1,1)</f>
        <v>39</v>
      </c>
      <c r="V19" s="36">
        <f ca="1">+OFFSET(total!$B$2,$W19,V$23,1,1)-OFFSET(total!$B$2,V$23,$W19,1,1)</f>
        <v>45475</v>
      </c>
      <c r="W19" s="1">
        <v>17</v>
      </c>
    </row>
    <row r="20" spans="1:23" ht="12">
      <c r="A20" s="12" t="s">
        <v>16</v>
      </c>
      <c r="B20" s="42">
        <f ca="1">+OFFSET(total!$B$2,$W20,B$23,1,1)-OFFSET(total!$B$2,B$23,$W20,1,1)</f>
        <v>-9588</v>
      </c>
      <c r="C20" s="40">
        <f ca="1">+OFFSET(total!$B$2,$W20,C$23,1,1)-OFFSET(total!$B$2,C$23,$W20,1,1)</f>
        <v>-6246</v>
      </c>
      <c r="D20" s="35">
        <f ca="1">+OFFSET(total!$B$2,$W20,D$23,1,1)-OFFSET(total!$B$2,D$23,$W20,1,1)</f>
        <v>-373</v>
      </c>
      <c r="E20" s="35">
        <f ca="1">+OFFSET(total!$B$2,$W20,E$23,1,1)-OFFSET(total!$B$2,E$23,$W20,1,1)</f>
        <v>-30</v>
      </c>
      <c r="F20" s="35">
        <f ca="1">+OFFSET(total!$B$2,$W20,F$23,1,1)-OFFSET(total!$B$2,F$23,$W20,1,1)</f>
        <v>-612</v>
      </c>
      <c r="G20" s="35">
        <f ca="1">+OFFSET(total!$B$2,$W20,G$23,1,1)-OFFSET(total!$B$2,G$23,$W20,1,1)</f>
        <v>-836</v>
      </c>
      <c r="H20" s="35">
        <f ca="1">+OFFSET(total!$B$2,$W20,H$23,1,1)-OFFSET(total!$B$2,H$23,$W20,1,1)</f>
        <v>-22</v>
      </c>
      <c r="I20" s="35">
        <f ca="1">+OFFSET(total!$B$2,$W20,I$23,1,1)-OFFSET(total!$B$2,I$23,$W20,1,1)</f>
        <v>233</v>
      </c>
      <c r="J20" s="35">
        <f ca="1">+OFFSET(total!$B$2,$W20,J$23,1,1)-OFFSET(total!$B$2,J$23,$W20,1,1)</f>
        <v>-175</v>
      </c>
      <c r="K20" s="35">
        <f ca="1">+OFFSET(total!$B$2,$W20,K$23,1,1)-OFFSET(total!$B$2,K$23,$W20,1,1)</f>
        <v>-4045</v>
      </c>
      <c r="L20" s="35">
        <f ca="1">+OFFSET(total!$B$2,$W20,L$23,1,1)-OFFSET(total!$B$2,L$23,$W20,1,1)</f>
        <v>-2342</v>
      </c>
      <c r="M20" s="35">
        <f ca="1">+OFFSET(total!$B$2,$W20,M$23,1,1)-OFFSET(total!$B$2,M$23,$W20,1,1)</f>
        <v>143</v>
      </c>
      <c r="N20" s="35">
        <f ca="1">+OFFSET(total!$B$2,$W20,N$23,1,1)-OFFSET(total!$B$2,N$23,$W20,1,1)</f>
        <v>10</v>
      </c>
      <c r="O20" s="35">
        <f ca="1">+OFFSET(total!$B$2,$W20,O$23,1,1)-OFFSET(total!$B$2,O$23,$W20,1,1)</f>
        <v>-3332</v>
      </c>
      <c r="P20" s="35">
        <f ca="1">+OFFSET(total!$B$2,$W20,P$23,1,1)-OFFSET(total!$B$2,P$23,$W20,1,1)</f>
        <v>-274</v>
      </c>
      <c r="Q20" s="35">
        <f ca="1">+OFFSET(total!$B$2,$W20,Q$23,1,1)-OFFSET(total!$B$2,Q$23,$W20,1,1)</f>
        <v>-52</v>
      </c>
      <c r="R20" s="35">
        <f ca="1">+OFFSET(total!$B$2,$W20,R$23,1,1)-OFFSET(total!$B$2,R$23,$W20,1,1)</f>
        <v>-57</v>
      </c>
      <c r="S20" s="35">
        <f ca="1">+OFFSET(total!$B$2,$W20,S$23,1,1)-OFFSET(total!$B$2,S$23,$W20,1,1)</f>
        <v>-40</v>
      </c>
      <c r="T20" s="35">
        <f ca="1">+OFFSET(total!$B$2,$W20,T$23,1,1)-OFFSET(total!$B$2,T$23,$W20,1,1)</f>
        <v>0</v>
      </c>
      <c r="U20" s="35">
        <f ca="1">+OFFSET(total!$B$2,$W20,U$23,1,1)-OFFSET(total!$B$2,U$23,$W20,1,1)</f>
        <v>237</v>
      </c>
      <c r="V20" s="36">
        <f ca="1">+OFFSET(total!$B$2,$W20,V$23,1,1)-OFFSET(total!$B$2,V$23,$W20,1,1)</f>
        <v>8225</v>
      </c>
      <c r="W20" s="1">
        <v>18</v>
      </c>
    </row>
    <row r="21" spans="1:23" ht="12">
      <c r="A21" s="12" t="s">
        <v>2</v>
      </c>
      <c r="B21" s="42">
        <f ca="1">+OFFSET(total!$B$2,$W21,B$23,1,1)-OFFSET(total!$B$2,B$23,$W21,1,1)</f>
        <v>-18069</v>
      </c>
      <c r="C21" s="40">
        <f ca="1">+OFFSET(total!$B$2,$W21,C$23,1,1)-OFFSET(total!$B$2,C$23,$W21,1,1)</f>
        <v>-10472</v>
      </c>
      <c r="D21" s="35">
        <f ca="1">+OFFSET(total!$B$2,$W21,D$23,1,1)-OFFSET(total!$B$2,D$23,$W21,1,1)</f>
        <v>-640</v>
      </c>
      <c r="E21" s="35">
        <f ca="1">+OFFSET(total!$B$2,$W21,E$23,1,1)-OFFSET(total!$B$2,E$23,$W21,1,1)</f>
        <v>-139</v>
      </c>
      <c r="F21" s="35">
        <f ca="1">+OFFSET(total!$B$2,$W21,F$23,1,1)-OFFSET(total!$B$2,F$23,$W21,1,1)</f>
        <v>-745</v>
      </c>
      <c r="G21" s="35">
        <f ca="1">+OFFSET(total!$B$2,$W21,G$23,1,1)-OFFSET(total!$B$2,G$23,$W21,1,1)</f>
        <v>-1425</v>
      </c>
      <c r="H21" s="35">
        <f ca="1">+OFFSET(total!$B$2,$W21,H$23,1,1)-OFFSET(total!$B$2,H$23,$W21,1,1)</f>
        <v>-66</v>
      </c>
      <c r="I21" s="35">
        <f ca="1">+OFFSET(total!$B$2,$W21,I$23,1,1)-OFFSET(total!$B$2,I$23,$W21,1,1)</f>
        <v>-87</v>
      </c>
      <c r="J21" s="35">
        <f ca="1">+OFFSET(total!$B$2,$W21,J$23,1,1)-OFFSET(total!$B$2,J$23,$W21,1,1)</f>
        <v>-363</v>
      </c>
      <c r="K21" s="35">
        <f ca="1">+OFFSET(total!$B$2,$W21,K$23,1,1)-OFFSET(total!$B$2,K$23,$W21,1,1)</f>
        <v>-7619</v>
      </c>
      <c r="L21" s="35">
        <f ca="1">+OFFSET(total!$B$2,$W21,L$23,1,1)-OFFSET(total!$B$2,L$23,$W21,1,1)</f>
        <v>-4326</v>
      </c>
      <c r="M21" s="35">
        <f ca="1">+OFFSET(total!$B$2,$W21,M$23,1,1)-OFFSET(total!$B$2,M$23,$W21,1,1)</f>
        <v>-71</v>
      </c>
      <c r="N21" s="35">
        <f ca="1">+OFFSET(total!$B$2,$W21,N$23,1,1)-OFFSET(total!$B$2,N$23,$W21,1,1)</f>
        <v>-68</v>
      </c>
      <c r="O21" s="35">
        <f ca="1">+OFFSET(total!$B$2,$W21,O$23,1,1)-OFFSET(total!$B$2,O$23,$W21,1,1)</f>
        <v>-4939</v>
      </c>
      <c r="P21" s="35">
        <f ca="1">+OFFSET(total!$B$2,$W21,P$23,1,1)-OFFSET(total!$B$2,P$23,$W21,1,1)</f>
        <v>-729</v>
      </c>
      <c r="Q21" s="35">
        <f ca="1">+OFFSET(total!$B$2,$W21,Q$23,1,1)-OFFSET(total!$B$2,Q$23,$W21,1,1)</f>
        <v>-85</v>
      </c>
      <c r="R21" s="35">
        <f ca="1">+OFFSET(total!$B$2,$W21,R$23,1,1)-OFFSET(total!$B$2,R$23,$W21,1,1)</f>
        <v>-247</v>
      </c>
      <c r="S21" s="35">
        <f ca="1">+OFFSET(total!$B$2,$W21,S$23,1,1)-OFFSET(total!$B$2,S$23,$W21,1,1)</f>
        <v>-39</v>
      </c>
      <c r="T21" s="35">
        <f ca="1">+OFFSET(total!$B$2,$W21,T$23,1,1)-OFFSET(total!$B$2,T$23,$W21,1,1)</f>
        <v>-237</v>
      </c>
      <c r="U21" s="35">
        <f ca="1">+OFFSET(total!$B$2,$W21,U$23,1,1)-OFFSET(total!$B$2,U$23,$W21,1,1)</f>
        <v>0</v>
      </c>
      <c r="V21" s="36">
        <f ca="1">+OFFSET(total!$B$2,$W21,V$23,1,1)-OFFSET(total!$B$2,V$23,$W21,1,1)</f>
        <v>14228</v>
      </c>
      <c r="W21" s="1">
        <v>19</v>
      </c>
    </row>
    <row r="22" spans="1:23" ht="12">
      <c r="A22" s="13" t="s">
        <v>35</v>
      </c>
      <c r="B22" s="43">
        <f ca="1">+OFFSET(total!$B$2,$W22,B$23,1,1)-OFFSET(total!$B$2,B$23,$W22,1,1)</f>
        <v>-5975409</v>
      </c>
      <c r="C22" s="41">
        <f ca="1">+OFFSET(total!$B$2,$W22,C$23,1,1)-OFFSET(total!$B$2,C$23,$W22,1,1)</f>
        <v>-719583</v>
      </c>
      <c r="D22" s="37">
        <f ca="1">+OFFSET(total!$B$2,$W22,D$23,1,1)-OFFSET(total!$B$2,D$23,$W22,1,1)</f>
        <v>-168936</v>
      </c>
      <c r="E22" s="37">
        <f ca="1">+OFFSET(total!$B$2,$W22,E$23,1,1)-OFFSET(total!$B$2,E$23,$W22,1,1)</f>
        <v>-43224</v>
      </c>
      <c r="F22" s="37">
        <f ca="1">+OFFSET(total!$B$2,$W22,F$23,1,1)-OFFSET(total!$B$2,F$23,$W22,1,1)</f>
        <v>-262362</v>
      </c>
      <c r="G22" s="37">
        <f ca="1">+OFFSET(total!$B$2,$W22,G$23,1,1)-OFFSET(total!$B$2,G$23,$W22,1,1)</f>
        <v>-356913</v>
      </c>
      <c r="H22" s="37">
        <f ca="1">+OFFSET(total!$B$2,$W22,H$23,1,1)-OFFSET(total!$B$2,H$23,$W22,1,1)</f>
        <v>-40810</v>
      </c>
      <c r="I22" s="37">
        <f ca="1">+OFFSET(total!$B$2,$W22,I$23,1,1)-OFFSET(total!$B$2,I$23,$W22,1,1)</f>
        <v>-144292</v>
      </c>
      <c r="J22" s="37">
        <f ca="1">+OFFSET(total!$B$2,$W22,J$23,1,1)-OFFSET(total!$B$2,J$23,$W22,1,1)</f>
        <v>-225252</v>
      </c>
      <c r="K22" s="37">
        <f ca="1">+OFFSET(total!$B$2,$W22,K$23,1,1)-OFFSET(total!$B$2,K$23,$W22,1,1)</f>
        <v>-1248970</v>
      </c>
      <c r="L22" s="37">
        <f ca="1">+OFFSET(total!$B$2,$W22,L$23,1,1)-OFFSET(total!$B$2,L$23,$W22,1,1)</f>
        <v>-941515</v>
      </c>
      <c r="M22" s="37">
        <f ca="1">+OFFSET(total!$B$2,$W22,M$23,1,1)-OFFSET(total!$B$2,M$23,$W22,1,1)</f>
        <v>-32097</v>
      </c>
      <c r="N22" s="37">
        <f ca="1">+OFFSET(total!$B$2,$W22,N$23,1,1)-OFFSET(total!$B$2,N$23,$W22,1,1)</f>
        <v>-56065</v>
      </c>
      <c r="O22" s="37">
        <f ca="1">+OFFSET(total!$B$2,$W22,O$23,1,1)-OFFSET(total!$B$2,O$23,$W22,1,1)</f>
        <v>-1208448</v>
      </c>
      <c r="P22" s="37">
        <f ca="1">+OFFSET(total!$B$2,$W22,P$23,1,1)-OFFSET(total!$B$2,P$23,$W22,1,1)</f>
        <v>-237720</v>
      </c>
      <c r="Q22" s="37">
        <f ca="1">+OFFSET(total!$B$2,$W22,Q$23,1,1)-OFFSET(total!$B$2,Q$23,$W22,1,1)</f>
        <v>-79681</v>
      </c>
      <c r="R22" s="37">
        <f ca="1">+OFFSET(total!$B$2,$W22,R$23,1,1)-OFFSET(total!$B$2,R$23,$W22,1,1)</f>
        <v>-141613</v>
      </c>
      <c r="S22" s="37">
        <f ca="1">+OFFSET(total!$B$2,$W22,S$23,1,1)-OFFSET(total!$B$2,S$23,$W22,1,1)</f>
        <v>-45475</v>
      </c>
      <c r="T22" s="37">
        <f ca="1">+OFFSET(total!$B$2,$W22,T$23,1,1)-OFFSET(total!$B$2,T$23,$W22,1,1)</f>
        <v>-8225</v>
      </c>
      <c r="U22" s="37">
        <f ca="1">+OFFSET(total!$B$2,$W22,U$23,1,1)-OFFSET(total!$B$2,U$23,$W22,1,1)</f>
        <v>-14228</v>
      </c>
      <c r="V22" s="38">
        <f ca="1">+OFFSET(total!$B$2,$W22,V$23,1,1)-OFFSET(total!$B$2,V$23,$W22,1,1)</f>
        <v>0</v>
      </c>
      <c r="W22" s="1">
        <v>20</v>
      </c>
    </row>
    <row r="23" spans="3:22" ht="12" hidden="1">
      <c r="C23" s="1">
        <v>1</v>
      </c>
      <c r="D23" s="1">
        <v>2</v>
      </c>
      <c r="E23" s="1">
        <v>3</v>
      </c>
      <c r="F23" s="1">
        <v>4</v>
      </c>
      <c r="G23" s="1">
        <v>5</v>
      </c>
      <c r="H23" s="1">
        <v>6</v>
      </c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1">
        <v>14</v>
      </c>
      <c r="Q23" s="1">
        <v>15</v>
      </c>
      <c r="R23" s="1">
        <v>16</v>
      </c>
      <c r="S23" s="1">
        <v>17</v>
      </c>
      <c r="T23" s="1">
        <v>18</v>
      </c>
      <c r="U23" s="1">
        <v>19</v>
      </c>
      <c r="V23" s="1">
        <v>20</v>
      </c>
    </row>
  </sheetData>
  <conditionalFormatting sqref="B2:B22 V2:V22 C2:U2 C22:U22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conditionalFormatting sqref="C3:U21">
    <cfRule type="cellIs" priority="3" dxfId="1" operator="lessThan" stopIfTrue="1">
      <formula>0</formula>
    </cfRule>
    <cfRule type="cellIs" priority="4" dxfId="0" operator="greaterThan" stopIfTrue="1">
      <formula>0</formula>
    </cfRule>
  </conditionalFormatting>
  <printOptions/>
  <pageMargins left="0.5905511811023623" right="0.5905511811023623" top="0.5905511811023623" bottom="0.5905511811023623" header="0" footer="0.5118110236220472"/>
  <pageSetup fitToHeight="1" fitToWidth="1" horizontalDpi="300" verticalDpi="300" orientation="landscape" paperSize="9" scale="69" r:id="rId1"/>
  <headerFooter alignWithMargins="0">
    <oddFooter>&amp;R&amp;9&amp;A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22"/>
  <sheetViews>
    <sheetView showZeros="0" workbookViewId="0" topLeftCell="A1">
      <selection activeCell="A1" sqref="A1"/>
    </sheetView>
  </sheetViews>
  <sheetFormatPr defaultColWidth="11.421875" defaultRowHeight="12.75"/>
  <cols>
    <col min="1" max="1" width="25.140625" style="1" bestFit="1" customWidth="1"/>
    <col min="2" max="2" width="8.28125" style="1" customWidth="1"/>
    <col min="3" max="22" width="7.28125" style="1" customWidth="1"/>
    <col min="23" max="16384" width="11.57421875" style="1" customWidth="1"/>
  </cols>
  <sheetData>
    <row r="1" spans="1:22" ht="67.5" customHeight="1">
      <c r="A1" s="7" t="s">
        <v>34</v>
      </c>
      <c r="B1" s="8" t="s">
        <v>37</v>
      </c>
      <c r="C1" s="39" t="s">
        <v>3</v>
      </c>
      <c r="D1" s="9" t="s">
        <v>4</v>
      </c>
      <c r="E1" s="9" t="s">
        <v>5</v>
      </c>
      <c r="F1" s="9" t="s">
        <v>6</v>
      </c>
      <c r="G1" s="9" t="s">
        <v>7</v>
      </c>
      <c r="H1" s="9" t="s">
        <v>0</v>
      </c>
      <c r="I1" s="9" t="s">
        <v>8</v>
      </c>
      <c r="J1" s="9" t="s">
        <v>17</v>
      </c>
      <c r="K1" s="9" t="s">
        <v>9</v>
      </c>
      <c r="L1" s="9" t="s">
        <v>18</v>
      </c>
      <c r="M1" s="9" t="s">
        <v>10</v>
      </c>
      <c r="N1" s="9" t="s">
        <v>11</v>
      </c>
      <c r="O1" s="9" t="s">
        <v>12</v>
      </c>
      <c r="P1" s="9" t="s">
        <v>13</v>
      </c>
      <c r="Q1" s="9" t="s">
        <v>14</v>
      </c>
      <c r="R1" s="9" t="s">
        <v>15</v>
      </c>
      <c r="S1" s="9" t="s">
        <v>1</v>
      </c>
      <c r="T1" s="9" t="s">
        <v>16</v>
      </c>
      <c r="U1" s="9" t="s">
        <v>2</v>
      </c>
      <c r="V1" s="10" t="s">
        <v>35</v>
      </c>
    </row>
    <row r="2" spans="1:22" ht="12">
      <c r="A2" s="11" t="s">
        <v>36</v>
      </c>
      <c r="B2" s="15">
        <f>+total!B2*100/total!$B$26</f>
        <v>0</v>
      </c>
      <c r="C2" s="60">
        <f>+total!C2*100/total!C$2</f>
        <v>100</v>
      </c>
      <c r="D2" s="58">
        <f>+total!D2*100/total!D$2</f>
        <v>100</v>
      </c>
      <c r="E2" s="58">
        <f>+total!E2*100/total!E$2</f>
        <v>100</v>
      </c>
      <c r="F2" s="58">
        <f>+total!F2*100/total!F$2</f>
        <v>100</v>
      </c>
      <c r="G2" s="58">
        <f>+total!G2*100/total!G$2</f>
        <v>100</v>
      </c>
      <c r="H2" s="58">
        <f>+total!H2*100/total!H$2</f>
        <v>100</v>
      </c>
      <c r="I2" s="58">
        <f>+total!I2*100/total!I$2</f>
        <v>100</v>
      </c>
      <c r="J2" s="58">
        <f>+total!J2*100/total!J$2</f>
        <v>100</v>
      </c>
      <c r="K2" s="58">
        <f>+total!K2*100/total!K$2</f>
        <v>100</v>
      </c>
      <c r="L2" s="58">
        <f>+total!L2*100/total!L$2</f>
        <v>100</v>
      </c>
      <c r="M2" s="58">
        <f>+total!M2*100/total!M$2</f>
        <v>100</v>
      </c>
      <c r="N2" s="58">
        <f>+total!N2*100/total!N$2</f>
        <v>100</v>
      </c>
      <c r="O2" s="58">
        <f>+total!O2*100/total!O$2</f>
        <v>100</v>
      </c>
      <c r="P2" s="58">
        <f>+total!P2*100/total!P$2</f>
        <v>100</v>
      </c>
      <c r="Q2" s="58">
        <f>+total!Q2*100/total!Q$2</f>
        <v>100</v>
      </c>
      <c r="R2" s="58">
        <f>+total!R2*100/total!R$2</f>
        <v>100</v>
      </c>
      <c r="S2" s="58">
        <f>+total!S2*100/total!S$2</f>
        <v>100</v>
      </c>
      <c r="T2" s="58">
        <f>+total!T2*100/total!T$2</f>
        <v>100</v>
      </c>
      <c r="U2" s="58">
        <f>+total!U2*100/total!U$2</f>
        <v>100</v>
      </c>
      <c r="V2" s="59">
        <f>+total!V2*100/total!V$2</f>
        <v>100</v>
      </c>
    </row>
    <row r="3" spans="1:22" ht="11.25" customHeight="1">
      <c r="A3" s="44" t="s">
        <v>3</v>
      </c>
      <c r="B3" s="64">
        <f>+total!B3*100/total!$B$26</f>
        <v>20.394318789955236</v>
      </c>
      <c r="C3" s="61">
        <f>+total!C3*100/total!C$2</f>
        <v>81.4335384034094</v>
      </c>
      <c r="D3" s="56">
        <f>+total!D3*100/total!D$2</f>
        <v>0.939160784972136</v>
      </c>
      <c r="E3" s="56">
        <f>+total!E3*100/total!E$2</f>
        <v>1.0058405473859298</v>
      </c>
      <c r="F3" s="56">
        <f>+total!F3*100/total!F$2</f>
        <v>2.0970387131380517</v>
      </c>
      <c r="G3" s="56">
        <f>+total!G3*100/total!G$2</f>
        <v>0.8052506053489177</v>
      </c>
      <c r="H3" s="56">
        <f>+total!H3*100/total!H$2</f>
        <v>1.0375794992653264</v>
      </c>
      <c r="I3" s="56">
        <f>+total!I3*100/total!I$2</f>
        <v>1.327539868558168</v>
      </c>
      <c r="J3" s="56">
        <f>+total!J3*100/total!J$2</f>
        <v>1.422273881391417</v>
      </c>
      <c r="K3" s="56">
        <f>+total!K3*100/total!K$2</f>
        <v>2.047369804552202</v>
      </c>
      <c r="L3" s="56">
        <f>+total!L3*100/total!L$2</f>
        <v>0.8903528991444981</v>
      </c>
      <c r="M3" s="56">
        <f>+total!M3*100/total!M$2</f>
        <v>3.895051002236645</v>
      </c>
      <c r="N3" s="56">
        <f>+total!N3*100/total!N$2</f>
        <v>0.7718120805369127</v>
      </c>
      <c r="O3" s="56">
        <f>+total!O3*100/total!O$2</f>
        <v>2.242128974802242</v>
      </c>
      <c r="P3" s="56">
        <f>+total!P3*100/total!P$2</f>
        <v>1.455640865044005</v>
      </c>
      <c r="Q3" s="56">
        <f>+total!Q3*100/total!Q$2</f>
        <v>0.9721016096151033</v>
      </c>
      <c r="R3" s="56">
        <f>+total!R3*100/total!R$2</f>
        <v>1.3592266273513443</v>
      </c>
      <c r="S3" s="56">
        <f>+total!S3*100/total!S$2</f>
        <v>0.8766926505693221</v>
      </c>
      <c r="T3" s="56">
        <f>+total!T3*100/total!T$2</f>
        <v>17.882373817472025</v>
      </c>
      <c r="U3" s="56">
        <f>+total!U3*100/total!U$2</f>
        <v>17.562670690626227</v>
      </c>
      <c r="V3" s="57">
        <f>+total!V3*100/total!V$2</f>
        <v>12.22457631926296</v>
      </c>
    </row>
    <row r="4" spans="1:22" ht="11.25" customHeight="1">
      <c r="A4" s="12" t="s">
        <v>4</v>
      </c>
      <c r="B4" s="65">
        <f>+total!B4*100/total!$B$26</f>
        <v>3.2819456360047363</v>
      </c>
      <c r="C4" s="62">
        <f>+total!C4*100/total!C$2</f>
        <v>0.3055375407042653</v>
      </c>
      <c r="D4" s="52">
        <f>+total!D4*100/total!D$2</f>
        <v>78.35192013379914</v>
      </c>
      <c r="E4" s="52">
        <f>+total!E4*100/total!E$2</f>
        <v>0.2635806902808755</v>
      </c>
      <c r="F4" s="52">
        <f>+total!F4*100/total!F$2</f>
        <v>0.1672390300444532</v>
      </c>
      <c r="G4" s="52">
        <f>+total!G4*100/total!G$2</f>
        <v>0.08283722031059407</v>
      </c>
      <c r="H4" s="52">
        <f>+total!H4*100/total!H$2</f>
        <v>0.3699573654408854</v>
      </c>
      <c r="I4" s="52">
        <f>+total!I4*100/total!I$2</f>
        <v>1.1079909623417652</v>
      </c>
      <c r="J4" s="52">
        <f>+total!J4*100/total!J$2</f>
        <v>0.6531036369063503</v>
      </c>
      <c r="K4" s="52">
        <f>+total!K4*100/total!K$2</f>
        <v>0.7482179304799604</v>
      </c>
      <c r="L4" s="52">
        <f>+total!L4*100/total!L$2</f>
        <v>0.3173330793236597</v>
      </c>
      <c r="M4" s="52">
        <f>+total!M4*100/total!M$2</f>
        <v>0.5177360301740749</v>
      </c>
      <c r="N4" s="52">
        <f>+total!N4*100/total!N$2</f>
        <v>0.17328251998246263</v>
      </c>
      <c r="O4" s="52">
        <f>+total!O4*100/total!O$2</f>
        <v>0.3420580153253421</v>
      </c>
      <c r="P4" s="52">
        <f>+total!P4*100/total!P$2</f>
        <v>0.1583591934027797</v>
      </c>
      <c r="Q4" s="52">
        <f>+total!Q4*100/total!Q$2</f>
        <v>2.076409038137861</v>
      </c>
      <c r="R4" s="52">
        <f>+total!R4*100/total!R$2</f>
        <v>0.4768802991904598</v>
      </c>
      <c r="S4" s="52">
        <f>+total!S4*100/total!S$2</f>
        <v>2.3135531754582392</v>
      </c>
      <c r="T4" s="52">
        <f>+total!T4*100/total!T$2</f>
        <v>0.6920491976000088</v>
      </c>
      <c r="U4" s="52">
        <f>+total!U4*100/total!U$2</f>
        <v>0.9468348511737139</v>
      </c>
      <c r="V4" s="53">
        <f>+total!V4*100/total!V$2</f>
        <v>2.7688770049430995</v>
      </c>
    </row>
    <row r="5" spans="1:22" ht="11.25" customHeight="1">
      <c r="A5" s="12" t="s">
        <v>5</v>
      </c>
      <c r="B5" s="65">
        <f>+total!B5*100/total!$B$26</f>
        <v>2.641794537795042</v>
      </c>
      <c r="C5" s="62">
        <f>+total!C5*100/total!C$2</f>
        <v>0.13957568297393272</v>
      </c>
      <c r="D5" s="52">
        <f>+total!D5*100/total!D$2</f>
        <v>0.13294351636004365</v>
      </c>
      <c r="E5" s="52">
        <f>+total!E5*100/total!E$2</f>
        <v>82.05222470041205</v>
      </c>
      <c r="F5" s="52">
        <f>+total!F5*100/total!F$2</f>
        <v>0.08508381989358357</v>
      </c>
      <c r="G5" s="52">
        <f>+total!G5*100/total!G$2</f>
        <v>0.07069989865336417</v>
      </c>
      <c r="H5" s="52">
        <f>+total!H5*100/total!H$2</f>
        <v>1.1962617498061654</v>
      </c>
      <c r="I5" s="52">
        <f>+total!I5*100/total!I$2</f>
        <v>1.7560853861115282</v>
      </c>
      <c r="J5" s="52">
        <f>+total!J5*100/total!J$2</f>
        <v>0.14816393700597277</v>
      </c>
      <c r="K5" s="52">
        <f>+total!K5*100/total!K$2</f>
        <v>0.07926536986640277</v>
      </c>
      <c r="L5" s="52">
        <f>+total!L5*100/total!L$2</f>
        <v>0.05814145757270579</v>
      </c>
      <c r="M5" s="52">
        <f>+total!M5*100/total!M$2</f>
        <v>0.4338062899055124</v>
      </c>
      <c r="N5" s="52">
        <f>+total!N5*100/total!N$2</f>
        <v>0.8609153148291795</v>
      </c>
      <c r="O5" s="52">
        <f>+total!O5*100/total!O$2</f>
        <v>0.291981579110292</v>
      </c>
      <c r="P5" s="52">
        <f>+total!P5*100/total!P$2</f>
        <v>0.056946123911922275</v>
      </c>
      <c r="Q5" s="52">
        <f>+total!Q5*100/total!Q$2</f>
        <v>0.15627690638383757</v>
      </c>
      <c r="R5" s="52">
        <f>+total!R5*100/total!R$2</f>
        <v>0.3106038949150256</v>
      </c>
      <c r="S5" s="52">
        <f>+total!S5*100/total!S$2</f>
        <v>0.22322214476343383</v>
      </c>
      <c r="T5" s="52">
        <f>+total!T5*100/total!T$2</f>
        <v>0.23622833187307996</v>
      </c>
      <c r="U5" s="52">
        <f>+total!U5*100/total!U$2</f>
        <v>0.31879961318980266</v>
      </c>
      <c r="V5" s="53">
        <f>+total!V5*100/total!V$2</f>
        <v>1.1169060054688003</v>
      </c>
    </row>
    <row r="6" spans="1:22" ht="11.25" customHeight="1">
      <c r="A6" s="12" t="s">
        <v>6</v>
      </c>
      <c r="B6" s="65">
        <f>+total!B6*100/total!$B$26</f>
        <v>2.6946820296693277</v>
      </c>
      <c r="C6" s="62">
        <f>+total!C6*100/total!C$2</f>
        <v>0.9886359911361913</v>
      </c>
      <c r="D6" s="52">
        <f>+total!D6*100/total!D$2</f>
        <v>0.35516179234012873</v>
      </c>
      <c r="E6" s="52">
        <f>+total!E6*100/total!E$2</f>
        <v>0.3975919555437947</v>
      </c>
      <c r="F6" s="52">
        <f>+total!F6*100/total!F$2</f>
        <v>91.19151258069091</v>
      </c>
      <c r="G6" s="52">
        <f>+total!G6*100/total!G$2</f>
        <v>0.13520976326154108</v>
      </c>
      <c r="H6" s="52">
        <f>+total!H6*100/total!H$2</f>
        <v>0.2691091925459103</v>
      </c>
      <c r="I6" s="52">
        <f>+total!I6*100/total!I$2</f>
        <v>0.47821776939167704</v>
      </c>
      <c r="J6" s="52">
        <f>+total!J6*100/total!J$2</f>
        <v>0.8527648456393218</v>
      </c>
      <c r="K6" s="52">
        <f>+total!K6*100/total!K$2</f>
        <v>0.6697836776348343</v>
      </c>
      <c r="L6" s="52">
        <f>+total!L6*100/total!L$2</f>
        <v>0.5158393780757806</v>
      </c>
      <c r="M6" s="52">
        <f>+total!M6*100/total!M$2</f>
        <v>0.8133312424966368</v>
      </c>
      <c r="N6" s="52">
        <f>+total!N6*100/total!N$2</f>
        <v>0.3714545883781323</v>
      </c>
      <c r="O6" s="52">
        <f>+total!O6*100/total!O$2</f>
        <v>0.45730763552545733</v>
      </c>
      <c r="P6" s="52">
        <f>+total!P6*100/total!P$2</f>
        <v>0.6812209691266707</v>
      </c>
      <c r="Q6" s="52">
        <f>+total!Q6*100/total!Q$2</f>
        <v>0.20553005460433613</v>
      </c>
      <c r="R6" s="52">
        <f>+total!R6*100/total!R$2</f>
        <v>0.27478969193361363</v>
      </c>
      <c r="S6" s="52">
        <f>+total!S6*100/total!S$2</f>
        <v>0.2281513403891248</v>
      </c>
      <c r="T6" s="52">
        <f>+total!T6*100/total!T$2</f>
        <v>0.8140450497410361</v>
      </c>
      <c r="U6" s="52">
        <f>+total!U6*100/total!U$2</f>
        <v>0.9149548898547336</v>
      </c>
      <c r="V6" s="53">
        <f>+total!V6*100/total!V$2</f>
        <v>4.048046776017458</v>
      </c>
    </row>
    <row r="7" spans="1:22" ht="11.25" customHeight="1">
      <c r="A7" s="12" t="s">
        <v>7</v>
      </c>
      <c r="B7" s="65">
        <f>+total!B7*100/total!$B$26</f>
        <v>5.161376285149242</v>
      </c>
      <c r="C7" s="62">
        <f>+total!C7*100/total!C$2</f>
        <v>0.4498506887683506</v>
      </c>
      <c r="D7" s="52">
        <f>+total!D7*100/total!D$2</f>
        <v>0.33038118546548795</v>
      </c>
      <c r="E7" s="52">
        <f>+total!E7*100/total!E$2</f>
        <v>0.7055910482742979</v>
      </c>
      <c r="F7" s="52">
        <f>+total!F7*100/total!F$2</f>
        <v>0.3276960164742005</v>
      </c>
      <c r="G7" s="52">
        <f>+total!G7*100/total!G$2</f>
        <v>94.5524666071938</v>
      </c>
      <c r="H7" s="52">
        <f>+total!H7*100/total!H$2</f>
        <v>0.5689427388411858</v>
      </c>
      <c r="I7" s="52">
        <f>+total!I7*100/total!I$2</f>
        <v>0.5307957256170875</v>
      </c>
      <c r="J7" s="52">
        <f>+total!J7*100/total!J$2</f>
        <v>0.24220786330450958</v>
      </c>
      <c r="K7" s="52">
        <f>+total!K7*100/total!K$2</f>
        <v>0.2545730764473033</v>
      </c>
      <c r="L7" s="52">
        <f>+total!L7*100/total!L$2</f>
        <v>0.19534059955516272</v>
      </c>
      <c r="M7" s="52">
        <f>+total!M7*100/total!M$2</f>
        <v>0.3303225708149248</v>
      </c>
      <c r="N7" s="52">
        <f>+total!N7*100/total!N$2</f>
        <v>0.9432396883747597</v>
      </c>
      <c r="O7" s="52">
        <f>+total!O7*100/total!O$2</f>
        <v>0.5701284414155702</v>
      </c>
      <c r="P7" s="52">
        <f>+total!P7*100/total!P$2</f>
        <v>0.22794245993038514</v>
      </c>
      <c r="Q7" s="52">
        <f>+total!Q7*100/total!Q$2</f>
        <v>0.2657077732947949</v>
      </c>
      <c r="R7" s="52">
        <f>+total!R7*100/total!R$2</f>
        <v>0.4000055675293125</v>
      </c>
      <c r="S7" s="52">
        <f>+total!S7*100/total!S$2</f>
        <v>0.3126518368295414</v>
      </c>
      <c r="T7" s="52">
        <f>+total!T7*100/total!T$2</f>
        <v>1.2942650858961704</v>
      </c>
      <c r="U7" s="52">
        <f>+total!U7*100/total!U$2</f>
        <v>2.297482545721178</v>
      </c>
      <c r="V7" s="53">
        <f>+total!V7*100/total!V$2</f>
        <v>5.8761388606287985</v>
      </c>
    </row>
    <row r="8" spans="1:22" ht="11.25" customHeight="1">
      <c r="A8" s="12" t="s">
        <v>0</v>
      </c>
      <c r="B8" s="65">
        <f>+total!B8*100/total!$B$26</f>
        <v>1.4429066271672044</v>
      </c>
      <c r="C8" s="62">
        <f>+total!C8*100/total!C$2</f>
        <v>0.06828204573704011</v>
      </c>
      <c r="D8" s="52">
        <f>+total!D8*100/total!D$2</f>
        <v>0.11575045686721469</v>
      </c>
      <c r="E8" s="52">
        <f>+total!E8*100/total!E$2</f>
        <v>0.7259101047140211</v>
      </c>
      <c r="F8" s="52">
        <f>+total!F8*100/total!F$2</f>
        <v>0.04500810762486667</v>
      </c>
      <c r="G8" s="52">
        <f>+total!G8*100/total!G$2</f>
        <v>0.041691699892584706</v>
      </c>
      <c r="H8" s="52">
        <f>+total!H8*100/total!H$2</f>
        <v>80.45822662644788</v>
      </c>
      <c r="I8" s="52">
        <f>+total!I8*100/total!I$2</f>
        <v>0.9264303176913659</v>
      </c>
      <c r="J8" s="52">
        <f>+total!J8*100/total!J$2</f>
        <v>0.07963967729486539</v>
      </c>
      <c r="K8" s="52">
        <f>+total!K8*100/total!K$2</f>
        <v>0.05504700643245918</v>
      </c>
      <c r="L8" s="52">
        <f>+total!L8*100/total!L$2</f>
        <v>0.03476616082373754</v>
      </c>
      <c r="M8" s="52">
        <f>+total!M8*100/total!M$2</f>
        <v>0.15738413473961146</v>
      </c>
      <c r="N8" s="52">
        <f>+total!N8*100/total!N$2</f>
        <v>0.15021415803851473</v>
      </c>
      <c r="O8" s="52">
        <f>+total!O8*100/total!O$2</f>
        <v>0.1972816329251973</v>
      </c>
      <c r="P8" s="52">
        <f>+total!P8*100/total!P$2</f>
        <v>0.030645070843031683</v>
      </c>
      <c r="Q8" s="52">
        <f>+total!Q8*100/total!Q$2</f>
        <v>0.1977532417274153</v>
      </c>
      <c r="R8" s="52">
        <f>+total!R8*100/total!R$2</f>
        <v>1.4395810648328082</v>
      </c>
      <c r="S8" s="52">
        <f>+total!S8*100/total!S$2</f>
        <v>0.37673137996352396</v>
      </c>
      <c r="T8" s="52">
        <f>+total!T8*100/total!T$2</f>
        <v>0.14639502256923265</v>
      </c>
      <c r="U8" s="52">
        <f>+total!U8*100/total!U$2</f>
        <v>0.14558515669000988</v>
      </c>
      <c r="V8" s="53">
        <f>+total!V8*100/total!V$2</f>
        <v>0.7548305844354769</v>
      </c>
    </row>
    <row r="9" spans="1:22" ht="11.25" customHeight="1">
      <c r="A9" s="12" t="s">
        <v>8</v>
      </c>
      <c r="B9" s="65">
        <f>+total!B9*100/total!$B$26</f>
        <v>6.235780761222232</v>
      </c>
      <c r="C9" s="62">
        <f>+total!C9*100/total!C$2</f>
        <v>0.22376124843904</v>
      </c>
      <c r="D9" s="52">
        <f>+total!D9*100/total!D$2</f>
        <v>0.6009498963573315</v>
      </c>
      <c r="E9" s="52">
        <f>+total!E9*100/total!E$2</f>
        <v>2.0986277548860244</v>
      </c>
      <c r="F9" s="52">
        <f>+total!F9*100/total!F$2</f>
        <v>0.2483152787111651</v>
      </c>
      <c r="G9" s="52">
        <f>+total!G9*100/total!G$2</f>
        <v>0.1455264866701865</v>
      </c>
      <c r="H9" s="52">
        <f>+total!H9*100/total!H$2</f>
        <v>2.1729347360506917</v>
      </c>
      <c r="I9" s="52">
        <f>+total!I9*100/total!I$2</f>
        <v>63.92454833883939</v>
      </c>
      <c r="J9" s="52">
        <f>+total!J9*100/total!J$2</f>
        <v>0.6175093221718444</v>
      </c>
      <c r="K9" s="52">
        <f>+total!K9*100/total!K$2</f>
        <v>0.3236524307273627</v>
      </c>
      <c r="L9" s="52">
        <f>+total!L9*100/total!L$2</f>
        <v>0.16252473555812266</v>
      </c>
      <c r="M9" s="52">
        <f>+total!M9*100/total!M$2</f>
        <v>1.246566149904103</v>
      </c>
      <c r="N9" s="52">
        <f>+total!N9*100/total!N$2</f>
        <v>0.864321608040201</v>
      </c>
      <c r="O9" s="52">
        <f>+total!O9*100/total!O$2</f>
        <v>1.4918634720614918</v>
      </c>
      <c r="P9" s="52">
        <f>+total!P9*100/total!P$2</f>
        <v>0.1427997115572198</v>
      </c>
      <c r="Q9" s="52">
        <f>+total!Q9*100/total!Q$2</f>
        <v>0.6991725100774534</v>
      </c>
      <c r="R9" s="52">
        <f>+total!R9*100/total!R$2</f>
        <v>2.424123676239605</v>
      </c>
      <c r="S9" s="52">
        <f>+total!S9*100/total!S$2</f>
        <v>1.8868256684341354</v>
      </c>
      <c r="T9" s="52">
        <f>+total!T9*100/total!T$2</f>
        <v>0.6144154735102643</v>
      </c>
      <c r="U9" s="52">
        <f>+total!U9*100/total!U$2</f>
        <v>0.7916857060880099</v>
      </c>
      <c r="V9" s="53">
        <f>+total!V9*100/total!V$2</f>
        <v>3.0525133410738667</v>
      </c>
    </row>
    <row r="10" spans="1:22" ht="11.25" customHeight="1">
      <c r="A10" s="12" t="s">
        <v>17</v>
      </c>
      <c r="B10" s="65">
        <f>+total!B10*100/total!$B$26</f>
        <v>5.1122943148480005</v>
      </c>
      <c r="C10" s="62">
        <f>+total!C10*100/total!C$2</f>
        <v>0.44897037740685525</v>
      </c>
      <c r="D10" s="52">
        <f>+total!D10*100/total!D$2</f>
        <v>0.44128852698261</v>
      </c>
      <c r="E10" s="52">
        <f>+total!E10*100/total!E$2</f>
        <v>0.3173553094167013</v>
      </c>
      <c r="F10" s="52">
        <f>+total!F10*100/total!F$2</f>
        <v>0.35574901506230233</v>
      </c>
      <c r="G10" s="52">
        <f>+total!G10*100/total!G$2</f>
        <v>0.1130591512370965</v>
      </c>
      <c r="H10" s="52">
        <f>+total!H10*100/total!H$2</f>
        <v>0.3054362225672186</v>
      </c>
      <c r="I10" s="52">
        <f>+total!I10*100/total!I$2</f>
        <v>0.7892198978966065</v>
      </c>
      <c r="J10" s="52">
        <f>+total!J10*100/total!J$2</f>
        <v>61.916497819171724</v>
      </c>
      <c r="K10" s="52">
        <f>+total!K10*100/total!K$2</f>
        <v>0.30407285997031175</v>
      </c>
      <c r="L10" s="52">
        <f>+total!L10*100/total!L$2</f>
        <v>0.6716087376689657</v>
      </c>
      <c r="M10" s="52">
        <f>+total!M10*100/total!M$2</f>
        <v>1.7793485858600608</v>
      </c>
      <c r="N10" s="52">
        <f>+total!N10*100/total!N$2</f>
        <v>0.18727867525547198</v>
      </c>
      <c r="O10" s="52">
        <f>+total!O10*100/total!O$2</f>
        <v>4.794122269369794</v>
      </c>
      <c r="P10" s="52">
        <f>+total!P10*100/total!P$2</f>
        <v>0.5907864172831881</v>
      </c>
      <c r="Q10" s="52">
        <f>+total!Q10*100/total!Q$2</f>
        <v>0.21904689603326993</v>
      </c>
      <c r="R10" s="52">
        <f>+total!R10*100/total!R$2</f>
        <v>0.2987728951259493</v>
      </c>
      <c r="S10" s="52">
        <f>+total!S10*100/total!S$2</f>
        <v>0.2471639520882185</v>
      </c>
      <c r="T10" s="52">
        <f>+total!T10*100/total!T$2</f>
        <v>0.5778167178679561</v>
      </c>
      <c r="U10" s="52">
        <f>+total!U10*100/total!U$2</f>
        <v>0.7353644410911448</v>
      </c>
      <c r="V10" s="53">
        <f>+total!V10*100/total!V$2</f>
        <v>3.6501178099081346</v>
      </c>
    </row>
    <row r="11" spans="1:22" ht="11.25" customHeight="1">
      <c r="A11" s="12" t="s">
        <v>9</v>
      </c>
      <c r="B11" s="65">
        <f>+total!B11*100/total!$B$26</f>
        <v>18.302514699375248</v>
      </c>
      <c r="C11" s="62">
        <f>+total!C11*100/total!C$2</f>
        <v>7.715558426091317</v>
      </c>
      <c r="D11" s="52">
        <f>+total!D11*100/total!D$2</f>
        <v>9.065908342427628</v>
      </c>
      <c r="E11" s="52">
        <f>+total!E11*100/total!E$2</f>
        <v>1.5051222923675953</v>
      </c>
      <c r="F11" s="52">
        <f>+total!F11*100/total!F$2</f>
        <v>1.6315439014014168</v>
      </c>
      <c r="G11" s="52">
        <f>+total!G11*100/total!G$2</f>
        <v>0.42419939192018496</v>
      </c>
      <c r="H11" s="52">
        <f>+total!H11*100/total!H$2</f>
        <v>1.5436276786666354</v>
      </c>
      <c r="I11" s="52">
        <f>+total!I11*100/total!I$2</f>
        <v>4.165159013907925</v>
      </c>
      <c r="J11" s="52">
        <f>+total!J11*100/total!J$2</f>
        <v>4.530802404094137</v>
      </c>
      <c r="K11" s="52">
        <f>+total!K11*100/total!K$2</f>
        <v>91.0345860650668</v>
      </c>
      <c r="L11" s="52">
        <f>+total!L11*100/total!L$2</f>
        <v>1.7565108115693868</v>
      </c>
      <c r="M11" s="52">
        <f>+total!M11*100/total!M$2</f>
        <v>8.66406327870705</v>
      </c>
      <c r="N11" s="52">
        <f>+total!N11*100/total!N$2</f>
        <v>2.69434420424269</v>
      </c>
      <c r="O11" s="52">
        <f>+total!O11*100/total!O$2</f>
        <v>1.0471761461860472</v>
      </c>
      <c r="P11" s="52">
        <f>+total!P11*100/total!P$2</f>
        <v>3.781427981319144</v>
      </c>
      <c r="Q11" s="52">
        <f>+total!Q11*100/total!Q$2</f>
        <v>1.9140217787792997</v>
      </c>
      <c r="R11" s="52">
        <f>+total!R11*100/total!R$2</f>
        <v>1.1557441377663715</v>
      </c>
      <c r="S11" s="52">
        <f>+total!S11*100/total!S$2</f>
        <v>2.3857306828344282</v>
      </c>
      <c r="T11" s="52">
        <f>+total!T11*100/total!T$2</f>
        <v>5.327891578959043</v>
      </c>
      <c r="U11" s="52">
        <f>+total!U11*100/total!U$2</f>
        <v>9.313199366651435</v>
      </c>
      <c r="V11" s="53">
        <f>+total!V11*100/total!V$2</f>
        <v>19.883846616416236</v>
      </c>
    </row>
    <row r="12" spans="1:22" ht="12">
      <c r="A12" s="12" t="s">
        <v>18</v>
      </c>
      <c r="B12" s="65">
        <f>+total!B12*100/total!$B$26</f>
        <v>12.45371796290479</v>
      </c>
      <c r="C12" s="62">
        <f>+total!C12*100/total!C$2</f>
        <v>2.4418331372130893</v>
      </c>
      <c r="D12" s="52">
        <f>+total!D12*100/total!D$2</f>
        <v>3.58398607765774</v>
      </c>
      <c r="E12" s="52">
        <f>+total!E12*100/total!E$2</f>
        <v>1.0903300192794767</v>
      </c>
      <c r="F12" s="52">
        <f>+total!F12*100/total!F$2</f>
        <v>1.190711066445531</v>
      </c>
      <c r="G12" s="52">
        <f>+total!G12*100/total!G$2</f>
        <v>0.33753891528756347</v>
      </c>
      <c r="H12" s="52">
        <f>+total!H12*100/total!H$2</f>
        <v>0.8503416728868423</v>
      </c>
      <c r="I12" s="52">
        <f>+total!I12*100/total!I$2</f>
        <v>1.7046697116409553</v>
      </c>
      <c r="J12" s="52">
        <f>+total!J12*100/total!J$2</f>
        <v>9.939806058860091</v>
      </c>
      <c r="K12" s="52">
        <f>+total!K12*100/total!K$2</f>
        <v>1.152797965116279</v>
      </c>
      <c r="L12" s="52">
        <f>+total!L12*100/total!L$2</f>
        <v>92.37089105670191</v>
      </c>
      <c r="M12" s="52">
        <f>+total!M12*100/total!M$2</f>
        <v>2.1058619400213443</v>
      </c>
      <c r="N12" s="52">
        <f>+total!N12*100/total!N$2</f>
        <v>0.6357627061481906</v>
      </c>
      <c r="O12" s="52">
        <f>+total!O12*100/total!O$2</f>
        <v>1.8836407450268837</v>
      </c>
      <c r="P12" s="52">
        <f>+total!P12*100/total!P$2</f>
        <v>5.370864593806695</v>
      </c>
      <c r="Q12" s="52">
        <f>+total!Q12*100/total!Q$2</f>
        <v>0.8224905428400551</v>
      </c>
      <c r="R12" s="52">
        <f>+total!R12*100/total!R$2</f>
        <v>1.0726059356286544</v>
      </c>
      <c r="S12" s="52">
        <f>+total!S12*100/total!S$2</f>
        <v>1.054143693094197</v>
      </c>
      <c r="T12" s="52">
        <f>+total!T12*100/total!T$2</f>
        <v>3.098694644382091</v>
      </c>
      <c r="U12" s="52">
        <f>+total!U12*100/total!U$2</f>
        <v>5.126297780092027</v>
      </c>
      <c r="V12" s="53">
        <f>+total!V12*100/total!V$2</f>
        <v>14.683312595259617</v>
      </c>
    </row>
    <row r="13" spans="1:22" ht="12">
      <c r="A13" s="12" t="s">
        <v>10</v>
      </c>
      <c r="B13" s="65">
        <f>+total!B13*100/total!$B$26</f>
        <v>2.6975349526923966</v>
      </c>
      <c r="C13" s="62">
        <f>+total!C13*100/total!C$2</f>
        <v>0.2366531766672547</v>
      </c>
      <c r="D13" s="52">
        <f>+total!D13*100/total!D$2</f>
        <v>0.12422590872987685</v>
      </c>
      <c r="E13" s="52">
        <f>+total!E13*100/total!E$2</f>
        <v>0.16179639360375006</v>
      </c>
      <c r="F13" s="52">
        <f>+total!F13*100/total!F$2</f>
        <v>0.22365330193041624</v>
      </c>
      <c r="G13" s="52">
        <f>+total!G13*100/total!G$2</f>
        <v>0.0543145144161038</v>
      </c>
      <c r="H13" s="52">
        <f>+total!H13*100/total!H$2</f>
        <v>0.11982497962252421</v>
      </c>
      <c r="I13" s="52">
        <f>+total!I13*100/total!I$2</f>
        <v>0.47745311034244187</v>
      </c>
      <c r="J13" s="52">
        <f>+total!J13*100/total!J$2</f>
        <v>0.3992391559110084</v>
      </c>
      <c r="K13" s="52">
        <f>+total!K13*100/total!K$2</f>
        <v>0.26904997525977237</v>
      </c>
      <c r="L13" s="52">
        <f>+total!L13*100/total!L$2</f>
        <v>0.08018829126580765</v>
      </c>
      <c r="M13" s="52">
        <f>+total!M13*100/total!M$2</f>
        <v>60.42071528200583</v>
      </c>
      <c r="N13" s="52">
        <f>+total!N13*100/total!N$2</f>
        <v>0.07119490067788607</v>
      </c>
      <c r="O13" s="52">
        <f>+total!O13*100/total!O$2</f>
        <v>0.5987741631305987</v>
      </c>
      <c r="P13" s="52">
        <f>+total!P13*100/total!P$2</f>
        <v>0.06958326652760544</v>
      </c>
      <c r="Q13" s="52">
        <f>+total!Q13*100/total!Q$2</f>
        <v>0.15757304186332435</v>
      </c>
      <c r="R13" s="52">
        <f>+total!R13*100/total!R$2</f>
        <v>0.5071269728593653</v>
      </c>
      <c r="S13" s="52">
        <f>+total!S13*100/total!S$2</f>
        <v>0.12111737823126377</v>
      </c>
      <c r="T13" s="52">
        <f>+total!T13*100/total!T$2</f>
        <v>0.3238435347743631</v>
      </c>
      <c r="U13" s="52">
        <f>+total!U13*100/total!U$2</f>
        <v>0.37299554743206914</v>
      </c>
      <c r="V13" s="53">
        <f>+total!V13*100/total!V$2</f>
        <v>0.7173734630818164</v>
      </c>
    </row>
    <row r="14" spans="1:22" ht="12">
      <c r="A14" s="12" t="s">
        <v>11</v>
      </c>
      <c r="B14" s="65">
        <f>+total!B14*100/total!$B$26</f>
        <v>6.815959568111795</v>
      </c>
      <c r="C14" s="62">
        <f>+total!C14*100/total!C$2</f>
        <v>0.14061815695465088</v>
      </c>
      <c r="D14" s="52">
        <f>+total!D14*100/total!D$2</f>
        <v>0.21955456253753414</v>
      </c>
      <c r="E14" s="52">
        <f>+total!E14*100/total!E$2</f>
        <v>1.6447094847465316</v>
      </c>
      <c r="F14" s="52">
        <f>+total!F14*100/total!F$2</f>
        <v>0.20053269869846418</v>
      </c>
      <c r="G14" s="52">
        <f>+total!G14*100/total!G$2</f>
        <v>0.25421620211068024</v>
      </c>
      <c r="H14" s="52">
        <f>+total!H14*100/total!H$2</f>
        <v>0.5107471982100353</v>
      </c>
      <c r="I14" s="52">
        <f>+total!I14*100/total!I$2</f>
        <v>1.0052207861245581</v>
      </c>
      <c r="J14" s="52">
        <f>+total!J14*100/total!J$2</f>
        <v>0.16673126375637004</v>
      </c>
      <c r="K14" s="52">
        <f>+total!K14*100/total!K$2</f>
        <v>0.2860975383473528</v>
      </c>
      <c r="L14" s="52">
        <f>+total!L14*100/total!L$2</f>
        <v>0.0995216685043739</v>
      </c>
      <c r="M14" s="52">
        <f>+total!M14*100/total!M$2</f>
        <v>0.2307750422664331</v>
      </c>
      <c r="N14" s="52">
        <f>+total!N14*100/total!N$2</f>
        <v>82.29978752824525</v>
      </c>
      <c r="O14" s="52">
        <f>+total!O14*100/total!O$2</f>
        <v>0.5175041313655175</v>
      </c>
      <c r="P14" s="52">
        <f>+total!P14*100/total!P$2</f>
        <v>0.13687605095611832</v>
      </c>
      <c r="Q14" s="52">
        <f>+total!Q14*100/total!Q$2</f>
        <v>0.24626574110249283</v>
      </c>
      <c r="R14" s="52">
        <f>+total!R14*100/total!R$2</f>
        <v>0.852099654491979</v>
      </c>
      <c r="S14" s="52">
        <f>+total!S14*100/total!S$2</f>
        <v>0.29716007914879833</v>
      </c>
      <c r="T14" s="52">
        <f>+total!T14*100/total!T$2</f>
        <v>0.45803897212949307</v>
      </c>
      <c r="U14" s="52">
        <f>+total!U14*100/total!U$2</f>
        <v>0.5302700232723717</v>
      </c>
      <c r="V14" s="53">
        <f>+total!V14*100/total!V$2</f>
        <v>3.2601915971090243</v>
      </c>
    </row>
    <row r="15" spans="1:22" ht="12">
      <c r="A15" s="12" t="s">
        <v>12</v>
      </c>
      <c r="B15" s="65">
        <f>+total!B15*100/total!$B$26</f>
        <v>15.735378550238561</v>
      </c>
      <c r="C15" s="62">
        <f>+total!C15*100/total!C$2</f>
        <v>3.0808349382606366</v>
      </c>
      <c r="D15" s="52">
        <f>+total!D15*100/total!D$2</f>
        <v>2.6167352236550667</v>
      </c>
      <c r="E15" s="52">
        <f>+total!E15*100/total!E$2</f>
        <v>4.004366234453559</v>
      </c>
      <c r="F15" s="52">
        <f>+total!F15*100/total!F$2</f>
        <v>0.9175796735987373</v>
      </c>
      <c r="G15" s="52">
        <f>+total!G15*100/total!G$2</f>
        <v>0.7911106256182449</v>
      </c>
      <c r="H15" s="52">
        <f>+total!H15*100/total!H$2</f>
        <v>4.030854480424068</v>
      </c>
      <c r="I15" s="52">
        <f>+total!I15*100/total!I$2</f>
        <v>12.893742060927421</v>
      </c>
      <c r="J15" s="52">
        <f>+total!J15*100/total!J$2</f>
        <v>16.871954968820628</v>
      </c>
      <c r="K15" s="52">
        <f>+total!K15*100/total!K$2</f>
        <v>0.9096865722414647</v>
      </c>
      <c r="L15" s="52">
        <f>+total!L15*100/total!L$2</f>
        <v>1.1292783930006391</v>
      </c>
      <c r="M15" s="52">
        <f>+total!M15*100/total!M$2</f>
        <v>13.949732307299666</v>
      </c>
      <c r="N15" s="52">
        <f>+total!N15*100/total!N$2</f>
        <v>2.612761795554956</v>
      </c>
      <c r="O15" s="52">
        <f>+total!O15*100/total!O$2</f>
        <v>83.16286390543816</v>
      </c>
      <c r="P15" s="52">
        <f>+total!P15*100/total!P$2</f>
        <v>1.8340443042423678</v>
      </c>
      <c r="Q15" s="52">
        <f>+total!Q15*100/total!Q$2</f>
        <v>1.9730885242016267</v>
      </c>
      <c r="R15" s="52">
        <f>+total!R15*100/total!R$2</f>
        <v>2.730980195655828</v>
      </c>
      <c r="S15" s="52">
        <f>+total!S15*100/total!S$2</f>
        <v>3.2888297385413807</v>
      </c>
      <c r="T15" s="52">
        <f>+total!T15*100/total!T$2</f>
        <v>5.035101533820577</v>
      </c>
      <c r="U15" s="52">
        <f>+total!U15*100/total!U$2</f>
        <v>6.36430294464576</v>
      </c>
      <c r="V15" s="53">
        <f>+total!V15*100/total!V$2</f>
        <v>19.187395285334464</v>
      </c>
    </row>
    <row r="16" spans="1:22" ht="12.75" customHeight="1">
      <c r="A16" s="12" t="s">
        <v>13</v>
      </c>
      <c r="B16" s="65">
        <f>+total!B16*100/total!$B$26</f>
        <v>3.561839067757336</v>
      </c>
      <c r="C16" s="62">
        <f>+total!C16*100/total!C$2</f>
        <v>0.5033643531118833</v>
      </c>
      <c r="D16" s="52">
        <f>+total!D16*100/total!D$2</f>
        <v>0.17023550455575717</v>
      </c>
      <c r="E16" s="52">
        <f>+total!E16*100/total!E$2</f>
        <v>0.15158961176426114</v>
      </c>
      <c r="F16" s="52">
        <f>+total!F16*100/total!F$2</f>
        <v>0.3104326327276763</v>
      </c>
      <c r="G16" s="52">
        <f>+total!G16*100/total!G$2</f>
        <v>0.08101662206200957</v>
      </c>
      <c r="H16" s="52">
        <f>+total!H16*100/total!H$2</f>
        <v>0.13139179515169697</v>
      </c>
      <c r="I16" s="52">
        <f>+total!I16*100/total!I$2</f>
        <v>0.2164290972955233</v>
      </c>
      <c r="J16" s="52">
        <f>+total!J16*100/total!J$2</f>
        <v>0.7824504624971222</v>
      </c>
      <c r="K16" s="52">
        <f>+total!K16*100/total!K$2</f>
        <v>0.27637540202869865</v>
      </c>
      <c r="L16" s="52">
        <f>+total!L16*100/total!L$2</f>
        <v>0.6922140476205955</v>
      </c>
      <c r="M16" s="52">
        <f>+total!M16*100/total!M$2</f>
        <v>0.18677858991687654</v>
      </c>
      <c r="N16" s="52">
        <f>+total!N16*100/total!N$2</f>
        <v>0.14171528784863918</v>
      </c>
      <c r="O16" s="52">
        <f>+total!O16*100/total!O$2</f>
        <v>0.39744450635539746</v>
      </c>
      <c r="P16" s="52">
        <f>+total!P16*100/total!P$2</f>
        <v>84.30640647843116</v>
      </c>
      <c r="Q16" s="52">
        <f>+total!Q16*100/total!Q$2</f>
        <v>0.12331803276260167</v>
      </c>
      <c r="R16" s="52">
        <f>+total!R16*100/total!R$2</f>
        <v>0.1355479251852542</v>
      </c>
      <c r="S16" s="52">
        <f>+total!S16*100/total!S$2</f>
        <v>0.1401299899303575</v>
      </c>
      <c r="T16" s="52">
        <f>+total!T16*100/total!T$2</f>
        <v>0.5633990262512892</v>
      </c>
      <c r="U16" s="52">
        <f>+total!U16*100/total!U$2</f>
        <v>1.1912478879525625</v>
      </c>
      <c r="V16" s="53">
        <f>+total!V16*100/total!V$2</f>
        <v>3.775998547704503</v>
      </c>
    </row>
    <row r="17" spans="1:22" ht="12.75" customHeight="1">
      <c r="A17" s="12" t="s">
        <v>14</v>
      </c>
      <c r="B17" s="65">
        <f>+total!B17*100/total!$B$26</f>
        <v>1.5517464932069978</v>
      </c>
      <c r="C17" s="62">
        <f>+total!C17*100/total!C$2</f>
        <v>0.15700816454038655</v>
      </c>
      <c r="D17" s="52">
        <f>+total!D17*100/total!D$2</f>
        <v>0.9237435344410077</v>
      </c>
      <c r="E17" s="52">
        <f>+total!E17*100/total!E$2</f>
        <v>0.1961025214531433</v>
      </c>
      <c r="F17" s="52">
        <f>+total!F17*100/total!F$2</f>
        <v>0.043466734076069866</v>
      </c>
      <c r="G17" s="52">
        <f>+total!G17*100/total!G$2</f>
        <v>0.029797124668499403</v>
      </c>
      <c r="H17" s="52">
        <f>+total!H17*100/total!H$2</f>
        <v>0.3010986667437788</v>
      </c>
      <c r="I17" s="52">
        <f>+total!I17*100/total!I$2</f>
        <v>0.5280123666778714</v>
      </c>
      <c r="J17" s="52">
        <f>+total!J17*100/total!J$2</f>
        <v>0.10482629766255674</v>
      </c>
      <c r="K17" s="52">
        <f>+total!K17*100/total!K$2</f>
        <v>0.09635158955962395</v>
      </c>
      <c r="L17" s="52">
        <f>+total!L17*100/total!L$2</f>
        <v>0.053138522234655754</v>
      </c>
      <c r="M17" s="52">
        <f>+total!M17*100/total!M$2</f>
        <v>0.4031420958437002</v>
      </c>
      <c r="N17" s="52">
        <f>+total!N17*100/total!N$2</f>
        <v>0.11729789889042529</v>
      </c>
      <c r="O17" s="52">
        <f>+total!O17*100/total!O$2</f>
        <v>0.12977488225012979</v>
      </c>
      <c r="P17" s="52">
        <f>+total!P17*100/total!P$2</f>
        <v>0.05015365975599257</v>
      </c>
      <c r="Q17" s="52">
        <f>+total!Q17*100/total!Q$2</f>
        <v>82.16684226216377</v>
      </c>
      <c r="R17" s="52">
        <f>+total!R17*100/total!R$2</f>
        <v>1.255531393905911</v>
      </c>
      <c r="S17" s="52">
        <f>+total!S17*100/total!S$2</f>
        <v>3.535289519825929</v>
      </c>
      <c r="T17" s="52">
        <f>+total!T17*100/total!T$2</f>
        <v>0.135304490556412</v>
      </c>
      <c r="U17" s="52">
        <f>+total!U17*100/total!U$2</f>
        <v>0.16790112961329606</v>
      </c>
      <c r="V17" s="53">
        <f>+total!V17*100/total!V$2</f>
        <v>1.321014035074449</v>
      </c>
    </row>
    <row r="18" spans="1:22" ht="12">
      <c r="A18" s="12" t="s">
        <v>15</v>
      </c>
      <c r="B18" s="65">
        <f>+total!B18*100/total!$B$26</f>
        <v>5.307116554355054</v>
      </c>
      <c r="C18" s="62">
        <f>+total!C18*100/total!C$2</f>
        <v>0.40851080391076006</v>
      </c>
      <c r="D18" s="52">
        <f>+total!D18*100/total!D$2</f>
        <v>0.5295139449434647</v>
      </c>
      <c r="E18" s="52">
        <f>+total!E18*100/total!E$2</f>
        <v>0.6577703852115072</v>
      </c>
      <c r="F18" s="52">
        <f>+total!F18*100/total!F$2</f>
        <v>0.10003514331691257</v>
      </c>
      <c r="G18" s="52">
        <f>+total!G18*100/total!G$2</f>
        <v>0.08568949090004309</v>
      </c>
      <c r="H18" s="52">
        <f>+total!H18*100/total!H$2</f>
        <v>4.225683029493572</v>
      </c>
      <c r="I18" s="52">
        <f>+total!I18*100/total!I$2</f>
        <v>5.8803810204283256</v>
      </c>
      <c r="J18" s="52">
        <f>+total!J18*100/total!J$2</f>
        <v>0.5145980402727816</v>
      </c>
      <c r="K18" s="52">
        <f>+total!K18*100/total!K$2</f>
        <v>0.1430101125680356</v>
      </c>
      <c r="L18" s="52">
        <f>+total!L18*100/total!L$2</f>
        <v>0.09793881890589479</v>
      </c>
      <c r="M18" s="52">
        <f>+total!M18*100/total!M$2</f>
        <v>3.7037648392796263</v>
      </c>
      <c r="N18" s="52">
        <f>+total!N18*100/total!N$2</f>
        <v>1.63677447640889</v>
      </c>
      <c r="O18" s="52">
        <f>+total!O18*100/total!O$2</f>
        <v>0.3108406078703108</v>
      </c>
      <c r="P18" s="52">
        <f>+total!P18*100/total!P$2</f>
        <v>0.09130335539831089</v>
      </c>
      <c r="Q18" s="52">
        <f>+total!Q18*100/total!Q$2</f>
        <v>5.031968255790486</v>
      </c>
      <c r="R18" s="52">
        <f>+total!R18*100/total!R$2</f>
        <v>83.0589719128853</v>
      </c>
      <c r="S18" s="52">
        <f>+total!S18*100/total!S$2</f>
        <v>7.140291949215202</v>
      </c>
      <c r="T18" s="52">
        <f>+total!T18*100/total!T$2</f>
        <v>0.3659875564230816</v>
      </c>
      <c r="U18" s="52">
        <f>+total!U18*100/total!U$2</f>
        <v>0.5196433694993784</v>
      </c>
      <c r="V18" s="53">
        <f>+total!V18*100/total!V$2</f>
        <v>2.5377804840228584</v>
      </c>
    </row>
    <row r="19" spans="1:22" ht="11.25" customHeight="1">
      <c r="A19" s="12" t="s">
        <v>1</v>
      </c>
      <c r="B19" s="65">
        <f>+total!B19*100/total!$B$26</f>
        <v>0.7855039935806065</v>
      </c>
      <c r="C19" s="62">
        <f>+total!C19*100/total!C$2</f>
        <v>0.0479422200688056</v>
      </c>
      <c r="D19" s="52">
        <f>+total!D19*100/total!D$2</f>
        <v>0.320452798997798</v>
      </c>
      <c r="E19" s="52">
        <f>+total!E19*100/total!E$2</f>
        <v>0.09649189127887196</v>
      </c>
      <c r="F19" s="52">
        <f>+total!F19*100/total!F$2</f>
        <v>0.022658191167313015</v>
      </c>
      <c r="G19" s="52">
        <f>+total!G19*100/total!G$2</f>
        <v>0.018145295877558698</v>
      </c>
      <c r="H19" s="52">
        <f>+total!H19*100/total!H$2</f>
        <v>0.23314362550988874</v>
      </c>
      <c r="I19" s="52">
        <f>+total!I19*100/total!I$2</f>
        <v>0.48561966898827347</v>
      </c>
      <c r="J19" s="52">
        <f>+total!J19*100/total!J$2</f>
        <v>0.06202985842621507</v>
      </c>
      <c r="K19" s="52">
        <f>+total!K19*100/total!K$2</f>
        <v>0.0492485155863434</v>
      </c>
      <c r="L19" s="52">
        <f>+total!L19*100/total!L$2</f>
        <v>0.025466919432672784</v>
      </c>
      <c r="M19" s="52">
        <f>+total!M19*100/total!M$2</f>
        <v>0.1434170070095935</v>
      </c>
      <c r="N19" s="52">
        <f>+total!N19*100/total!N$2</f>
        <v>0.061785437253381</v>
      </c>
      <c r="O19" s="52">
        <f>+total!O19*100/total!O$2</f>
        <v>0.08543711514008544</v>
      </c>
      <c r="P19" s="52">
        <f>+total!P19*100/total!P$2</f>
        <v>0.02709087448237079</v>
      </c>
      <c r="Q19" s="52">
        <f>+total!Q19*100/total!Q$2</f>
        <v>1.3311311374329482</v>
      </c>
      <c r="R19" s="52">
        <f>+total!R19*100/total!R$2</f>
        <v>0.820461098494947</v>
      </c>
      <c r="S19" s="52">
        <f>+total!S19*100/total!S$2</f>
        <v>74.32170747336474</v>
      </c>
      <c r="T19" s="52">
        <f>+total!T19*100/total!T$2</f>
        <v>0.08539709649871904</v>
      </c>
      <c r="U19" s="52">
        <f>+total!U19*100/total!U$2</f>
        <v>0.10732920310723357</v>
      </c>
      <c r="V19" s="53">
        <f>+total!V19*100/total!V$2</f>
        <v>0.7401866048432542</v>
      </c>
    </row>
    <row r="20" spans="1:22" ht="12">
      <c r="A20" s="12" t="s">
        <v>16</v>
      </c>
      <c r="B20" s="65">
        <f>+total!B20*100/total!$B$26</f>
        <v>0.19631569963783227</v>
      </c>
      <c r="C20" s="62">
        <f>+total!C20*100/total!C$2</f>
        <v>0.11441731090593421</v>
      </c>
      <c r="D20" s="52">
        <f>+total!D20*100/total!D$2</f>
        <v>0.02026036588122098</v>
      </c>
      <c r="E20" s="52">
        <f>+total!E20*100/total!E$2</f>
        <v>0.01729482478357842</v>
      </c>
      <c r="F20" s="52">
        <f>+total!F20*100/total!F$2</f>
        <v>0.018804757295321006</v>
      </c>
      <c r="G20" s="52">
        <f>+total!G20*100/total!G$2</f>
        <v>0.020087267342715483</v>
      </c>
      <c r="H20" s="52">
        <f>+total!H20*100/total!H$2</f>
        <v>0.019880464190765706</v>
      </c>
      <c r="I20" s="52">
        <f>+total!I20*100/total!I$2</f>
        <v>0.024071466869923237</v>
      </c>
      <c r="J20" s="52">
        <f>+total!J20*100/total!J$2</f>
        <v>0.014404249003671418</v>
      </c>
      <c r="K20" s="52">
        <f>+total!K20*100/total!K$2</f>
        <v>0.014670181840672935</v>
      </c>
      <c r="L20" s="52">
        <f>+total!L20*100/total!L$2</f>
        <v>0.012775857473438512</v>
      </c>
      <c r="M20" s="52">
        <f>+total!M20*100/total!M$2</f>
        <v>0.02761682073889915</v>
      </c>
      <c r="N20" s="52">
        <f>+total!N20*100/total!N$2</f>
        <v>0.014265960675862534</v>
      </c>
      <c r="O20" s="52">
        <f>+total!O20*100/total!O$2</f>
        <v>0.028764781240028764</v>
      </c>
      <c r="P20" s="52">
        <f>+total!P20*100/total!P$2</f>
        <v>0.01848182107543663</v>
      </c>
      <c r="Q20" s="52">
        <f>+total!Q20*100/total!Q$2</f>
        <v>0.012961354794868044</v>
      </c>
      <c r="R20" s="52">
        <f>+total!R20*100/total!R$2</f>
        <v>0.01461476444532954</v>
      </c>
      <c r="S20" s="52">
        <f>+total!S20*100/total!S$2</f>
        <v>0.013027159867897558</v>
      </c>
      <c r="T20" s="52">
        <f>+total!T20*100/total!T$2</f>
        <v>60.45781716148924</v>
      </c>
      <c r="U20" s="52">
        <f>+total!U20*100/total!U$2</f>
        <v>0.562149984591352</v>
      </c>
      <c r="V20" s="53">
        <f>+total!V20*100/total!V$2</f>
        <v>0.1458044166423987</v>
      </c>
    </row>
    <row r="21" spans="1:22" ht="12">
      <c r="A21" s="12" t="s">
        <v>2</v>
      </c>
      <c r="B21" s="65">
        <f>+total!B21*100/total!$B$26</f>
        <v>0.18524265511191426</v>
      </c>
      <c r="C21" s="62">
        <f>+total!C21*100/total!C$2</f>
        <v>0.07013533281387241</v>
      </c>
      <c r="D21" s="52">
        <f>+total!D21*100/total!D$2</f>
        <v>0.02026036588122098</v>
      </c>
      <c r="E21" s="52">
        <f>+total!E21*100/total!E$2</f>
        <v>0.01521566551997883</v>
      </c>
      <c r="F21" s="52">
        <f>+total!F21*100/total!F$2</f>
        <v>0.017879933166042923</v>
      </c>
      <c r="G21" s="52">
        <f>+total!G21*100/total!G$2</f>
        <v>0.04472603030689218</v>
      </c>
      <c r="H21" s="52">
        <f>+total!H21*100/total!H$2</f>
        <v>0.012831935977676045</v>
      </c>
      <c r="I21" s="52">
        <f>+total!I21*100/total!I$2</f>
        <v>0.020125826175869745</v>
      </c>
      <c r="J21" s="52">
        <f>+total!J21*100/total!J$2</f>
        <v>0.013696525786728024</v>
      </c>
      <c r="K21" s="52">
        <f>+total!K21*100/total!K$2</f>
        <v>0.02213090672934191</v>
      </c>
      <c r="L21" s="52">
        <f>+total!L21*100/total!L$2</f>
        <v>0.014076055357903494</v>
      </c>
      <c r="M21" s="52">
        <f>+total!M21*100/total!M$2</f>
        <v>0.017776344383659222</v>
      </c>
      <c r="N21" s="52">
        <f>+total!N21*100/total!N$2</f>
        <v>0.014535766078715727</v>
      </c>
      <c r="O21" s="52">
        <f>+total!O21*100/total!O$2</f>
        <v>0.025002500250025</v>
      </c>
      <c r="P21" s="52">
        <f>+total!P21*100/total!P$2</f>
        <v>0.030960999408423763</v>
      </c>
      <c r="Q21" s="52">
        <f>+total!Q21*100/total!Q$2</f>
        <v>0.013516841428933817</v>
      </c>
      <c r="R21" s="52">
        <f>+total!R21*100/total!R$2</f>
        <v>0.012955212438717027</v>
      </c>
      <c r="S21" s="52">
        <f>+total!S21*100/total!S$2</f>
        <v>0.021829294913774284</v>
      </c>
      <c r="T21" s="52">
        <f>+total!T21*100/total!T$2</f>
        <v>0.3238435347743631</v>
      </c>
      <c r="U21" s="52">
        <f>+total!U21*100/total!U$2</f>
        <v>49.23222426490123</v>
      </c>
      <c r="V21" s="53">
        <f>+total!V21*100/total!V$2</f>
        <v>0.2550896527727876</v>
      </c>
    </row>
    <row r="22" spans="1:22" ht="12">
      <c r="A22" s="13" t="s">
        <v>35</v>
      </c>
      <c r="B22" s="66">
        <f>+total!B22*100/total!$B$26</f>
        <v>1.5466107445027877</v>
      </c>
      <c r="C22" s="63">
        <f>+total!C22*100/total!C$2</f>
        <v>1.0249720008863346</v>
      </c>
      <c r="D22" s="54">
        <f>+total!D22*100/total!D$2</f>
        <v>1.1375670771475987</v>
      </c>
      <c r="E22" s="54">
        <f>+total!E22*100/total!E$2</f>
        <v>2.8924885646240504</v>
      </c>
      <c r="F22" s="54">
        <f>+total!F22*100/total!F$2</f>
        <v>0.8050594045365707</v>
      </c>
      <c r="G22" s="54">
        <f>+total!G22*100/total!G$2</f>
        <v>1.912417086921429</v>
      </c>
      <c r="H22" s="54">
        <f>+total!H22*100/total!H$2</f>
        <v>1.6421263421572472</v>
      </c>
      <c r="I22" s="54">
        <f>+total!I22*100/total!I$2</f>
        <v>1.7582876041733255</v>
      </c>
      <c r="J22" s="54">
        <f>+total!J22*100/total!J$2</f>
        <v>0.6672997320226854</v>
      </c>
      <c r="K22" s="54">
        <f>+total!K22*100/total!K$2</f>
        <v>1.2640130195447798</v>
      </c>
      <c r="L22" s="54">
        <f>+total!L22*100/total!L$2</f>
        <v>0.8220925102100866</v>
      </c>
      <c r="M22" s="54">
        <f>+total!M22*100/total!M$2</f>
        <v>0.972810446395751</v>
      </c>
      <c r="N22" s="54">
        <f>+total!N22*100/total!N$2</f>
        <v>5.377255404539476</v>
      </c>
      <c r="O22" s="54">
        <f>+total!O22*100/total!O$2</f>
        <v>1.425904495211426</v>
      </c>
      <c r="P22" s="54">
        <f>+total!P22*100/total!P$2</f>
        <v>0.9384658034971712</v>
      </c>
      <c r="Q22" s="54">
        <f>+total!Q22*100/total!Q$2</f>
        <v>1.4148244569655246</v>
      </c>
      <c r="R22" s="54">
        <f>+total!R22*100/total!R$2</f>
        <v>1.3993770791242277</v>
      </c>
      <c r="S22" s="54">
        <f>+total!S22*100/total!S$2</f>
        <v>1.2157508925364937</v>
      </c>
      <c r="T22" s="54">
        <f>+total!T22*100/total!T$2</f>
        <v>1.5670921734115586</v>
      </c>
      <c r="U22" s="54">
        <f>+total!U22*100/total!U$2</f>
        <v>2.7990606038064674</v>
      </c>
      <c r="V22" s="55">
        <f>+total!V22*100/total!V$2</f>
        <v>0</v>
      </c>
    </row>
  </sheetData>
  <printOptions/>
  <pageMargins left="0.5905511811023623" right="0.5905511811023623" top="0.5905511811023623" bottom="0.5905511811023623" header="0" footer="0.5118110236220472"/>
  <pageSetup horizontalDpi="300" verticalDpi="300" orientation="landscape" paperSize="9" scale="80" r:id="rId1"/>
  <headerFooter alignWithMargins="0">
    <oddFooter>&amp;R&amp;9&amp;A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24"/>
  <sheetViews>
    <sheetView showZeros="0" workbookViewId="0" topLeftCell="A1">
      <selection activeCell="A1" sqref="A1"/>
    </sheetView>
  </sheetViews>
  <sheetFormatPr defaultColWidth="11.421875" defaultRowHeight="12.75"/>
  <cols>
    <col min="1" max="1" width="25.140625" style="1" bestFit="1" customWidth="1"/>
    <col min="2" max="2" width="8.28125" style="1" customWidth="1"/>
    <col min="3" max="22" width="7.28125" style="1" customWidth="1"/>
    <col min="23" max="16384" width="11.57421875" style="1" customWidth="1"/>
  </cols>
  <sheetData>
    <row r="1" spans="1:22" ht="67.5" customHeight="1">
      <c r="A1" s="7" t="s">
        <v>34</v>
      </c>
      <c r="B1" s="8" t="s">
        <v>37</v>
      </c>
      <c r="C1" s="39" t="s">
        <v>3</v>
      </c>
      <c r="D1" s="9" t="s">
        <v>4</v>
      </c>
      <c r="E1" s="9" t="s">
        <v>5</v>
      </c>
      <c r="F1" s="9" t="s">
        <v>6</v>
      </c>
      <c r="G1" s="9" t="s">
        <v>7</v>
      </c>
      <c r="H1" s="9" t="s">
        <v>0</v>
      </c>
      <c r="I1" s="9" t="s">
        <v>8</v>
      </c>
      <c r="J1" s="9" t="s">
        <v>17</v>
      </c>
      <c r="K1" s="9" t="s">
        <v>9</v>
      </c>
      <c r="L1" s="9" t="s">
        <v>18</v>
      </c>
      <c r="M1" s="9" t="s">
        <v>10</v>
      </c>
      <c r="N1" s="9" t="s">
        <v>11</v>
      </c>
      <c r="O1" s="9" t="s">
        <v>12</v>
      </c>
      <c r="P1" s="9" t="s">
        <v>13</v>
      </c>
      <c r="Q1" s="9" t="s">
        <v>14</v>
      </c>
      <c r="R1" s="9" t="s">
        <v>15</v>
      </c>
      <c r="S1" s="9" t="s">
        <v>1</v>
      </c>
      <c r="T1" s="9" t="s">
        <v>16</v>
      </c>
      <c r="U1" s="9" t="s">
        <v>2</v>
      </c>
      <c r="V1" s="10" t="s">
        <v>35</v>
      </c>
    </row>
    <row r="2" spans="1:22" ht="12">
      <c r="A2" s="11" t="s">
        <v>36</v>
      </c>
      <c r="B2" s="15">
        <f>+total!B2*100/total!$B$25</f>
        <v>0</v>
      </c>
      <c r="C2" s="60">
        <f>+total!C2*100/total!$B$25</f>
        <v>18.36052680342122</v>
      </c>
      <c r="D2" s="58">
        <f>+total!D2*100/total!$B$25</f>
        <v>2.634718919710629</v>
      </c>
      <c r="E2" s="58">
        <f>+total!E2*100/total!$B$25</f>
        <v>2.250312206042441</v>
      </c>
      <c r="F2" s="58">
        <f>+total!F2*100/total!$B$25</f>
        <v>1.3797485639989475</v>
      </c>
      <c r="G2" s="58">
        <f>+total!G2*100/total!$B$25</f>
        <v>3.5044106114985016</v>
      </c>
      <c r="H2" s="58">
        <f>+total!H2*100/total!$B$25</f>
        <v>1.1767223904554538</v>
      </c>
      <c r="I2" s="58">
        <f>+total!I2*100/total!$B$25</f>
        <v>6.953124868742244</v>
      </c>
      <c r="J2" s="58">
        <f>+total!J2*100/total!$B$25</f>
        <v>5.108499216021018</v>
      </c>
      <c r="K2" s="58">
        <f>+total!K2*100/total!$B$25</f>
        <v>11.003076474439704</v>
      </c>
      <c r="L2" s="58">
        <f>+total!L2*100/total!$B$25</f>
        <v>7.524128937113267</v>
      </c>
      <c r="M2" s="58">
        <f>+total!M2*100/total!$B$25</f>
        <v>3.3498350982563525</v>
      </c>
      <c r="N2" s="58">
        <f>+total!N2*100/total!$B$25</f>
        <v>6.305901714490267</v>
      </c>
      <c r="O2" s="58">
        <f>+total!O2*100/total!$B$25</f>
        <v>8.931280132926052</v>
      </c>
      <c r="P2" s="58">
        <f>+total!P2*100/total!$B$25</f>
        <v>2.692644063887072</v>
      </c>
      <c r="Q2" s="58">
        <f>+total!Q2*100/total!$B$25</f>
        <v>1.148564777322726</v>
      </c>
      <c r="R2" s="58">
        <f>+total!R2*100/total!$B$25</f>
        <v>3.972635138519187</v>
      </c>
      <c r="S2" s="58">
        <f>+total!S2*100/total!$B$25</f>
        <v>0.6040318426875838</v>
      </c>
      <c r="T2" s="58">
        <f>+total!T2*100/total!$B$25</f>
        <v>0.19175887487452156</v>
      </c>
      <c r="U2" s="58">
        <f>+total!U2*100/total!$B$25</f>
        <v>0.2001295973284805</v>
      </c>
      <c r="V2" s="59">
        <f>+total!V2*100/total!$B$25</f>
        <v>14.058017996245127</v>
      </c>
    </row>
    <row r="3" spans="1:22" ht="11.25" customHeight="1">
      <c r="A3" s="44" t="s">
        <v>3</v>
      </c>
      <c r="B3" s="64">
        <f>+total!B3*100/total!$B3</f>
        <v>100</v>
      </c>
      <c r="C3" s="61">
        <f>+total!C3*100/total!$B3</f>
        <v>83.98554529191641</v>
      </c>
      <c r="D3" s="56">
        <f>+total!D3*100/total!$B3</f>
        <v>0.13899217235746134</v>
      </c>
      <c r="E3" s="56">
        <f>+total!E3*100/total!$B3</f>
        <v>0.12714170093686816</v>
      </c>
      <c r="F3" s="56">
        <f>+total!F3*100/total!$B3</f>
        <v>0.1625258706423087</v>
      </c>
      <c r="G3" s="56">
        <f>+total!G3*100/total!$B3</f>
        <v>0.1585120012901723</v>
      </c>
      <c r="H3" s="56">
        <f>+total!H3*100/total!$B3</f>
        <v>0.06858221413873533</v>
      </c>
      <c r="I3" s="56">
        <f>+total!I3*100/total!$B3</f>
        <v>0.5184939627701671</v>
      </c>
      <c r="J3" s="56">
        <f>+total!J3*100/total!$B3</f>
        <v>0.40812450162615466</v>
      </c>
      <c r="K3" s="56">
        <f>+total!K3*100/total!$B3</f>
        <v>1.265396205340477</v>
      </c>
      <c r="L3" s="56">
        <f>+total!L3*100/total!$B3</f>
        <v>0.3763002517627875</v>
      </c>
      <c r="M3" s="56">
        <f>+total!M3*100/total!$B3</f>
        <v>0.732913430036525</v>
      </c>
      <c r="N3" s="56">
        <f>+total!N3*100/total!$B3</f>
        <v>0.27338511941559973</v>
      </c>
      <c r="O3" s="56">
        <f>+total!O3*100/total!$B3</f>
        <v>1.124839101777272</v>
      </c>
      <c r="P3" s="56">
        <f>+total!P3*100/total!$B3</f>
        <v>0.22016551238057694</v>
      </c>
      <c r="Q3" s="56">
        <f>+total!Q3*100/total!$B3</f>
        <v>0.06271670862713125</v>
      </c>
      <c r="R3" s="56">
        <f>+total!R3*100/total!$B3</f>
        <v>0.3033099489605452</v>
      </c>
      <c r="S3" s="56">
        <f>+total!S3*100/total!$B3</f>
        <v>0.029745638948867965</v>
      </c>
      <c r="T3" s="56">
        <f>+total!T3*100/total!$B3</f>
        <v>0.1926179447435932</v>
      </c>
      <c r="U3" s="56">
        <f>+total!U3*100/total!$B3</f>
        <v>0.19743219875820917</v>
      </c>
      <c r="V3" s="57">
        <f>+total!V3*100/total!$B3</f>
        <v>9.653260223570134</v>
      </c>
    </row>
    <row r="4" spans="1:22" ht="11.25" customHeight="1">
      <c r="A4" s="12" t="s">
        <v>4</v>
      </c>
      <c r="B4" s="65">
        <f>+total!B4*100/total!$B4</f>
        <v>100</v>
      </c>
      <c r="C4" s="62">
        <f>+total!C4*100/total!$B4</f>
        <v>1.9581395521473988</v>
      </c>
      <c r="D4" s="52">
        <f>+total!D4*100/total!$B4</f>
        <v>72.05727881107123</v>
      </c>
      <c r="E4" s="52">
        <f>+total!E4*100/total!$B4</f>
        <v>0.20703810792854252</v>
      </c>
      <c r="F4" s="52">
        <f>+total!F4*100/total!$B4</f>
        <v>0.08054368845552838</v>
      </c>
      <c r="G4" s="52">
        <f>+total!G4*100/total!$B4</f>
        <v>0.10132915644405183</v>
      </c>
      <c r="H4" s="52">
        <f>+total!H4*100/total!$B4</f>
        <v>0.1519566177589554</v>
      </c>
      <c r="I4" s="52">
        <f>+total!I4*100/total!$B4</f>
        <v>2.6891199210152217</v>
      </c>
      <c r="J4" s="52">
        <f>+total!J4*100/total!$B4</f>
        <v>1.1645800778712712</v>
      </c>
      <c r="K4" s="52">
        <f>+total!K4*100/total!$B4</f>
        <v>2.873665183227612</v>
      </c>
      <c r="L4" s="52">
        <f>+total!L4*100/total!$B4</f>
        <v>0.8334230325255457</v>
      </c>
      <c r="M4" s="52">
        <f>+total!M4*100/total!$B4</f>
        <v>0.6053767551657455</v>
      </c>
      <c r="N4" s="52">
        <f>+total!N4*100/total!$B4</f>
        <v>0.3814133375894054</v>
      </c>
      <c r="O4" s="52">
        <f>+total!O4*100/total!$B4</f>
        <v>1.0663687416254979</v>
      </c>
      <c r="P4" s="52">
        <f>+total!P4*100/total!$B4</f>
        <v>0.14883879756067686</v>
      </c>
      <c r="Q4" s="52">
        <f>+total!Q4*100/total!$B4</f>
        <v>0.8324579929403643</v>
      </c>
      <c r="R4" s="52">
        <f>+total!R4*100/total!$B4</f>
        <v>0.6612748172920246</v>
      </c>
      <c r="S4" s="52">
        <f>+total!S4*100/total!$B4</f>
        <v>0.48779039340209857</v>
      </c>
      <c r="T4" s="52">
        <f>+total!T4*100/total!$B4</f>
        <v>0.04632190008870941</v>
      </c>
      <c r="U4" s="52">
        <f>+total!U4*100/total!$B4</f>
        <v>0.06614232849205141</v>
      </c>
      <c r="V4" s="53">
        <f>+total!V4*100/total!$B4</f>
        <v>13.586940787398067</v>
      </c>
    </row>
    <row r="5" spans="1:22" ht="11.25" customHeight="1">
      <c r="A5" s="12" t="s">
        <v>5</v>
      </c>
      <c r="B5" s="65">
        <f>+total!B5*100/total!$B5</f>
        <v>100</v>
      </c>
      <c r="C5" s="62">
        <f>+total!C5*100/total!$B5</f>
        <v>1.1112740364885216</v>
      </c>
      <c r="D5" s="52">
        <f>+total!D5*100/total!$B5</f>
        <v>0.1518894886387216</v>
      </c>
      <c r="E5" s="52">
        <f>+total!E5*100/total!$B5</f>
        <v>80.06807821524778</v>
      </c>
      <c r="F5" s="52">
        <f>+total!F5*100/total!$B5</f>
        <v>0.05090649528146589</v>
      </c>
      <c r="G5" s="52">
        <f>+total!G5*100/total!$B5</f>
        <v>0.10743852717918072</v>
      </c>
      <c r="H5" s="52">
        <f>+total!H5*100/total!$B5</f>
        <v>0.6104168338188817</v>
      </c>
      <c r="I5" s="52">
        <f>+total!I5*100/total!$B5</f>
        <v>5.294828840742903</v>
      </c>
      <c r="J5" s="52">
        <f>+total!J5*100/total!$B5</f>
        <v>0.32821778388901646</v>
      </c>
      <c r="K5" s="52">
        <f>+total!K5*100/total!$B5</f>
        <v>0.3782020600530645</v>
      </c>
      <c r="L5" s="52">
        <f>+total!L5*100/total!$B5</f>
        <v>0.18970047245285385</v>
      </c>
      <c r="M5" s="52">
        <f>+total!M5*100/total!$B5</f>
        <v>0.6301523229316239</v>
      </c>
      <c r="N5" s="52">
        <f>+total!N5*100/total!$B5</f>
        <v>2.3541487410325717</v>
      </c>
      <c r="O5" s="52">
        <f>+total!O5*100/total!$B5</f>
        <v>1.1308250817777803</v>
      </c>
      <c r="P5" s="52">
        <f>+total!P5*100/total!$B5</f>
        <v>0.06649199836582773</v>
      </c>
      <c r="Q5" s="52">
        <f>+total!Q5*100/total!$B5</f>
        <v>0.0778352935100674</v>
      </c>
      <c r="R5" s="52">
        <f>+total!R5*100/total!$B5</f>
        <v>0.5350715319258426</v>
      </c>
      <c r="S5" s="52">
        <f>+total!S5*100/total!$B5</f>
        <v>0.058468692044292336</v>
      </c>
      <c r="T5" s="52">
        <f>+total!T5*100/total!$B5</f>
        <v>0.019643267201000424</v>
      </c>
      <c r="U5" s="52">
        <f>+total!U5*100/total!$B5</f>
        <v>0.027666573522535806</v>
      </c>
      <c r="V5" s="53">
        <f>+total!V5*100/total!$B5</f>
        <v>6.808743743896062</v>
      </c>
    </row>
    <row r="6" spans="1:22" ht="11.25" customHeight="1">
      <c r="A6" s="12" t="s">
        <v>6</v>
      </c>
      <c r="B6" s="65">
        <f>+total!B6*100/total!$B6</f>
        <v>100</v>
      </c>
      <c r="C6" s="62">
        <f>+total!C6*100/total!$B6</f>
        <v>7.716837138318465</v>
      </c>
      <c r="D6" s="52">
        <f>+total!D6*100/total!$B6</f>
        <v>0.39781239348347136</v>
      </c>
      <c r="E6" s="52">
        <f>+total!E6*100/total!$B6</f>
        <v>0.3803628953147645</v>
      </c>
      <c r="F6" s="52">
        <f>+total!F6*100/total!$B6</f>
        <v>53.48994483969517</v>
      </c>
      <c r="G6" s="52">
        <f>+total!G6*100/total!$B6</f>
        <v>0.2014377301548123</v>
      </c>
      <c r="H6" s="52">
        <f>+total!H6*100/total!$B6</f>
        <v>0.1346233304311111</v>
      </c>
      <c r="I6" s="52">
        <f>+total!I6*100/total!$B6</f>
        <v>1.4135901754804714</v>
      </c>
      <c r="J6" s="52">
        <f>+total!J6*100/total!$B6</f>
        <v>1.8519975154807788</v>
      </c>
      <c r="K6" s="52">
        <f>+total!K6*100/total!$B6</f>
        <v>3.1330438344051665</v>
      </c>
      <c r="L6" s="52">
        <f>+total!L6*100/total!$B6</f>
        <v>1.6500173138803074</v>
      </c>
      <c r="M6" s="52">
        <f>+total!M6*100/total!$B6</f>
        <v>1.1582669483901709</v>
      </c>
      <c r="N6" s="52">
        <f>+total!N6*100/total!$B6</f>
        <v>0.9957967504152166</v>
      </c>
      <c r="O6" s="52">
        <f>+total!O6*100/total!$B6</f>
        <v>1.7363606856477425</v>
      </c>
      <c r="P6" s="52">
        <f>+total!P6*100/total!$B6</f>
        <v>0.7798027031352137</v>
      </c>
      <c r="Q6" s="52">
        <f>+total!Q6*100/total!$B6</f>
        <v>0.10035721744696663</v>
      </c>
      <c r="R6" s="52">
        <f>+total!R6*100/total!$B6</f>
        <v>0.46408432176151326</v>
      </c>
      <c r="S6" s="52">
        <f>+total!S6*100/total!$B6</f>
        <v>0.05858691613120214</v>
      </c>
      <c r="T6" s="52">
        <f>+total!T6*100/total!$B6</f>
        <v>0.0663623401856518</v>
      </c>
      <c r="U6" s="52">
        <f>+total!U6*100/total!$B6</f>
        <v>0.07784465245210655</v>
      </c>
      <c r="V6" s="53">
        <f>+total!V6*100/total!$B6</f>
        <v>24.1928702977897</v>
      </c>
    </row>
    <row r="7" spans="1:22" ht="11.25" customHeight="1">
      <c r="A7" s="12" t="s">
        <v>7</v>
      </c>
      <c r="B7" s="65">
        <f>+total!B7*100/total!$B7</f>
        <v>100</v>
      </c>
      <c r="C7" s="62">
        <f>+total!C7*100/total!$B7</f>
        <v>1.833214618325349</v>
      </c>
      <c r="D7" s="52">
        <f>+total!D7*100/total!$B7</f>
        <v>0.19320100504172963</v>
      </c>
      <c r="E7" s="52">
        <f>+total!E7*100/total!$B7</f>
        <v>0.3524160038215376</v>
      </c>
      <c r="F7" s="52">
        <f>+total!F7*100/total!$B7</f>
        <v>0.10035312404561866</v>
      </c>
      <c r="G7" s="52">
        <f>+total!G7*100/total!$B7</f>
        <v>73.54406545327184</v>
      </c>
      <c r="H7" s="52">
        <f>+total!H7*100/total!$B7</f>
        <v>0.14859437182295746</v>
      </c>
      <c r="I7" s="52">
        <f>+total!I7*100/total!$B7</f>
        <v>0.8191571564852617</v>
      </c>
      <c r="J7" s="52">
        <f>+total!J7*100/total!$B7</f>
        <v>0.27462581171091693</v>
      </c>
      <c r="K7" s="52">
        <f>+total!K7*100/total!$B7</f>
        <v>0.6217079006607918</v>
      </c>
      <c r="L7" s="52">
        <f>+total!L7*100/total!$B7</f>
        <v>0.326218457327973</v>
      </c>
      <c r="M7" s="52">
        <f>+total!M7*100/total!$B7</f>
        <v>0.24559609802885884</v>
      </c>
      <c r="N7" s="52">
        <f>+total!N7*100/total!$B7</f>
        <v>1.3201675321297568</v>
      </c>
      <c r="O7" s="52">
        <f>+total!O7*100/total!$B7</f>
        <v>1.1301763165683196</v>
      </c>
      <c r="P7" s="52">
        <f>+total!P7*100/total!$B7</f>
        <v>0.13622724176653597</v>
      </c>
      <c r="Q7" s="52">
        <f>+total!Q7*100/total!$B7</f>
        <v>0.06773599859146885</v>
      </c>
      <c r="R7" s="52">
        <f>+total!R7*100/total!$B7</f>
        <v>0.35269922054038694</v>
      </c>
      <c r="S7" s="52">
        <f>+total!S7*100/total!$B7</f>
        <v>0.04191607438970337</v>
      </c>
      <c r="T7" s="52">
        <f>+total!T7*100/total!$B7</f>
        <v>0.05508565181619801</v>
      </c>
      <c r="U7" s="52">
        <f>+total!U7*100/total!$B7</f>
        <v>0.10205242435871474</v>
      </c>
      <c r="V7" s="53">
        <f>+total!V7*100/total!$B7</f>
        <v>18.334789539296082</v>
      </c>
    </row>
    <row r="8" spans="1:22" ht="11.25" customHeight="1">
      <c r="A8" s="12" t="s">
        <v>0</v>
      </c>
      <c r="B8" s="65">
        <f>+total!B8*100/total!$B8</f>
        <v>100</v>
      </c>
      <c r="C8" s="62">
        <f>+total!C8*100/total!$B8</f>
        <v>0.9953566905867455</v>
      </c>
      <c r="D8" s="52">
        <f>+total!D8*100/total!$B8</f>
        <v>0.24212747994934572</v>
      </c>
      <c r="E8" s="52">
        <f>+total!E8*100/total!$B8</f>
        <v>1.2969185310257492</v>
      </c>
      <c r="F8" s="52">
        <f>+total!F8*100/total!$B8</f>
        <v>0.04930350358801182</v>
      </c>
      <c r="G8" s="52">
        <f>+total!G8*100/total!$B8</f>
        <v>0.11599831152384972</v>
      </c>
      <c r="H8" s="52">
        <f>+total!H8*100/total!$B8</f>
        <v>75.16775010552976</v>
      </c>
      <c r="I8" s="52">
        <f>+total!I8*100/total!$B8</f>
        <v>5.1142254115660615</v>
      </c>
      <c r="J8" s="52">
        <f>+total!J8*100/total!$B8</f>
        <v>0.32300548754748837</v>
      </c>
      <c r="K8" s="52">
        <f>+total!K8*100/total!$B8</f>
        <v>0.4808780075981427</v>
      </c>
      <c r="L8" s="52">
        <f>+total!L8*100/total!$B8</f>
        <v>0.20768256648374842</v>
      </c>
      <c r="M8" s="52">
        <f>+total!M8*100/total!$B8</f>
        <v>0.4185732376530181</v>
      </c>
      <c r="N8" s="52">
        <f>+total!N8*100/total!$B8</f>
        <v>0.7520472773322077</v>
      </c>
      <c r="O8" s="52">
        <f>+total!O8*100/total!$B8</f>
        <v>1.3989024905023217</v>
      </c>
      <c r="P8" s="52">
        <f>+total!P8*100/total!$B8</f>
        <v>0.06551287463064584</v>
      </c>
      <c r="Q8" s="52">
        <f>+total!Q8*100/total!$B8</f>
        <v>0.1803292528493035</v>
      </c>
      <c r="R8" s="52">
        <f>+total!R8*100/total!$B8</f>
        <v>4.540481215702828</v>
      </c>
      <c r="S8" s="52">
        <f>+total!S8*100/total!$B8</f>
        <v>0.18066694807935837</v>
      </c>
      <c r="T8" s="52">
        <f>+total!T8*100/total!$B8</f>
        <v>0.02228788518362178</v>
      </c>
      <c r="U8" s="52">
        <f>+total!U8*100/total!$B8</f>
        <v>0.02313212325875897</v>
      </c>
      <c r="V8" s="53">
        <f>+total!V8*100/total!$B8</f>
        <v>8.424820599409033</v>
      </c>
    </row>
    <row r="9" spans="1:22" ht="11.25" customHeight="1">
      <c r="A9" s="12" t="s">
        <v>8</v>
      </c>
      <c r="B9" s="65">
        <f>+total!B9*100/total!$B9</f>
        <v>100</v>
      </c>
      <c r="C9" s="62">
        <f>+total!C9*100/total!$B9</f>
        <v>0.7547523651941872</v>
      </c>
      <c r="D9" s="52">
        <f>+total!D9*100/total!$B9</f>
        <v>0.2908754197572587</v>
      </c>
      <c r="E9" s="52">
        <f>+total!E9*100/total!$B9</f>
        <v>0.8675862419247397</v>
      </c>
      <c r="F9" s="52">
        <f>+total!F9*100/total!$B9</f>
        <v>0.0629416119850831</v>
      </c>
      <c r="G9" s="52">
        <f>+total!G9*100/total!$B9</f>
        <v>0.09368962479219696</v>
      </c>
      <c r="H9" s="52">
        <f>+total!H9*100/total!$B9</f>
        <v>0.46973743072418017</v>
      </c>
      <c r="I9" s="52">
        <f>+total!I9*100/total!$B9</f>
        <v>81.65488383541413</v>
      </c>
      <c r="J9" s="52">
        <f>+total!J9*100/total!$B9</f>
        <v>0.5795238551053618</v>
      </c>
      <c r="K9" s="52">
        <f>+total!K9*100/total!$B9</f>
        <v>0.6542255075668633</v>
      </c>
      <c r="L9" s="52">
        <f>+total!L9*100/total!$B9</f>
        <v>0.22465193601131464</v>
      </c>
      <c r="M9" s="52">
        <f>+total!M9*100/total!$B9</f>
        <v>0.7671375241012457</v>
      </c>
      <c r="N9" s="52">
        <f>+total!N9*100/total!$B9</f>
        <v>1.001283446277908</v>
      </c>
      <c r="O9" s="52">
        <f>+total!O9*100/total!$B9</f>
        <v>2.4478074947792843</v>
      </c>
      <c r="P9" s="52">
        <f>+total!P9*100/total!$B9</f>
        <v>0.07063838266234032</v>
      </c>
      <c r="Q9" s="52">
        <f>+total!Q9*100/total!$B9</f>
        <v>0.14752794963108246</v>
      </c>
      <c r="R9" s="52">
        <f>+total!R9*100/total!$B9</f>
        <v>1.769163298515539</v>
      </c>
      <c r="S9" s="52">
        <f>+total!S9*100/total!$B9</f>
        <v>0.20937560436254524</v>
      </c>
      <c r="T9" s="52">
        <f>+total!T9*100/total!$B9</f>
        <v>0.021644725660916228</v>
      </c>
      <c r="U9" s="52">
        <f>+total!U9*100/total!$B9</f>
        <v>0.029107076926683375</v>
      </c>
      <c r="V9" s="53">
        <f>+total!V9*100/total!$B9</f>
        <v>7.883446668607139</v>
      </c>
    </row>
    <row r="10" spans="1:22" ht="11.25" customHeight="1">
      <c r="A10" s="12" t="s">
        <v>17</v>
      </c>
      <c r="B10" s="65">
        <f>+total!B10*100/total!$B10</f>
        <v>100</v>
      </c>
      <c r="C10" s="62">
        <f>+total!C10*100/total!$B10</f>
        <v>1.847193039559697</v>
      </c>
      <c r="D10" s="52">
        <f>+total!D10*100/total!$B10</f>
        <v>0.2605351860703507</v>
      </c>
      <c r="E10" s="52">
        <f>+total!E10*100/total!$B10</f>
        <v>0.1600287460808922</v>
      </c>
      <c r="F10" s="52">
        <f>+total!F10*100/total!$B10</f>
        <v>0.10998997794958285</v>
      </c>
      <c r="G10" s="52">
        <f>+total!G10*100/total!$B10</f>
        <v>0.08878307145583746</v>
      </c>
      <c r="H10" s="52">
        <f>+total!H10*100/total!$B10</f>
        <v>0.08053858870658362</v>
      </c>
      <c r="I10" s="52">
        <f>+total!I10*100/total!$B10</f>
        <v>1.2296669848496906</v>
      </c>
      <c r="J10" s="52">
        <f>+total!J10*100/total!$B10</f>
        <v>70.87762757145656</v>
      </c>
      <c r="K10" s="52">
        <f>+total!K10*100/total!$B10</f>
        <v>0.7497237145159606</v>
      </c>
      <c r="L10" s="52">
        <f>+total!L10*100/total!$B10</f>
        <v>1.1323534948267062</v>
      </c>
      <c r="M10" s="52">
        <f>+total!M10*100/total!$B10</f>
        <v>1.3356538613487687</v>
      </c>
      <c r="N10" s="52">
        <f>+total!N10*100/total!$B10</f>
        <v>0.2646335994601532</v>
      </c>
      <c r="O10" s="52">
        <f>+total!O10*100/total!$B10</f>
        <v>9.594719337315148</v>
      </c>
      <c r="P10" s="52">
        <f>+total!P10*100/total!$B10</f>
        <v>0.35646665297351804</v>
      </c>
      <c r="Q10" s="52">
        <f>+total!Q10*100/total!$B10</f>
        <v>0.05637701209460854</v>
      </c>
      <c r="R10" s="52">
        <f>+total!R10*100/total!$B10</f>
        <v>0.2659679666103214</v>
      </c>
      <c r="S10" s="52">
        <f>+total!S10*100/total!$B10</f>
        <v>0.033454490693503966</v>
      </c>
      <c r="T10" s="52">
        <f>+total!T10*100/total!$B10</f>
        <v>0.024828760187059214</v>
      </c>
      <c r="U10" s="52">
        <f>+total!U10*100/total!$B10</f>
        <v>0.032977930997015306</v>
      </c>
      <c r="V10" s="53">
        <f>+total!V10*100/total!$B10</f>
        <v>11.498480012848049</v>
      </c>
    </row>
    <row r="11" spans="1:22" ht="11.25" customHeight="1">
      <c r="A11" s="12" t="s">
        <v>9</v>
      </c>
      <c r="B11" s="65">
        <f>+total!B11*100/total!$B11</f>
        <v>100</v>
      </c>
      <c r="C11" s="62">
        <f>+total!C11*100/total!$B11</f>
        <v>8.866802682132336</v>
      </c>
      <c r="D11" s="52">
        <f>+total!D11*100/total!$B11</f>
        <v>1.4950652795698194</v>
      </c>
      <c r="E11" s="52">
        <f>+total!E11*100/total!$B11</f>
        <v>0.2119967025101629</v>
      </c>
      <c r="F11" s="52">
        <f>+total!F11*100/total!$B11</f>
        <v>0.1409007344009842</v>
      </c>
      <c r="G11" s="52">
        <f>+total!G11*100/total!$B11</f>
        <v>0.09304639900452333</v>
      </c>
      <c r="H11" s="52">
        <f>+total!H11*100/total!$B11</f>
        <v>0.11369231672355276</v>
      </c>
      <c r="I11" s="52">
        <f>+total!I11*100/total!$B11</f>
        <v>1.81270092664363</v>
      </c>
      <c r="J11" s="52">
        <f>+total!J11*100/total!$B11</f>
        <v>1.4487151277338037</v>
      </c>
      <c r="K11" s="52">
        <f>+total!K11*100/total!$B11</f>
        <v>62.695315905835976</v>
      </c>
      <c r="L11" s="52">
        <f>+total!L11*100/total!$B11</f>
        <v>0.8272210900911442</v>
      </c>
      <c r="M11" s="52">
        <f>+total!M11*100/total!$B11</f>
        <v>1.8166011548136336</v>
      </c>
      <c r="N11" s="52">
        <f>+total!N11*100/total!$B11</f>
        <v>1.0634444658757323</v>
      </c>
      <c r="O11" s="52">
        <f>+total!O11*100/total!$B11</f>
        <v>0.5853936321919775</v>
      </c>
      <c r="P11" s="52">
        <f>+total!P11*100/total!$B11</f>
        <v>0.6373079320657459</v>
      </c>
      <c r="Q11" s="52">
        <f>+total!Q11*100/total!$B11</f>
        <v>0.1375995173833702</v>
      </c>
      <c r="R11" s="52">
        <f>+total!R11*100/total!$B11</f>
        <v>0.28737892819866295</v>
      </c>
      <c r="S11" s="52">
        <f>+total!S11*100/total!$B11</f>
        <v>0.09019776819093707</v>
      </c>
      <c r="T11" s="52">
        <f>+total!T11*100/total!$B11</f>
        <v>0.06394776835732906</v>
      </c>
      <c r="U11" s="52">
        <f>+total!U11*100/total!$B11</f>
        <v>0.11666074976761695</v>
      </c>
      <c r="V11" s="53">
        <f>+total!V11*100/total!$B11</f>
        <v>17.496010918509057</v>
      </c>
    </row>
    <row r="12" spans="1:22" ht="12">
      <c r="A12" s="12" t="s">
        <v>18</v>
      </c>
      <c r="B12" s="65">
        <f>+total!B12*100/total!$B12</f>
        <v>100</v>
      </c>
      <c r="C12" s="62">
        <f>+total!C12*100/total!$B12</f>
        <v>4.124083036074453</v>
      </c>
      <c r="D12" s="52">
        <f>+total!D12*100/total!$B12</f>
        <v>0.868614118261105</v>
      </c>
      <c r="E12" s="52">
        <f>+total!E12*100/total!$B12</f>
        <v>0.2256976438003281</v>
      </c>
      <c r="F12" s="52">
        <f>+total!F12*100/total!$B12</f>
        <v>0.15112371486153547</v>
      </c>
      <c r="G12" s="52">
        <f>+total!G12*100/total!$B12</f>
        <v>0.10880907470030553</v>
      </c>
      <c r="H12" s="52">
        <f>+total!H12*100/total!$B12</f>
        <v>0.0920436347473818</v>
      </c>
      <c r="I12" s="52">
        <f>+total!I12*100/total!$B12</f>
        <v>1.0903013592722273</v>
      </c>
      <c r="J12" s="52">
        <f>+total!J12*100/total!$B12</f>
        <v>4.670867221236902</v>
      </c>
      <c r="K12" s="52">
        <f>+total!K12*100/total!$B12</f>
        <v>1.1667924563736647</v>
      </c>
      <c r="L12" s="52">
        <f>+total!L12*100/total!$B12</f>
        <v>63.931904534415715</v>
      </c>
      <c r="M12" s="52">
        <f>+total!M12*100/total!$B12</f>
        <v>0.6489027342339329</v>
      </c>
      <c r="N12" s="52">
        <f>+total!N12*100/total!$B12</f>
        <v>0.36878099014301685</v>
      </c>
      <c r="O12" s="52">
        <f>+total!O12*100/total!$B12</f>
        <v>1.5475264031225584</v>
      </c>
      <c r="P12" s="52">
        <f>+total!P12*100/total!$B12</f>
        <v>1.3302995125306503</v>
      </c>
      <c r="Q12" s="52">
        <f>+total!Q12*100/total!$B12</f>
        <v>0.08689858141293728</v>
      </c>
      <c r="R12" s="52">
        <f>+total!R12*100/total!$B12</f>
        <v>0.39196307455866986</v>
      </c>
      <c r="S12" s="52">
        <f>+total!S12*100/total!$B12</f>
        <v>0.05857144366283976</v>
      </c>
      <c r="T12" s="52">
        <f>+total!T12*100/total!$B12</f>
        <v>0.05465885557580972</v>
      </c>
      <c r="U12" s="52">
        <f>+total!U12*100/total!$B12</f>
        <v>0.09437162465916467</v>
      </c>
      <c r="V12" s="53">
        <f>+total!V12*100/total!$B12</f>
        <v>18.987789986356805</v>
      </c>
    </row>
    <row r="13" spans="1:22" ht="12">
      <c r="A13" s="12" t="s">
        <v>10</v>
      </c>
      <c r="B13" s="65">
        <f>+total!B13*100/total!$B13</f>
        <v>100</v>
      </c>
      <c r="C13" s="62">
        <f>+total!C13*100/total!$B13</f>
        <v>1.8452520727588013</v>
      </c>
      <c r="D13" s="52">
        <f>+total!D13*100/total!$B13</f>
        <v>0.1389967666769025</v>
      </c>
      <c r="E13" s="52">
        <f>+total!E13*100/total!$B13</f>
        <v>0.15462148443850365</v>
      </c>
      <c r="F13" s="52">
        <f>+total!F13*100/total!$B13</f>
        <v>0.131048933364643</v>
      </c>
      <c r="G13" s="52">
        <f>+total!G13*100/total!$B13</f>
        <v>0.08083307743718503</v>
      </c>
      <c r="H13" s="52">
        <f>+total!H13*100/total!$B13</f>
        <v>0.05987969870486443</v>
      </c>
      <c r="I13" s="52">
        <f>+total!I13*100/total!$B13</f>
        <v>1.4098372500496739</v>
      </c>
      <c r="J13" s="52">
        <f>+total!J13*100/total!$B13</f>
        <v>0.8661331984610104</v>
      </c>
      <c r="K13" s="52">
        <f>+total!K13*100/total!$B13</f>
        <v>1.2572027239392352</v>
      </c>
      <c r="L13" s="52">
        <f>+total!L13*100/total!$B13</f>
        <v>0.25622730803273064</v>
      </c>
      <c r="M13" s="52">
        <f>+total!M13*100/total!$B13</f>
        <v>85.95428189519698</v>
      </c>
      <c r="N13" s="52">
        <f>+total!N13*100/total!$B13</f>
        <v>0.1906576832065895</v>
      </c>
      <c r="O13" s="52">
        <f>+total!O13*100/total!$B13</f>
        <v>2.2710933689781614</v>
      </c>
      <c r="P13" s="52">
        <f>+total!P13*100/total!$B13</f>
        <v>0.07956864941023464</v>
      </c>
      <c r="Q13" s="52">
        <f>+total!Q13*100/total!$B13</f>
        <v>0.07685916078105526</v>
      </c>
      <c r="R13" s="52">
        <f>+total!R13*100/total!$B13</f>
        <v>0.8555661928072108</v>
      </c>
      <c r="S13" s="52">
        <f>+total!S13*100/total!$B13</f>
        <v>0.031068802947923628</v>
      </c>
      <c r="T13" s="52">
        <f>+total!T13*100/total!$B13</f>
        <v>0.026372355990679358</v>
      </c>
      <c r="U13" s="52">
        <f>+total!U13*100/total!$B13</f>
        <v>0.03170101696139882</v>
      </c>
      <c r="V13" s="53">
        <f>+total!V13*100/total!$B13</f>
        <v>4.2827983598562165</v>
      </c>
    </row>
    <row r="14" spans="1:22" ht="12">
      <c r="A14" s="12" t="s">
        <v>11</v>
      </c>
      <c r="B14" s="65">
        <f>+total!B14*100/total!$B14</f>
        <v>100</v>
      </c>
      <c r="C14" s="62">
        <f>+total!C14*100/total!$B14</f>
        <v>0.43393515922096126</v>
      </c>
      <c r="D14" s="52">
        <f>+total!D14*100/total!$B14</f>
        <v>0.09722435198360911</v>
      </c>
      <c r="E14" s="52">
        <f>+total!E14*100/total!$B14</f>
        <v>0.6220571314598343</v>
      </c>
      <c r="F14" s="52">
        <f>+total!F14*100/total!$B14</f>
        <v>0.046503265415689506</v>
      </c>
      <c r="G14" s="52">
        <f>+total!G14*100/total!$B14</f>
        <v>0.1497326509041686</v>
      </c>
      <c r="H14" s="52">
        <f>+total!H14*100/total!$B14</f>
        <v>0.10101324217120565</v>
      </c>
      <c r="I14" s="52">
        <f>+total!I14*100/total!$B14</f>
        <v>1.174734679390189</v>
      </c>
      <c r="J14" s="52">
        <f>+total!J14*100/total!$B14</f>
        <v>0.14315570944645387</v>
      </c>
      <c r="K14" s="52">
        <f>+total!K14*100/total!$B14</f>
        <v>0.5290863448755081</v>
      </c>
      <c r="L14" s="52">
        <f>+total!L14*100/total!$B14</f>
        <v>0.1258554938728999</v>
      </c>
      <c r="M14" s="52">
        <f>+total!M14*100/total!$B14</f>
        <v>0.1299303380369188</v>
      </c>
      <c r="N14" s="52">
        <f>+total!N14*100/total!$B14</f>
        <v>87.22564949977713</v>
      </c>
      <c r="O14" s="52">
        <f>+total!O14*100/total!$B14</f>
        <v>0.7768297211984474</v>
      </c>
      <c r="P14" s="52">
        <f>+total!P14*100/total!$B14</f>
        <v>0.06194478014249802</v>
      </c>
      <c r="Q14" s="52">
        <f>+total!Q14*100/total!$B14</f>
        <v>0.04753984858022064</v>
      </c>
      <c r="R14" s="52">
        <f>+total!R14*100/total!$B14</f>
        <v>0.5689411803393774</v>
      </c>
      <c r="S14" s="52">
        <f>+total!S14*100/total!$B14</f>
        <v>0.030168144512561064</v>
      </c>
      <c r="T14" s="52">
        <f>+total!T14*100/total!$B14</f>
        <v>0.014762374032805356</v>
      </c>
      <c r="U14" s="52">
        <f>+total!U14*100/total!$B14</f>
        <v>0.017836379279345938</v>
      </c>
      <c r="V14" s="53">
        <f>+total!V14*100/total!$B14</f>
        <v>7.703099705360172</v>
      </c>
    </row>
    <row r="15" spans="1:22" ht="12">
      <c r="A15" s="12" t="s">
        <v>12</v>
      </c>
      <c r="B15" s="65">
        <f>+total!B15*100/total!$B15</f>
        <v>100</v>
      </c>
      <c r="C15" s="62">
        <f>+total!C15*100/total!$B15</f>
        <v>4.1181454302455425</v>
      </c>
      <c r="D15" s="52">
        <f>+total!D15*100/total!$B15</f>
        <v>0.5019288759134214</v>
      </c>
      <c r="E15" s="52">
        <f>+total!E15*100/total!$B15</f>
        <v>0.6560314763812566</v>
      </c>
      <c r="F15" s="52">
        <f>+total!F15*100/total!$B15</f>
        <v>0.09217047931126526</v>
      </c>
      <c r="G15" s="52">
        <f>+total!G15*100/total!$B15</f>
        <v>0.20183678284926154</v>
      </c>
      <c r="H15" s="52">
        <f>+total!H15*100/total!$B15</f>
        <v>0.34531802453874505</v>
      </c>
      <c r="I15" s="52">
        <f>+total!I15*100/total!$B15</f>
        <v>6.526902384448596</v>
      </c>
      <c r="J15" s="52">
        <f>+total!J15*100/total!$B15</f>
        <v>6.274900583462514</v>
      </c>
      <c r="K15" s="52">
        <f>+total!K15*100/total!$B15</f>
        <v>0.7287088205584915</v>
      </c>
      <c r="L15" s="52">
        <f>+total!L15*100/total!$B15</f>
        <v>0.6185935091421101</v>
      </c>
      <c r="M15" s="52">
        <f>+total!M15*100/total!$B15</f>
        <v>3.4020243133121237</v>
      </c>
      <c r="N15" s="52">
        <f>+total!N15*100/total!$B15</f>
        <v>1.1994858395301582</v>
      </c>
      <c r="O15" s="52">
        <f>+total!O15*100/total!$B15</f>
        <v>54.07434393755756</v>
      </c>
      <c r="P15" s="52">
        <f>+total!P15*100/total!$B15</f>
        <v>0.35953144634417783</v>
      </c>
      <c r="Q15" s="52">
        <f>+total!Q15*100/total!$B15</f>
        <v>0.16498717076110242</v>
      </c>
      <c r="R15" s="52">
        <f>+total!R15*100/total!$B15</f>
        <v>0.7898513071703152</v>
      </c>
      <c r="S15" s="52">
        <f>+total!S15*100/total!$B15</f>
        <v>0.14462698593088003</v>
      </c>
      <c r="T15" s="52">
        <f>+total!T15*100/total!$B15</f>
        <v>0.07029295751270692</v>
      </c>
      <c r="U15" s="52">
        <f>+total!U15*100/total!$B15</f>
        <v>0.0927278684016744</v>
      </c>
      <c r="V15" s="53">
        <f>+total!V15*100/total!$B15</f>
        <v>19.637591806628098</v>
      </c>
    </row>
    <row r="16" spans="1:22" ht="12.75" customHeight="1">
      <c r="A16" s="12" t="s">
        <v>13</v>
      </c>
      <c r="B16" s="65">
        <f>+total!B16*100/total!$B16</f>
        <v>100</v>
      </c>
      <c r="C16" s="62">
        <f>+total!C16*100/total!$B16</f>
        <v>2.97247771684819</v>
      </c>
      <c r="D16" s="52">
        <f>+total!D16*100/total!$B16</f>
        <v>0.14425651804848086</v>
      </c>
      <c r="E16" s="52">
        <f>+total!E16*100/total!$B16</f>
        <v>0.10971429822179388</v>
      </c>
      <c r="F16" s="52">
        <f>+total!F16*100/total!$B16</f>
        <v>0.13775847669494568</v>
      </c>
      <c r="G16" s="52">
        <f>+total!G16*100/total!$B16</f>
        <v>0.09131458112599429</v>
      </c>
      <c r="H16" s="52">
        <f>+total!H16*100/total!$B16</f>
        <v>0.04972711646336917</v>
      </c>
      <c r="I16" s="52">
        <f>+total!I16*100/total!$B16</f>
        <v>0.4840014801854199</v>
      </c>
      <c r="J16" s="52">
        <f>+total!J16*100/total!$B16</f>
        <v>1.2855861814704588</v>
      </c>
      <c r="K16" s="52">
        <f>+total!K16*100/total!$B16</f>
        <v>0.9780578243599942</v>
      </c>
      <c r="L16" s="52">
        <f>+total!L16*100/total!$B16</f>
        <v>1.6751266605060675</v>
      </c>
      <c r="M16" s="52">
        <f>+total!M16*100/total!$B16</f>
        <v>0.20123408065368928</v>
      </c>
      <c r="N16" s="52">
        <f>+total!N16*100/total!$B16</f>
        <v>0.2874186291321558</v>
      </c>
      <c r="O16" s="52">
        <f>+total!O16*100/total!$B16</f>
        <v>1.1416716655984798</v>
      </c>
      <c r="P16" s="52">
        <f>+total!P16*100/total!$B16</f>
        <v>73.01137704440352</v>
      </c>
      <c r="Q16" s="52">
        <f>+total!Q16*100/total!$B16</f>
        <v>0.04555468991004659</v>
      </c>
      <c r="R16" s="52">
        <f>+total!R16*100/total!$B16</f>
        <v>0.17318990218053748</v>
      </c>
      <c r="S16" s="52">
        <f>+total!S16*100/total!$B16</f>
        <v>0.02722337324954736</v>
      </c>
      <c r="T16" s="52">
        <f>+total!T16*100/total!$B16</f>
        <v>0.03474742113258809</v>
      </c>
      <c r="U16" s="52">
        <f>+total!U16*100/total!$B16</f>
        <v>0.07667688797171505</v>
      </c>
      <c r="V16" s="53">
        <f>+total!V16*100/total!$B16</f>
        <v>17.072885451843014</v>
      </c>
    </row>
    <row r="17" spans="1:22" ht="12.75" customHeight="1">
      <c r="A17" s="12" t="s">
        <v>14</v>
      </c>
      <c r="B17" s="65">
        <f>+total!B17*100/total!$B17</f>
        <v>100</v>
      </c>
      <c r="C17" s="62">
        <f>+total!C17*100/total!$B17</f>
        <v>2.1281973987477314</v>
      </c>
      <c r="D17" s="52">
        <f>+total!D17*100/total!$B17</f>
        <v>1.7967606810231675</v>
      </c>
      <c r="E17" s="52">
        <f>+total!E17*100/total!$B17</f>
        <v>0.3257845520030647</v>
      </c>
      <c r="F17" s="52">
        <f>+total!F17*100/total!$B17</f>
        <v>0.04427529815174181</v>
      </c>
      <c r="G17" s="52">
        <f>+total!G17*100/total!$B17</f>
        <v>0.07708926025711074</v>
      </c>
      <c r="H17" s="52">
        <f>+total!H17*100/total!$B17</f>
        <v>0.2615696692227016</v>
      </c>
      <c r="I17" s="52">
        <f>+total!I17*100/total!$B17</f>
        <v>2.7103704680621235</v>
      </c>
      <c r="J17" s="52">
        <f>+total!J17*100/total!$B17</f>
        <v>0.39533759129817686</v>
      </c>
      <c r="K17" s="52">
        <f>+total!K17*100/total!$B17</f>
        <v>0.7826679478242302</v>
      </c>
      <c r="L17" s="52">
        <f>+total!L17*100/total!$B17</f>
        <v>0.2951686543449454</v>
      </c>
      <c r="M17" s="52">
        <f>+total!M17*100/total!$B17</f>
        <v>0.9969792314310656</v>
      </c>
      <c r="N17" s="52">
        <f>+total!N17*100/total!$B17</f>
        <v>0.546062010538149</v>
      </c>
      <c r="O17" s="52">
        <f>+total!O17*100/total!$B17</f>
        <v>0.8556750883935917</v>
      </c>
      <c r="P17" s="52">
        <f>+total!P17*100/total!$B17</f>
        <v>0.09969792314310656</v>
      </c>
      <c r="Q17" s="52">
        <f>+total!Q17*100/total!$B17</f>
        <v>69.67173477526362</v>
      </c>
      <c r="R17" s="52">
        <f>+total!R17*100/total!$B17</f>
        <v>3.682228962953194</v>
      </c>
      <c r="S17" s="52">
        <f>+total!S17*100/total!$B17</f>
        <v>1.5764832224880834</v>
      </c>
      <c r="T17" s="52">
        <f>+total!T17*100/total!$B17</f>
        <v>0.019154561611746456</v>
      </c>
      <c r="U17" s="52">
        <f>+total!U17*100/total!$B17</f>
        <v>0.02480672733324541</v>
      </c>
      <c r="V17" s="53">
        <f>+total!V17*100/total!$B17</f>
        <v>13.709955975909214</v>
      </c>
    </row>
    <row r="18" spans="1:22" ht="12">
      <c r="A18" s="12" t="s">
        <v>15</v>
      </c>
      <c r="B18" s="65">
        <f>+total!B18*100/total!$B18</f>
        <v>100</v>
      </c>
      <c r="C18" s="62">
        <f>+total!C18*100/total!$B18</f>
        <v>1.619031748501955</v>
      </c>
      <c r="D18" s="52">
        <f>+total!D18*100/total!$B18</f>
        <v>0.3011468830149944</v>
      </c>
      <c r="E18" s="52">
        <f>+total!E18*100/total!$B18</f>
        <v>0.31950949783298194</v>
      </c>
      <c r="F18" s="52">
        <f>+total!F18*100/total!$B18</f>
        <v>0.029793342542184666</v>
      </c>
      <c r="G18" s="52">
        <f>+total!G18*100/total!$B18</f>
        <v>0.06482003030749575</v>
      </c>
      <c r="H18" s="52">
        <f>+total!H18*100/total!$B18</f>
        <v>1.0733407426484123</v>
      </c>
      <c r="I18" s="52">
        <f>+total!I18*100/total!$B18</f>
        <v>8.825761279580451</v>
      </c>
      <c r="J18" s="52">
        <f>+total!J18*100/total!$B18</f>
        <v>0.5674507044128577</v>
      </c>
      <c r="K18" s="52">
        <f>+total!K18*100/total!$B18</f>
        <v>0.33966246759572316</v>
      </c>
      <c r="L18" s="52">
        <f>+total!L18*100/total!$B18</f>
        <v>0.15906615086081644</v>
      </c>
      <c r="M18" s="52">
        <f>+total!M18*100/total!$B18</f>
        <v>2.678141464666427</v>
      </c>
      <c r="N18" s="52">
        <f>+total!N18*100/total!$B18</f>
        <v>2.227936055866419</v>
      </c>
      <c r="O18" s="52">
        <f>+total!O18*100/total!$B18</f>
        <v>0.5992639345850209</v>
      </c>
      <c r="P18" s="52">
        <f>+total!P18*100/total!$B18</f>
        <v>0.053067956823983777</v>
      </c>
      <c r="Q18" s="52">
        <f>+total!Q18*100/total!$B18</f>
        <v>1.2475560507340684</v>
      </c>
      <c r="R18" s="52">
        <f>+total!R18*100/total!$B18</f>
        <v>71.22491035600979</v>
      </c>
      <c r="S18" s="52">
        <f>+total!S18*100/total!$B18</f>
        <v>0.9309845712719645</v>
      </c>
      <c r="T18" s="52">
        <f>+total!T18*100/total!$B18</f>
        <v>0.01514915722483966</v>
      </c>
      <c r="U18" s="52">
        <f>+total!U18*100/total!$B18</f>
        <v>0.022448296614989677</v>
      </c>
      <c r="V18" s="53">
        <f>+total!V18*100/total!$B18</f>
        <v>7.700959308904629</v>
      </c>
    </row>
    <row r="19" spans="1:22" ht="11.25" customHeight="1">
      <c r="A19" s="12" t="s">
        <v>1</v>
      </c>
      <c r="B19" s="65">
        <f>+total!B19*100/total!$B19</f>
        <v>100</v>
      </c>
      <c r="C19" s="62">
        <f>+total!C19*100/total!$B19</f>
        <v>1.2837492052168789</v>
      </c>
      <c r="D19" s="52">
        <f>+total!D19*100/total!$B19</f>
        <v>1.2313322891304685</v>
      </c>
      <c r="E19" s="52">
        <f>+total!E19*100/total!$B19</f>
        <v>0.31667261138594666</v>
      </c>
      <c r="F19" s="52">
        <f>+total!F19*100/total!$B19</f>
        <v>0.04559341221717352</v>
      </c>
      <c r="G19" s="52">
        <f>+total!G19*100/total!$B19</f>
        <v>0.0927376207682645</v>
      </c>
      <c r="H19" s="52">
        <f>+total!H19*100/total!$B19</f>
        <v>0.40010545415070636</v>
      </c>
      <c r="I19" s="52">
        <f>+total!I19*100/total!$B19</f>
        <v>4.9243986787215235</v>
      </c>
      <c r="J19" s="52">
        <f>+total!J19*100/total!$B19</f>
        <v>0.46213730750740506</v>
      </c>
      <c r="K19" s="52">
        <f>+total!K19*100/total!$B19</f>
        <v>0.790285811764341</v>
      </c>
      <c r="L19" s="52">
        <f>+total!L19*100/total!$B19</f>
        <v>0.2794534993719275</v>
      </c>
      <c r="M19" s="52">
        <f>+total!M19*100/total!$B19</f>
        <v>0.7006497836639114</v>
      </c>
      <c r="N19" s="52">
        <f>+total!N19*100/total!$B19</f>
        <v>0.5682117767473598</v>
      </c>
      <c r="O19" s="52">
        <f>+total!O19*100/total!$B19</f>
        <v>1.1128514492191741</v>
      </c>
      <c r="P19" s="52">
        <f>+total!P19*100/total!$B19</f>
        <v>0.10638462850673822</v>
      </c>
      <c r="Q19" s="52">
        <f>+total!Q19*100/total!$B19</f>
        <v>2.2297349689065333</v>
      </c>
      <c r="R19" s="52">
        <f>+total!R19*100/total!$B19</f>
        <v>4.753500922723819</v>
      </c>
      <c r="S19" s="52">
        <f>+total!S19*100/total!$B19</f>
        <v>65.4715196253276</v>
      </c>
      <c r="T19" s="52">
        <f>+total!T19*100/total!$B19</f>
        <v>0.023882263542328985</v>
      </c>
      <c r="U19" s="52">
        <f>+total!U19*100/total!$B19</f>
        <v>0.03132608594513282</v>
      </c>
      <c r="V19" s="53">
        <f>+total!V19*100/total!$B19</f>
        <v>15.175472605182762</v>
      </c>
    </row>
    <row r="20" spans="1:22" ht="12">
      <c r="A20" s="12" t="s">
        <v>16</v>
      </c>
      <c r="B20" s="65">
        <f>+total!B20*100/total!$B20</f>
        <v>100</v>
      </c>
      <c r="C20" s="62">
        <f>+total!C20*100/total!$B20</f>
        <v>12.258777100733441</v>
      </c>
      <c r="D20" s="52">
        <f>+total!D20*100/total!$B20</f>
        <v>0.31149555094999937</v>
      </c>
      <c r="E20" s="52">
        <f>+total!E20*100/total!$B20</f>
        <v>0.22710631802330633</v>
      </c>
      <c r="F20" s="52">
        <f>+total!F20*100/total!$B20</f>
        <v>0.15140421201553755</v>
      </c>
      <c r="G20" s="52">
        <f>+total!G20*100/total!$B20</f>
        <v>0.4107770014519912</v>
      </c>
      <c r="H20" s="52">
        <f>+total!H20*100/total!$B20</f>
        <v>0.13651199444023876</v>
      </c>
      <c r="I20" s="52">
        <f>+total!I20*100/total!$B20</f>
        <v>0.9766812693133446</v>
      </c>
      <c r="J20" s="52">
        <f>+total!J20*100/total!$B20</f>
        <v>0.4293922734211147</v>
      </c>
      <c r="K20" s="52">
        <f>+total!K20*100/total!$B20</f>
        <v>0.9419327616376475</v>
      </c>
      <c r="L20" s="52">
        <f>+total!L20*100/total!$B20</f>
        <v>0.5609401953362538</v>
      </c>
      <c r="M20" s="52">
        <f>+total!M20*100/total!$B20</f>
        <v>0.5398428871045806</v>
      </c>
      <c r="N20" s="52">
        <f>+total!N20*100/total!$B20</f>
        <v>0.5249506695292818</v>
      </c>
      <c r="O20" s="52">
        <f>+total!O20*100/total!$B20</f>
        <v>1.4991499025800767</v>
      </c>
      <c r="P20" s="52">
        <f>+total!P20*100/total!$B20</f>
        <v>0.2903982427183261</v>
      </c>
      <c r="Q20" s="52">
        <f>+total!Q20*100/total!$B20</f>
        <v>0.08687126918924286</v>
      </c>
      <c r="R20" s="52">
        <f>+total!R20*100/total!$B20</f>
        <v>0.3387979498380471</v>
      </c>
      <c r="S20" s="52">
        <f>+total!S20*100/total!$B20</f>
        <v>0.045917670857171224</v>
      </c>
      <c r="T20" s="52">
        <f>+total!T20*100/total!$B20</f>
        <v>67.65162139018851</v>
      </c>
      <c r="U20" s="52">
        <f>+total!U20*100/total!$B20</f>
        <v>0.656498591444421</v>
      </c>
      <c r="V20" s="53">
        <f>+total!V20*100/total!$B20</f>
        <v>11.960932749227466</v>
      </c>
    </row>
    <row r="21" spans="1:22" ht="12">
      <c r="A21" s="12" t="s">
        <v>2</v>
      </c>
      <c r="B21" s="65">
        <f>+total!B21*100/total!$B21</f>
        <v>100</v>
      </c>
      <c r="C21" s="62">
        <f>+total!C21*100/total!$B21</f>
        <v>7.963542625667465</v>
      </c>
      <c r="D21" s="52">
        <f>+total!D21*100/total!$B21</f>
        <v>0.33011547465607494</v>
      </c>
      <c r="E21" s="52">
        <f>+total!E21*100/total!$B21</f>
        <v>0.21174737617381698</v>
      </c>
      <c r="F21" s="52">
        <f>+total!F21*100/total!$B21</f>
        <v>0.152563326932688</v>
      </c>
      <c r="G21" s="52">
        <f>+total!G21*100/total!$B21</f>
        <v>0.9693032064602678</v>
      </c>
      <c r="H21" s="52">
        <f>+total!H21*100/total!$B21</f>
        <v>0.09337927769155904</v>
      </c>
      <c r="I21" s="52">
        <f>+total!I21*100/total!$B21</f>
        <v>0.8654023200147303</v>
      </c>
      <c r="J21" s="52">
        <f>+total!J21*100/total!$B21</f>
        <v>0.43270116000736514</v>
      </c>
      <c r="K21" s="52">
        <f>+total!K21*100/total!$B21</f>
        <v>1.5059052529131705</v>
      </c>
      <c r="L21" s="52">
        <f>+total!L21*100/total!$B21</f>
        <v>0.6549701449351606</v>
      </c>
      <c r="M21" s="52">
        <f>+total!M21*100/total!$B21</f>
        <v>0.3682563063892469</v>
      </c>
      <c r="N21" s="52">
        <f>+total!N21*100/total!$B21</f>
        <v>0.5668516716205908</v>
      </c>
      <c r="O21" s="52">
        <f>+total!O21*100/total!$B21</f>
        <v>1.380961148959676</v>
      </c>
      <c r="P21" s="52">
        <f>+total!P21*100/total!$B21</f>
        <v>0.5155588289449456</v>
      </c>
      <c r="Q21" s="52">
        <f>+total!Q21*100/total!$B21</f>
        <v>0.09600967988005366</v>
      </c>
      <c r="R21" s="52">
        <f>+total!R21*100/total!$B21</f>
        <v>0.3182786648078491</v>
      </c>
      <c r="S21" s="52">
        <f>+total!S21*100/total!$B21</f>
        <v>0.08154246784333324</v>
      </c>
      <c r="T21" s="52">
        <f>+total!T21*100/total!$B21</f>
        <v>0.3840387195202146</v>
      </c>
      <c r="U21" s="52">
        <f>+total!U21*100/total!$B21</f>
        <v>60.93195149538364</v>
      </c>
      <c r="V21" s="53">
        <f>+total!V21*100/total!$B21</f>
        <v>22.176920851198147</v>
      </c>
    </row>
    <row r="22" spans="1:22" ht="12">
      <c r="A22" s="13" t="s">
        <v>35</v>
      </c>
      <c r="B22" s="66">
        <f>+total!B22*100/total!$B22</f>
        <v>100</v>
      </c>
      <c r="C22" s="63">
        <f>+total!C22*100/total!$B22</f>
        <v>13.939314699062406</v>
      </c>
      <c r="D22" s="54">
        <f>+total!D22*100/total!$B22</f>
        <v>2.2200133582014314</v>
      </c>
      <c r="E22" s="54">
        <f>+total!E22*100/total!$B22</f>
        <v>4.821239540276237</v>
      </c>
      <c r="F22" s="54">
        <f>+total!F22*100/total!$B22</f>
        <v>0.8227580905333199</v>
      </c>
      <c r="G22" s="54">
        <f>+total!G22*100/total!$B22</f>
        <v>4.964115586248614</v>
      </c>
      <c r="H22" s="54">
        <f>+total!H22*100/total!$B22</f>
        <v>1.4312808750882144</v>
      </c>
      <c r="I22" s="54">
        <f>+total!I22*100/total!$B22</f>
        <v>9.055537352555701</v>
      </c>
      <c r="J22" s="54">
        <f>+total!J22*100/total!$B22</f>
        <v>2.524983617300131</v>
      </c>
      <c r="K22" s="54">
        <f>+total!K22*100/total!$B22</f>
        <v>10.301725224316968</v>
      </c>
      <c r="L22" s="54">
        <f>+total!L22*100/total!$B22</f>
        <v>4.581642554693014</v>
      </c>
      <c r="M22" s="54">
        <f>+total!M22*100/total!$B22</f>
        <v>2.4137702893436837</v>
      </c>
      <c r="N22" s="54">
        <f>+total!N22*100/total!$B22</f>
        <v>25.116096632725075</v>
      </c>
      <c r="O22" s="54">
        <f>+total!O22*100/total!$B22</f>
        <v>9.432969553382398</v>
      </c>
      <c r="P22" s="54">
        <f>+total!P22*100/total!$B22</f>
        <v>1.8717234600262123</v>
      </c>
      <c r="Q22" s="54">
        <f>+total!Q22*100/total!$B22</f>
        <v>1.2036558624861378</v>
      </c>
      <c r="R22" s="54">
        <f>+total!R22*100/total!$B22</f>
        <v>4.117728601673556</v>
      </c>
      <c r="S22" s="54">
        <f>+total!S22*100/total!$B22</f>
        <v>0.5439371408408106</v>
      </c>
      <c r="T22" s="54">
        <f>+total!T22*100/total!$B22</f>
        <v>0.2225841818731727</v>
      </c>
      <c r="U22" s="54">
        <f>+total!U22*100/total!$B22</f>
        <v>0.4149233793729207</v>
      </c>
      <c r="V22" s="55">
        <f>+total!V22*100/total!$B22</f>
        <v>0</v>
      </c>
    </row>
    <row r="24" ht="12">
      <c r="O24" s="34"/>
    </row>
  </sheetData>
  <printOptions/>
  <pageMargins left="0.5905511811023623" right="0.5905511811023623" top="0.5905511811023623" bottom="0.5905511811023623" header="0" footer="0.5118110236220472"/>
  <pageSetup horizontalDpi="300" verticalDpi="300" orientation="landscape" paperSize="9" scale="80" r:id="rId1"/>
  <headerFooter alignWithMargins="0">
    <oddFooter>&amp;R&amp;9&amp;A -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29"/>
  <sheetViews>
    <sheetView workbookViewId="0" topLeftCell="A1">
      <selection activeCell="A3" sqref="A3"/>
    </sheetView>
  </sheetViews>
  <sheetFormatPr defaultColWidth="11.421875" defaultRowHeight="12.75"/>
  <cols>
    <col min="1" max="1" width="18.00390625" style="4" customWidth="1"/>
    <col min="2" max="16384" width="11.421875" style="4" customWidth="1"/>
  </cols>
  <sheetData>
    <row r="1" ht="12.75">
      <c r="A1" s="3" t="s">
        <v>19</v>
      </c>
    </row>
    <row r="2" ht="12.75">
      <c r="A2" s="5" t="s">
        <v>20</v>
      </c>
    </row>
    <row r="4" spans="1:2" ht="12.75">
      <c r="A4" s="3" t="s">
        <v>21</v>
      </c>
      <c r="B4" s="3" t="s">
        <v>22</v>
      </c>
    </row>
    <row r="5" spans="1:2" ht="12.75">
      <c r="A5" s="3" t="s">
        <v>29</v>
      </c>
      <c r="B5" s="3" t="s">
        <v>33</v>
      </c>
    </row>
    <row r="6" spans="1:2" ht="12.75">
      <c r="A6" s="3" t="s">
        <v>23</v>
      </c>
      <c r="B6" s="3" t="s">
        <v>24</v>
      </c>
    </row>
    <row r="7" ht="12.75">
      <c r="A7" s="3" t="s">
        <v>25</v>
      </c>
    </row>
    <row r="8" spans="1:2" ht="12.75">
      <c r="A8" s="6" t="s">
        <v>28</v>
      </c>
      <c r="B8" s="3" t="s">
        <v>43</v>
      </c>
    </row>
    <row r="9" spans="1:2" ht="12.75">
      <c r="A9" s="6" t="s">
        <v>49</v>
      </c>
      <c r="B9" s="3" t="s">
        <v>50</v>
      </c>
    </row>
    <row r="10" spans="1:2" ht="12.75">
      <c r="A10" s="6" t="s">
        <v>32</v>
      </c>
      <c r="B10" s="3" t="s">
        <v>51</v>
      </c>
    </row>
    <row r="11" spans="1:2" ht="12.75">
      <c r="A11" s="6" t="s">
        <v>30</v>
      </c>
      <c r="B11" s="3" t="s">
        <v>41</v>
      </c>
    </row>
    <row r="12" spans="1:2" ht="12.75">
      <c r="A12" s="6" t="s">
        <v>31</v>
      </c>
      <c r="B12" s="3" t="s">
        <v>42</v>
      </c>
    </row>
    <row r="13" ht="12.75">
      <c r="B13" s="3"/>
    </row>
    <row r="14" ht="12.75">
      <c r="A14" s="3" t="s">
        <v>26</v>
      </c>
    </row>
    <row r="15" spans="1:2" ht="12.75">
      <c r="A15" s="3" t="s">
        <v>62</v>
      </c>
      <c r="B15" s="3" t="s">
        <v>64</v>
      </c>
    </row>
    <row r="16" spans="1:2" ht="12.75">
      <c r="A16" s="3" t="s">
        <v>63</v>
      </c>
      <c r="B16" s="3" t="s">
        <v>65</v>
      </c>
    </row>
    <row r="17" spans="1:2" ht="12.75">
      <c r="A17" s="6" t="s">
        <v>56</v>
      </c>
      <c r="B17" s="3"/>
    </row>
    <row r="18" spans="1:2" ht="12.75">
      <c r="A18" s="4" t="s">
        <v>45</v>
      </c>
      <c r="B18" s="3" t="s">
        <v>57</v>
      </c>
    </row>
    <row r="19" spans="1:2" ht="12.75">
      <c r="A19" s="4" t="s">
        <v>44</v>
      </c>
      <c r="B19" s="3" t="s">
        <v>58</v>
      </c>
    </row>
    <row r="20" spans="1:2" ht="12.75">
      <c r="A20" s="4" t="s">
        <v>46</v>
      </c>
      <c r="B20" s="3" t="s">
        <v>59</v>
      </c>
    </row>
    <row r="21" spans="1:2" ht="12.75">
      <c r="A21" s="4" t="s">
        <v>48</v>
      </c>
      <c r="B21" s="3" t="s">
        <v>60</v>
      </c>
    </row>
    <row r="22" spans="1:2" ht="12.75">
      <c r="A22" s="4" t="s">
        <v>47</v>
      </c>
      <c r="B22" s="3" t="s">
        <v>61</v>
      </c>
    </row>
    <row r="25" ht="12.75">
      <c r="A25" s="3" t="s">
        <v>27</v>
      </c>
    </row>
    <row r="26" ht="12.75">
      <c r="A26" s="3" t="s">
        <v>52</v>
      </c>
    </row>
    <row r="27" spans="1:2" ht="12.75">
      <c r="A27" s="3"/>
      <c r="B27" s="5" t="s">
        <v>53</v>
      </c>
    </row>
    <row r="28" ht="12.75">
      <c r="A28" s="3" t="s">
        <v>55</v>
      </c>
    </row>
    <row r="29" ht="12.75">
      <c r="B29" s="33" t="s">
        <v>54</v>
      </c>
    </row>
  </sheetData>
  <hyperlinks>
    <hyperlink ref="A2" r:id="rId1" display="http://alarcos.esi.uclm.es/per/fruiz/pobesp/"/>
    <hyperlink ref="B29" r:id="rId2" display="http://www.ine.es/jaxi/menu.do?type=pcaxis&amp;path=%2Ft20%2Fp85001&amp;file=inebase&amp;L=0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FRG</dc:creator>
  <cp:keywords/>
  <dc:description/>
  <cp:lastModifiedBy>Paco</cp:lastModifiedBy>
  <cp:lastPrinted>2011-12-27T10:34:30Z</cp:lastPrinted>
  <dcterms:created xsi:type="dcterms:W3CDTF">2003-08-09T11:55:19Z</dcterms:created>
  <dcterms:modified xsi:type="dcterms:W3CDTF">2011-12-27T10:44:38Z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