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720" activeTab="0"/>
  </bookViews>
  <sheets>
    <sheet name="ultimo_año" sheetId="1" r:id="rId1"/>
    <sheet name="crecimiento" sheetId="2" r:id="rId2"/>
    <sheet name="nacimientos" sheetId="3" r:id="rId3"/>
    <sheet name="defunciones" sheetId="4" r:id="rId4"/>
    <sheet name="metadatos" sheetId="5" r:id="rId5"/>
  </sheets>
  <definedNames>
    <definedName name="_xlnm.Print_Area" localSheetId="1">'crecimiento'!$A$1:$AC$23</definedName>
    <definedName name="_xlnm.Print_Area" localSheetId="3">'defunciones'!$A$1:$AC$56</definedName>
    <definedName name="_xlnm.Print_Area" localSheetId="2">'nacimientos'!$A$1:$AC$23</definedName>
    <definedName name="_xlnm.Print_Area" localSheetId="0">'ultimo_año'!$A$1:$J$56</definedName>
    <definedName name="TablaProvincias">#REF!</definedName>
    <definedName name="_xlnm.Print_Titles" localSheetId="1">'crecimiento'!$A:$B,'crecimiento'!$1:$2</definedName>
    <definedName name="_xlnm.Print_Titles" localSheetId="3">'defunciones'!$A:$B,'defunciones'!$1:$2</definedName>
    <definedName name="_xlnm.Print_Titles" localSheetId="2">'nacimientos'!$A:$B,'nacimientos'!$1:$2</definedName>
    <definedName name="_xlnm.Print_Titles" localSheetId="0">'ultimo_año'!$B:$B,'ultimo_año'!$1:$2</definedName>
  </definedNames>
  <calcPr fullCalcOnLoad="1"/>
</workbook>
</file>

<file path=xl/sharedStrings.xml><?xml version="1.0" encoding="utf-8"?>
<sst xmlns="http://schemas.openxmlformats.org/spreadsheetml/2006/main" count="499" uniqueCount="159">
  <si>
    <t>Cantabria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</si>
  <si>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</si>
  <si>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</si>
  <si>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</si>
  <si>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</si>
  <si>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</si>
  <si>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</si>
  <si>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</si>
  <si>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</si>
  <si>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</si>
  <si>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</si>
  <si>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</si>
  <si>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</si>
  <si>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</si>
  <si>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</si>
  <si>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</si>
  <si>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</si>
  <si>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</si>
  <si>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</si>
  <si>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</si>
  <si>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</si>
  <si>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</si>
  <si>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España - Datos y Mapas</t>
  </si>
  <si>
    <t>http://alarcos.esi.uclm.es/per/fruiz/pobesp/</t>
  </si>
  <si>
    <t>Temas:</t>
  </si>
  <si>
    <t>Territorios:</t>
  </si>
  <si>
    <t>Lista de Columnas:</t>
  </si>
  <si>
    <t>Fuente:</t>
  </si>
  <si>
    <t>Tablas:</t>
  </si>
  <si>
    <t>Total ESPAÑA</t>
  </si>
  <si>
    <t>Extranjero</t>
  </si>
  <si>
    <t>saldo</t>
  </si>
  <si>
    <t>nacidos</t>
  </si>
  <si>
    <t>tasa de natalidad (x 1000 hbt)</t>
  </si>
  <si>
    <t>valores absolutos</t>
  </si>
  <si>
    <t>nacimientos</t>
  </si>
  <si>
    <t>tasa de mortalidad (x 1000 hbt)</t>
  </si>
  <si>
    <t>defunciones</t>
  </si>
  <si>
    <t>tasa de crecimiento vegetativo (x 1000 hbt)</t>
  </si>
  <si>
    <t>crecimiento vegetativo</t>
  </si>
  <si>
    <t>Movimiento natural de la población (INE)</t>
  </si>
  <si>
    <t>http://www.ine.es/jaxi/menu.do?type=pcaxis&amp;path=/t20/e301/&amp;file=inebase</t>
  </si>
  <si>
    <t>Indicadores Demográficos Básicos (INE)</t>
  </si>
  <si>
    <t>http://www.ine.es/jaxi/menu.do?type=pcaxis&amp;path=/t20/p318/&amp;file=inebase</t>
  </si>
  <si>
    <t>Movimiento Natural</t>
  </si>
  <si>
    <t>crecimiento</t>
  </si>
  <si>
    <t>tasa y valores absolutos de crecimiento vegetativo</t>
  </si>
  <si>
    <t>tasa de natalidad y nacimientos</t>
  </si>
  <si>
    <t>tasa de mortalidad y defunciones</t>
  </si>
  <si>
    <t>AAAA</t>
  </si>
  <si>
    <t>año (una columna para valores absolutos y otra para relativos (tasa por 1000 hbts)</t>
  </si>
  <si>
    <t>natalidad</t>
  </si>
  <si>
    <t>mortalidad</t>
  </si>
  <si>
    <t>tasas x 1000 hbt</t>
  </si>
  <si>
    <t>ultimo_año</t>
  </si>
  <si>
    <t>datos del último año</t>
  </si>
  <si>
    <t>número de defunciones</t>
  </si>
  <si>
    <t>tasa de nacimientos por mil habitantes</t>
  </si>
  <si>
    <t>tasa de defunciones por mil habitantes</t>
  </si>
  <si>
    <t>diferencia entre nacimientos y defunciones por mil habitantes</t>
  </si>
  <si>
    <t>número de nacimientos</t>
  </si>
  <si>
    <t>crecimiento vegetativo (diferencia entre nacimientos y defunciones)</t>
  </si>
  <si>
    <t>madre extranjera</t>
  </si>
  <si>
    <t>%nacidos</t>
  </si>
  <si>
    <t>nacimientos con madre extranjera</t>
  </si>
  <si>
    <t>porcentaje de nacimientos con madrea extranjera</t>
  </si>
  <si>
    <t>cambio en la tasa correspondiente en los últimos 10 años</t>
  </si>
  <si>
    <t>Provincias</t>
  </si>
  <si>
    <t>cp</t>
  </si>
  <si>
    <t>provincia</t>
  </si>
  <si>
    <t>código de provincia</t>
  </si>
  <si>
    <t>nombre de provincia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</si>
  <si>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</si>
  <si>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</si>
  <si>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</si>
  <si>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</si>
  <si>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</si>
  <si>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</si>
  <si>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</si>
  <si>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</si>
  <si>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</si>
  <si>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</si>
  <si>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</si>
  <si>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</si>
  <si>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</si>
  <si>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</si>
  <si>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</si>
  <si>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</si>
  <si>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</si>
  <si>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</si>
  <si>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</si>
  <si>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</si>
  <si>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</si>
  <si>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</si>
  <si>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</si>
  <si>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</si>
  <si>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</si>
  <si>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</si>
  <si>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</si>
  <si>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</si>
  <si>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</si>
  <si>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</si>
  <si>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</si>
  <si>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</si>
  <si>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</si>
  <si>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</si>
  <si>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</si>
  <si>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</si>
  <si>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</si>
  <si>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</si>
  <si>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</si>
  <si>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</si>
  <si>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</si>
  <si>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</si>
  <si>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</si>
  <si>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</si>
  <si>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</si>
  <si>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</si>
  <si>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</si>
  <si>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</si>
  <si>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</si>
  <si>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</si>
  <si>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</si>
  <si>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</si>
  <si>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</si>
  <si>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</si>
  <si>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</si>
  <si>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</si>
  <si>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</si>
  <si>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</si>
  <si>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</si>
  <si>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</si>
  <si>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</si>
  <si>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</si>
  <si>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</si>
  <si>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</si>
  <si>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</si>
  <si>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</si>
  <si>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</si>
  <si>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</si>
  <si>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</si>
  <si>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</si>
  <si>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</si>
  <si>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</si>
  <si>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</si>
  <si>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</si>
  <si>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</si>
  <si>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</si>
  <si>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CP</t>
  </si>
  <si>
    <t>Provincia</t>
  </si>
  <si>
    <t>Alicante/Alacant</t>
  </si>
  <si>
    <t>Araba/Álava</t>
  </si>
  <si>
    <t>Bizkaia</t>
  </si>
  <si>
    <t>Castellón/Castelló</t>
  </si>
  <si>
    <t>Gipuzkoa</t>
  </si>
  <si>
    <t>Valencia/València</t>
  </si>
  <si>
    <t>cambio10</t>
  </si>
  <si>
    <t>cambio 10</t>
  </si>
  <si>
    <t>Año 2010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</si>
</sst>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6" fillId="0" borderId="0" xfId="21" applyFont="1" applyAlignment="1">
      <alignment horizontal="right"/>
      <protection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1" fontId="8" fillId="0" borderId="3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1" fontId="8" fillId="0" borderId="9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" fontId="8" fillId="0" borderId="14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1" fontId="8" fillId="0" borderId="20" xfId="0" applyNumberFormat="1" applyFont="1" applyFill="1" applyBorder="1" applyAlignment="1">
      <alignment/>
    </xf>
    <xf numFmtId="1" fontId="8" fillId="0" borderId="21" xfId="0" applyNumberFormat="1" applyFont="1" applyFill="1" applyBorder="1" applyAlignment="1">
      <alignment/>
    </xf>
    <xf numFmtId="1" fontId="8" fillId="0" borderId="22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1" fontId="8" fillId="0" borderId="25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" fontId="8" fillId="0" borderId="26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1" fontId="8" fillId="0" borderId="28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1" fontId="8" fillId="0" borderId="30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1" fontId="8" fillId="0" borderId="32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1" fontId="8" fillId="0" borderId="37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1.421875" defaultRowHeight="12.75"/>
  <cols>
    <col min="1" max="1" width="3.28125" style="5" bestFit="1" customWidth="1"/>
    <col min="2" max="2" width="19.00390625" style="5" bestFit="1" customWidth="1"/>
    <col min="3" max="5" width="10.7109375" style="54" customWidth="1"/>
    <col min="6" max="8" width="9.7109375" style="56" customWidth="1"/>
    <col min="9" max="9" width="10.7109375" style="54" customWidth="1"/>
    <col min="10" max="10" width="9.7109375" style="56" customWidth="1"/>
    <col min="11" max="16384" width="11.57421875" style="41" customWidth="1"/>
  </cols>
  <sheetData>
    <row r="1" spans="1:10" s="40" customFormat="1" ht="15" customHeight="1">
      <c r="A1" s="8"/>
      <c r="B1" s="21" t="s">
        <v>158</v>
      </c>
      <c r="C1" s="82" t="s">
        <v>34</v>
      </c>
      <c r="D1" s="83"/>
      <c r="E1" s="84"/>
      <c r="F1" s="85" t="s">
        <v>53</v>
      </c>
      <c r="G1" s="86"/>
      <c r="H1" s="87"/>
      <c r="I1" s="88" t="s">
        <v>62</v>
      </c>
      <c r="J1" s="89"/>
    </row>
    <row r="2" spans="1:10" ht="22.5" customHeight="1">
      <c r="A2" s="12" t="s">
        <v>148</v>
      </c>
      <c r="B2" s="11" t="s">
        <v>149</v>
      </c>
      <c r="C2" s="9" t="s">
        <v>35</v>
      </c>
      <c r="D2" s="9" t="s">
        <v>37</v>
      </c>
      <c r="E2" s="9" t="s">
        <v>45</v>
      </c>
      <c r="F2" s="10" t="s">
        <v>51</v>
      </c>
      <c r="G2" s="10" t="s">
        <v>52</v>
      </c>
      <c r="H2" s="10" t="s">
        <v>31</v>
      </c>
      <c r="I2" s="69" t="s">
        <v>32</v>
      </c>
      <c r="J2" s="70" t="s">
        <v>63</v>
      </c>
    </row>
    <row r="3" spans="1:10" ht="12">
      <c r="A3" s="13"/>
      <c r="B3" s="14" t="s">
        <v>29</v>
      </c>
      <c r="C3" s="42">
        <f>+nacimientos!Q3</f>
        <v>486575</v>
      </c>
      <c r="D3" s="43">
        <f>+defunciones!Q3</f>
        <v>382047</v>
      </c>
      <c r="E3" s="44">
        <f>+C3-D3</f>
        <v>104528</v>
      </c>
      <c r="F3" s="57">
        <f>+nacimientos!D3</f>
        <v>10.53228</v>
      </c>
      <c r="G3" s="58">
        <f>+defunciones!D3</f>
        <v>8.252889</v>
      </c>
      <c r="H3" s="59">
        <f>+F3-G3</f>
        <v>2.2793910000000004</v>
      </c>
      <c r="I3" s="71">
        <f>SUM(I4:I56)</f>
        <v>100012</v>
      </c>
      <c r="J3" s="72">
        <f>+I3*100/C3</f>
        <v>20.554282484714587</v>
      </c>
    </row>
    <row r="4" spans="1:10" ht="11.25" customHeight="1">
      <c r="A4" s="15" t="s">
        <v>3</v>
      </c>
      <c r="B4" s="16" t="s">
        <v>151</v>
      </c>
      <c r="C4" s="45">
        <f>+nacimientos!Q4</f>
        <v>3348</v>
      </c>
      <c r="D4" s="46">
        <f>+defunciones!Q4</f>
        <v>2430</v>
      </c>
      <c r="E4" s="47">
        <f>+C4-D4</f>
        <v>918</v>
      </c>
      <c r="F4" s="60">
        <f>+nacimientos!D4</f>
        <v>10.775539</v>
      </c>
      <c r="G4" s="61">
        <f>+defunciones!D4</f>
        <v>7.820956</v>
      </c>
      <c r="H4" s="62">
        <f>+F4-G4</f>
        <v>2.9545830000000004</v>
      </c>
      <c r="I4" s="73">
        <v>698</v>
      </c>
      <c r="J4" s="74">
        <f>+I4*100/C4</f>
        <v>20.848267622461172</v>
      </c>
    </row>
    <row r="5" spans="1:10" ht="11.25" customHeight="1">
      <c r="A5" s="17" t="s">
        <v>4</v>
      </c>
      <c r="B5" s="18" t="s">
        <v>105</v>
      </c>
      <c r="C5" s="48">
        <f>+nacimientos!Q5</f>
        <v>4051</v>
      </c>
      <c r="D5" s="49">
        <f>+defunciones!Q5</f>
        <v>3303</v>
      </c>
      <c r="E5" s="50">
        <f>+C5-D5</f>
        <v>748</v>
      </c>
      <c r="F5" s="63">
        <f>+nacimientos!D5</f>
        <v>10.217457</v>
      </c>
      <c r="G5" s="64">
        <f>+defunciones!D5</f>
        <v>8.330847</v>
      </c>
      <c r="H5" s="65">
        <f>+F5-G5</f>
        <v>1.8866099999999992</v>
      </c>
      <c r="I5" s="75">
        <v>712</v>
      </c>
      <c r="J5" s="76">
        <f>+I5*100/C5</f>
        <v>17.575907183411502</v>
      </c>
    </row>
    <row r="6" spans="1:10" ht="11.25" customHeight="1">
      <c r="A6" s="17" t="s">
        <v>5</v>
      </c>
      <c r="B6" s="18" t="s">
        <v>150</v>
      </c>
      <c r="C6" s="48">
        <f>+nacimientos!Q6</f>
        <v>18187</v>
      </c>
      <c r="D6" s="49">
        <f>+defunciones!Q6</f>
        <v>13993</v>
      </c>
      <c r="E6" s="50">
        <f>+C6-D6</f>
        <v>4194</v>
      </c>
      <c r="F6" s="63">
        <f>+nacimientos!D6</f>
        <v>9.630561</v>
      </c>
      <c r="G6" s="64">
        <f>+defunciones!D6</f>
        <v>7.409712</v>
      </c>
      <c r="H6" s="65">
        <f>+F6-G6</f>
        <v>2.2208490000000003</v>
      </c>
      <c r="I6" s="75">
        <v>4377</v>
      </c>
      <c r="J6" s="76">
        <f>+I6*100/C6</f>
        <v>24.066641007312917</v>
      </c>
    </row>
    <row r="7" spans="1:10" ht="11.25" customHeight="1">
      <c r="A7" s="17" t="s">
        <v>6</v>
      </c>
      <c r="B7" s="18" t="s">
        <v>106</v>
      </c>
      <c r="C7" s="48">
        <f>+nacimientos!Q7</f>
        <v>8512</v>
      </c>
      <c r="D7" s="49">
        <f>+defunciones!Q7</f>
        <v>4579</v>
      </c>
      <c r="E7" s="50">
        <f>+C7-D7</f>
        <v>3933</v>
      </c>
      <c r="F7" s="63">
        <f>+nacimientos!D7</f>
        <v>12.30866</v>
      </c>
      <c r="G7" s="64">
        <f>+defunciones!D7</f>
        <v>6.6214</v>
      </c>
      <c r="H7" s="65">
        <f>+F7-G7</f>
        <v>5.687259999999999</v>
      </c>
      <c r="I7" s="75">
        <v>2688</v>
      </c>
      <c r="J7" s="76">
        <f>+I7*100/C7</f>
        <v>31.57894736842105</v>
      </c>
    </row>
    <row r="8" spans="1:10" ht="11.25" customHeight="1">
      <c r="A8" s="17" t="s">
        <v>7</v>
      </c>
      <c r="B8" s="18" t="s">
        <v>107</v>
      </c>
      <c r="C8" s="48">
        <f>+nacimientos!Q8</f>
        <v>1408</v>
      </c>
      <c r="D8" s="49">
        <f>+defunciones!Q8</f>
        <v>2062</v>
      </c>
      <c r="E8" s="50">
        <f>+C8-D8</f>
        <v>-654</v>
      </c>
      <c r="F8" s="63">
        <f>+nacimientos!D8</f>
        <v>8.395028</v>
      </c>
      <c r="G8" s="64">
        <f>+defunciones!D8</f>
        <v>12.294423</v>
      </c>
      <c r="H8" s="65">
        <f>+F8-G8</f>
        <v>-3.899395</v>
      </c>
      <c r="I8" s="75">
        <v>351</v>
      </c>
      <c r="J8" s="76">
        <f>+I8*100/C8</f>
        <v>24.928977272727273</v>
      </c>
    </row>
    <row r="9" spans="1:10" ht="11.25" customHeight="1">
      <c r="A9" s="17" t="s">
        <v>8</v>
      </c>
      <c r="B9" s="18" t="s">
        <v>108</v>
      </c>
      <c r="C9" s="48">
        <f>+nacimientos!Q9</f>
        <v>6800</v>
      </c>
      <c r="D9" s="49">
        <f>+defunciones!Q9</f>
        <v>6642</v>
      </c>
      <c r="E9" s="50">
        <f>+C9-D9</f>
        <v>158</v>
      </c>
      <c r="F9" s="63">
        <f>+nacimientos!D9</f>
        <v>10.041838</v>
      </c>
      <c r="G9" s="64">
        <f>+defunciones!D9</f>
        <v>9.808513</v>
      </c>
      <c r="H9" s="65">
        <f>+F9-G9</f>
        <v>0.23332500000000067</v>
      </c>
      <c r="I9" s="75">
        <v>423</v>
      </c>
      <c r="J9" s="76">
        <f>+I9*100/C9</f>
        <v>6.220588235294118</v>
      </c>
    </row>
    <row r="10" spans="1:10" ht="11.25" customHeight="1">
      <c r="A10" s="17" t="s">
        <v>9</v>
      </c>
      <c r="B10" s="18" t="s">
        <v>1</v>
      </c>
      <c r="C10" s="48">
        <f>+nacimientos!Q10</f>
        <v>11967</v>
      </c>
      <c r="D10" s="49">
        <f>+defunciones!Q10</f>
        <v>7683</v>
      </c>
      <c r="E10" s="50">
        <f>+C10-D10</f>
        <v>4284</v>
      </c>
      <c r="F10" s="63">
        <f>+nacimientos!D10</f>
        <v>11.079791</v>
      </c>
      <c r="G10" s="64">
        <f>+defunciones!D10</f>
        <v>7.113398</v>
      </c>
      <c r="H10" s="65">
        <f>+F10-G10</f>
        <v>3.966393</v>
      </c>
      <c r="I10" s="75">
        <v>3713</v>
      </c>
      <c r="J10" s="76">
        <f>+I10*100/C10</f>
        <v>31.026990891618617</v>
      </c>
    </row>
    <row r="11" spans="1:10" ht="11.25" customHeight="1">
      <c r="A11" s="17" t="s">
        <v>10</v>
      </c>
      <c r="B11" s="18" t="s">
        <v>109</v>
      </c>
      <c r="C11" s="48">
        <f>+nacimientos!Q11</f>
        <v>61204</v>
      </c>
      <c r="D11" s="49">
        <f>+defunciones!Q11</f>
        <v>43421</v>
      </c>
      <c r="E11" s="50">
        <f>+C11-D11</f>
        <v>17783</v>
      </c>
      <c r="F11" s="63">
        <f>+nacimientos!D11</f>
        <v>11.397316</v>
      </c>
      <c r="G11" s="64">
        <f>+defunciones!D11</f>
        <v>8.085793</v>
      </c>
      <c r="H11" s="65">
        <f>+F11-G11</f>
        <v>3.3115229999999993</v>
      </c>
      <c r="I11" s="75">
        <v>16411</v>
      </c>
      <c r="J11" s="76">
        <f>+I11*100/C11</f>
        <v>26.81360695379387</v>
      </c>
    </row>
    <row r="12" spans="1:10" ht="11.25" customHeight="1">
      <c r="A12" s="17" t="s">
        <v>11</v>
      </c>
      <c r="B12" s="18" t="s">
        <v>110</v>
      </c>
      <c r="C12" s="48">
        <f>+nacimientos!Q12</f>
        <v>3360</v>
      </c>
      <c r="D12" s="49">
        <f>+defunciones!Q12</f>
        <v>3552</v>
      </c>
      <c r="E12" s="50">
        <f>+C12-D12</f>
        <v>-192</v>
      </c>
      <c r="F12" s="63">
        <f>+nacimientos!D12</f>
        <v>9.259547</v>
      </c>
      <c r="G12" s="64">
        <f>+defunciones!D12</f>
        <v>9.788664</v>
      </c>
      <c r="H12" s="65">
        <f>+F12-G12</f>
        <v>-0.5291170000000012</v>
      </c>
      <c r="I12" s="75">
        <v>682</v>
      </c>
      <c r="J12" s="76">
        <f>+I12*100/C12</f>
        <v>20.297619047619047</v>
      </c>
    </row>
    <row r="13" spans="1:10" ht="11.25" customHeight="1">
      <c r="A13" s="17" t="s">
        <v>12</v>
      </c>
      <c r="B13" s="18" t="s">
        <v>111</v>
      </c>
      <c r="C13" s="48">
        <f>+nacimientos!Q13</f>
        <v>3328</v>
      </c>
      <c r="D13" s="49">
        <f>+defunciones!Q13</f>
        <v>4174</v>
      </c>
      <c r="E13" s="50">
        <f>+C13-D13</f>
        <v>-846</v>
      </c>
      <c r="F13" s="63">
        <f>+nacimientos!D13</f>
        <v>8.212476</v>
      </c>
      <c r="G13" s="64">
        <f>+defunciones!D13</f>
        <v>10.300142</v>
      </c>
      <c r="H13" s="65">
        <f>+F13-G13</f>
        <v>-2.0876659999999987</v>
      </c>
      <c r="I13" s="75">
        <v>332</v>
      </c>
      <c r="J13" s="76">
        <f>+I13*100/C13</f>
        <v>9.975961538461538</v>
      </c>
    </row>
    <row r="14" spans="1:10" ht="11.25" customHeight="1">
      <c r="A14" s="17" t="s">
        <v>13</v>
      </c>
      <c r="B14" s="18" t="s">
        <v>112</v>
      </c>
      <c r="C14" s="48">
        <f>+nacimientos!Q14</f>
        <v>13858</v>
      </c>
      <c r="D14" s="49">
        <f>+defunciones!Q14</f>
        <v>9017</v>
      </c>
      <c r="E14" s="50">
        <f>+C14-D14</f>
        <v>4841</v>
      </c>
      <c r="F14" s="63">
        <f>+nacimientos!D14</f>
        <v>11.334556</v>
      </c>
      <c r="G14" s="64">
        <f>+defunciones!D14</f>
        <v>7.375068</v>
      </c>
      <c r="H14" s="65">
        <f>+F14-G14</f>
        <v>3.9594879999999995</v>
      </c>
      <c r="I14" s="75">
        <v>873</v>
      </c>
      <c r="J14" s="76">
        <f>+I14*100/C14</f>
        <v>6.29961033338144</v>
      </c>
    </row>
    <row r="15" spans="1:10" ht="11.25" customHeight="1">
      <c r="A15" s="17" t="s">
        <v>14</v>
      </c>
      <c r="B15" s="18" t="s">
        <v>153</v>
      </c>
      <c r="C15" s="48">
        <f>+nacimientos!Q15</f>
        <v>6320</v>
      </c>
      <c r="D15" s="49">
        <f>+defunciones!Q15</f>
        <v>4837</v>
      </c>
      <c r="E15" s="50">
        <f>+C15-D15</f>
        <v>1483</v>
      </c>
      <c r="F15" s="63">
        <f>+nacimientos!D15</f>
        <v>10.679558</v>
      </c>
      <c r="G15" s="64">
        <f>+defunciones!D15</f>
        <v>8.173579</v>
      </c>
      <c r="H15" s="65">
        <f>+F15-G15</f>
        <v>2.505979</v>
      </c>
      <c r="I15" s="75">
        <v>1919</v>
      </c>
      <c r="J15" s="76">
        <f>+I15*100/C15</f>
        <v>30.36392405063291</v>
      </c>
    </row>
    <row r="16" spans="1:10" ht="11.25" customHeight="1">
      <c r="A16" s="17" t="s">
        <v>15</v>
      </c>
      <c r="B16" s="18" t="s">
        <v>113</v>
      </c>
      <c r="C16" s="48">
        <f>+nacimientos!Q16</f>
        <v>5183</v>
      </c>
      <c r="D16" s="49">
        <f>+defunciones!Q16</f>
        <v>4730</v>
      </c>
      <c r="E16" s="50">
        <f>+C16-D16</f>
        <v>453</v>
      </c>
      <c r="F16" s="63">
        <f>+nacimientos!D16</f>
        <v>9.984553</v>
      </c>
      <c r="G16" s="64">
        <f>+defunciones!D16</f>
        <v>9.111892</v>
      </c>
      <c r="H16" s="65">
        <f>+F16-G16</f>
        <v>0.8726610000000008</v>
      </c>
      <c r="I16" s="75">
        <v>828</v>
      </c>
      <c r="J16" s="76">
        <f>+I16*100/C16</f>
        <v>15.975303878062897</v>
      </c>
    </row>
    <row r="17" spans="1:10" ht="11.25" customHeight="1">
      <c r="A17" s="17" t="s">
        <v>16</v>
      </c>
      <c r="B17" s="18" t="s">
        <v>114</v>
      </c>
      <c r="C17" s="48">
        <f>+nacimientos!Q17</f>
        <v>7907</v>
      </c>
      <c r="D17" s="49">
        <f>+defunciones!Q17</f>
        <v>7006</v>
      </c>
      <c r="E17" s="50">
        <f>+C17-D17</f>
        <v>901</v>
      </c>
      <c r="F17" s="63">
        <f>+nacimientos!D17</f>
        <v>10.035762</v>
      </c>
      <c r="G17" s="64">
        <f>+defunciones!D17</f>
        <v>8.89219</v>
      </c>
      <c r="H17" s="65">
        <f>+F17-G17</f>
        <v>1.1435720000000007</v>
      </c>
      <c r="I17" s="75">
        <v>512</v>
      </c>
      <c r="J17" s="76">
        <f>+I17*100/C17</f>
        <v>6.4752750727203745</v>
      </c>
    </row>
    <row r="18" spans="1:10" ht="11.25" customHeight="1">
      <c r="A18" s="17" t="s">
        <v>17</v>
      </c>
      <c r="B18" s="18" t="s">
        <v>115</v>
      </c>
      <c r="C18" s="48">
        <f>+nacimientos!Q18</f>
        <v>9372</v>
      </c>
      <c r="D18" s="49">
        <f>+defunciones!Q18</f>
        <v>11708</v>
      </c>
      <c r="E18" s="50">
        <f>+C18-D18</f>
        <v>-2336</v>
      </c>
      <c r="F18" s="63">
        <f>+nacimientos!D18</f>
        <v>8.33432</v>
      </c>
      <c r="G18" s="64">
        <f>+defunciones!D18</f>
        <v>10.411676</v>
      </c>
      <c r="H18" s="65">
        <f>+F18-G18</f>
        <v>-2.077356</v>
      </c>
      <c r="I18" s="75">
        <v>663</v>
      </c>
      <c r="J18" s="76">
        <f>+I18*100/C18</f>
        <v>7.074263764404609</v>
      </c>
    </row>
    <row r="19" spans="1:10" ht="11.25" customHeight="1">
      <c r="A19" s="17" t="s">
        <v>18</v>
      </c>
      <c r="B19" s="18" t="s">
        <v>116</v>
      </c>
      <c r="C19" s="48">
        <f>+nacimientos!Q19</f>
        <v>1791</v>
      </c>
      <c r="D19" s="49">
        <f>+defunciones!Q19</f>
        <v>2252</v>
      </c>
      <c r="E19" s="50">
        <f>+C19-D19</f>
        <v>-461</v>
      </c>
      <c r="F19" s="63">
        <f>+nacimientos!D19</f>
        <v>8.383462</v>
      </c>
      <c r="G19" s="64">
        <f>+defunciones!D19</f>
        <v>10.541349</v>
      </c>
      <c r="H19" s="65">
        <f>+F19-G19</f>
        <v>-2.1578870000000006</v>
      </c>
      <c r="I19" s="75">
        <v>485</v>
      </c>
      <c r="J19" s="76">
        <f>+I19*100/C19</f>
        <v>27.079843662758236</v>
      </c>
    </row>
    <row r="20" spans="1:10" ht="11.25" customHeight="1">
      <c r="A20" s="17" t="s">
        <v>19</v>
      </c>
      <c r="B20" s="18" t="s">
        <v>117</v>
      </c>
      <c r="C20" s="48">
        <f>+nacimientos!Q20</f>
        <v>8936</v>
      </c>
      <c r="D20" s="49">
        <f>+defunciones!Q20</f>
        <v>5771</v>
      </c>
      <c r="E20" s="50">
        <f>+C20-D20</f>
        <v>3165</v>
      </c>
      <c r="F20" s="63">
        <f>+nacimientos!D20</f>
        <v>12.300756</v>
      </c>
      <c r="G20" s="64">
        <f>+defunciones!D20</f>
        <v>7.944009</v>
      </c>
      <c r="H20" s="65">
        <f>+F20-G20</f>
        <v>4.3567469999999995</v>
      </c>
      <c r="I20" s="75">
        <v>3391</v>
      </c>
      <c r="J20" s="76">
        <f>+I20*100/C20</f>
        <v>37.94762757385855</v>
      </c>
    </row>
    <row r="21" spans="1:10" ht="11.25" customHeight="1">
      <c r="A21" s="17" t="s">
        <v>20</v>
      </c>
      <c r="B21" s="18" t="s">
        <v>118</v>
      </c>
      <c r="C21" s="48">
        <f>+nacimientos!Q21</f>
        <v>9400</v>
      </c>
      <c r="D21" s="49">
        <f>+defunciones!Q21</f>
        <v>7618</v>
      </c>
      <c r="E21" s="50">
        <f>+C21-D21</f>
        <v>1782</v>
      </c>
      <c r="F21" s="63">
        <f>+nacimientos!D21</f>
        <v>10.327019</v>
      </c>
      <c r="G21" s="64">
        <f>+defunciones!D21</f>
        <v>8.36928</v>
      </c>
      <c r="H21" s="65">
        <f>+F21-G21</f>
        <v>1.9577390000000001</v>
      </c>
      <c r="I21" s="75">
        <v>1205</v>
      </c>
      <c r="J21" s="76">
        <f>+I21*100/C21</f>
        <v>12.819148936170214</v>
      </c>
    </row>
    <row r="22" spans="1:10" ht="11.25" customHeight="1">
      <c r="A22" s="17" t="s">
        <v>21</v>
      </c>
      <c r="B22" s="18" t="s">
        <v>119</v>
      </c>
      <c r="C22" s="48">
        <f>+nacimientos!Q22</f>
        <v>3095</v>
      </c>
      <c r="D22" s="49">
        <f>+defunciones!Q22</f>
        <v>1765</v>
      </c>
      <c r="E22" s="50">
        <f>+C22-D22</f>
        <v>1330</v>
      </c>
      <c r="F22" s="63">
        <f>+nacimientos!D22</f>
        <v>12.70192</v>
      </c>
      <c r="G22" s="64">
        <f>+defunciones!D22</f>
        <v>7.243583</v>
      </c>
      <c r="H22" s="65">
        <f>+F22-G22</f>
        <v>5.458336999999999</v>
      </c>
      <c r="I22" s="75">
        <v>768</v>
      </c>
      <c r="J22" s="76">
        <f>+I22*100/C22</f>
        <v>24.81421647819063</v>
      </c>
    </row>
    <row r="23" spans="1:10" ht="11.25" customHeight="1">
      <c r="A23" s="17" t="s">
        <v>72</v>
      </c>
      <c r="B23" s="18" t="s">
        <v>154</v>
      </c>
      <c r="C23" s="48">
        <f>+nacimientos!Q23</f>
        <v>7221</v>
      </c>
      <c r="D23" s="49">
        <f>+defunciones!Q23</f>
        <v>6130</v>
      </c>
      <c r="E23" s="50">
        <f>+C23-D23</f>
        <v>1091</v>
      </c>
      <c r="F23" s="63">
        <f>+nacimientos!D23</f>
        <v>10.455241</v>
      </c>
      <c r="G23" s="64">
        <f>+defunciones!D23</f>
        <v>8.875589</v>
      </c>
      <c r="H23" s="65">
        <f>+F23-G23</f>
        <v>1.5796519999999994</v>
      </c>
      <c r="I23" s="75">
        <v>884</v>
      </c>
      <c r="J23" s="76">
        <f>+I23*100/C23</f>
        <v>12.24207173521673</v>
      </c>
    </row>
    <row r="24" spans="1:10" ht="11.25" customHeight="1">
      <c r="A24" s="17" t="s">
        <v>73</v>
      </c>
      <c r="B24" s="18" t="s">
        <v>120</v>
      </c>
      <c r="C24" s="48">
        <f>+nacimientos!Q24</f>
        <v>5764</v>
      </c>
      <c r="D24" s="49">
        <f>+defunciones!Q24</f>
        <v>4152</v>
      </c>
      <c r="E24" s="50">
        <f>+C24-D24</f>
        <v>1612</v>
      </c>
      <c r="F24" s="63">
        <f>+nacimientos!D24</f>
        <v>11.344079</v>
      </c>
      <c r="G24" s="64">
        <f>+defunciones!D24</f>
        <v>8.171516</v>
      </c>
      <c r="H24" s="65">
        <f>+F24-G24</f>
        <v>3.1725630000000002</v>
      </c>
      <c r="I24" s="75">
        <v>795</v>
      </c>
      <c r="J24" s="76">
        <f>+I24*100/C24</f>
        <v>13.792505204718946</v>
      </c>
    </row>
    <row r="25" spans="1:10" ht="11.25" customHeight="1">
      <c r="A25" s="17" t="s">
        <v>74</v>
      </c>
      <c r="B25" s="18" t="s">
        <v>121</v>
      </c>
      <c r="C25" s="48">
        <f>+nacimientos!Q25</f>
        <v>1995</v>
      </c>
      <c r="D25" s="49">
        <f>+defunciones!Q25</f>
        <v>2495</v>
      </c>
      <c r="E25" s="50">
        <f>+C25-D25</f>
        <v>-500</v>
      </c>
      <c r="F25" s="63">
        <f>+nacimientos!D25</f>
        <v>9.009935</v>
      </c>
      <c r="G25" s="64">
        <f>+defunciones!D25</f>
        <v>11.268064</v>
      </c>
      <c r="H25" s="65">
        <f>+F25-G25</f>
        <v>-2.2581290000000003</v>
      </c>
      <c r="I25" s="75">
        <v>518</v>
      </c>
      <c r="J25" s="76">
        <f>+I25*100/C25</f>
        <v>25.964912280701753</v>
      </c>
    </row>
    <row r="26" spans="1:10" ht="11.25" customHeight="1">
      <c r="A26" s="17" t="s">
        <v>75</v>
      </c>
      <c r="B26" s="18" t="s">
        <v>122</v>
      </c>
      <c r="C26" s="48">
        <f>+nacimientos!Q26</f>
        <v>6309</v>
      </c>
      <c r="D26" s="49">
        <f>+defunciones!Q26</f>
        <v>6030</v>
      </c>
      <c r="E26" s="50">
        <f>+C26-D26</f>
        <v>279</v>
      </c>
      <c r="F26" s="63">
        <f>+nacimientos!D26</f>
        <v>9.637881</v>
      </c>
      <c r="G26" s="64">
        <f>+defunciones!D26</f>
        <v>9.211669</v>
      </c>
      <c r="H26" s="65">
        <f>+F26-G26</f>
        <v>0.4262119999999996</v>
      </c>
      <c r="I26" s="75">
        <v>448</v>
      </c>
      <c r="J26" s="76">
        <f>+I26*100/C26</f>
        <v>7.100966872721509</v>
      </c>
    </row>
    <row r="27" spans="1:10" ht="11.25" customHeight="1">
      <c r="A27" s="17" t="s">
        <v>76</v>
      </c>
      <c r="B27" s="18" t="s">
        <v>123</v>
      </c>
      <c r="C27" s="48">
        <f>+nacimientos!Q27</f>
        <v>3438</v>
      </c>
      <c r="D27" s="49">
        <f>+defunciones!Q27</f>
        <v>5793</v>
      </c>
      <c r="E27" s="50">
        <f>+C27-D27</f>
        <v>-2355</v>
      </c>
      <c r="F27" s="63">
        <f>+nacimientos!D27</f>
        <v>7.148388</v>
      </c>
      <c r="G27" s="64">
        <f>+defunciones!D27</f>
        <v>12.044971</v>
      </c>
      <c r="H27" s="65">
        <f>+F27-G27</f>
        <v>-4.896583000000001</v>
      </c>
      <c r="I27" s="75">
        <v>380</v>
      </c>
      <c r="J27" s="76">
        <f>+I27*100/C27</f>
        <v>11.052937754508434</v>
      </c>
    </row>
    <row r="28" spans="1:10" ht="11.25" customHeight="1">
      <c r="A28" s="17" t="s">
        <v>77</v>
      </c>
      <c r="B28" s="18" t="s">
        <v>124</v>
      </c>
      <c r="C28" s="48">
        <f>+nacimientos!Q28</f>
        <v>4859</v>
      </c>
      <c r="D28" s="49">
        <f>+defunciones!Q28</f>
        <v>4135</v>
      </c>
      <c r="E28" s="50">
        <f>+C28-D28</f>
        <v>724</v>
      </c>
      <c r="F28" s="63">
        <f>+nacimientos!D28</f>
        <v>11.270936</v>
      </c>
      <c r="G28" s="64">
        <f>+defunciones!D28</f>
        <v>9.591546</v>
      </c>
      <c r="H28" s="65">
        <f>+F28-G28</f>
        <v>1.6793900000000015</v>
      </c>
      <c r="I28" s="75">
        <v>1683</v>
      </c>
      <c r="J28" s="76">
        <f>+I28*100/C28</f>
        <v>34.63675653426631</v>
      </c>
    </row>
    <row r="29" spans="1:10" ht="11.25" customHeight="1">
      <c r="A29" s="17" t="s">
        <v>78</v>
      </c>
      <c r="B29" s="18" t="s">
        <v>2</v>
      </c>
      <c r="C29" s="48">
        <f>+nacimientos!Q29</f>
        <v>3374</v>
      </c>
      <c r="D29" s="49">
        <f>+defunciones!Q29</f>
        <v>2855</v>
      </c>
      <c r="E29" s="50">
        <f>+C29-D29</f>
        <v>519</v>
      </c>
      <c r="F29" s="63">
        <f>+nacimientos!D29</f>
        <v>10.719984</v>
      </c>
      <c r="G29" s="64">
        <f>+defunciones!D29</f>
        <v>9.071</v>
      </c>
      <c r="H29" s="65">
        <f>+F29-G29</f>
        <v>1.6489840000000004</v>
      </c>
      <c r="I29" s="75">
        <v>1009</v>
      </c>
      <c r="J29" s="76">
        <f>+I29*100/C29</f>
        <v>29.90515708358032</v>
      </c>
    </row>
    <row r="30" spans="1:10" ht="11.25" customHeight="1">
      <c r="A30" s="17" t="s">
        <v>79</v>
      </c>
      <c r="B30" s="18" t="s">
        <v>125</v>
      </c>
      <c r="C30" s="48">
        <f>+nacimientos!Q30</f>
        <v>2211</v>
      </c>
      <c r="D30" s="49">
        <f>+defunciones!Q30</f>
        <v>4785</v>
      </c>
      <c r="E30" s="50">
        <f>+C30-D30</f>
        <v>-2574</v>
      </c>
      <c r="F30" s="63">
        <f>+nacimientos!D30</f>
        <v>6.484456</v>
      </c>
      <c r="G30" s="64">
        <f>+defunciones!D30</f>
        <v>14.033525</v>
      </c>
      <c r="H30" s="65">
        <f>+F30-G30</f>
        <v>-7.549068999999999</v>
      </c>
      <c r="I30" s="75">
        <v>274</v>
      </c>
      <c r="J30" s="76">
        <f>+I30*100/C30</f>
        <v>12.392582541836273</v>
      </c>
    </row>
    <row r="31" spans="1:10" ht="11.25" customHeight="1">
      <c r="A31" s="17" t="s">
        <v>80</v>
      </c>
      <c r="B31" s="18" t="s">
        <v>126</v>
      </c>
      <c r="C31" s="48">
        <f>+nacimientos!Q31</f>
        <v>73878</v>
      </c>
      <c r="D31" s="49">
        <f>+defunciones!Q31</f>
        <v>40828</v>
      </c>
      <c r="E31" s="50">
        <f>+C31-D31</f>
        <v>33050</v>
      </c>
      <c r="F31" s="63">
        <f>+nacimientos!D31</f>
        <v>11.618619</v>
      </c>
      <c r="G31" s="64">
        <f>+defunciones!D31</f>
        <v>6.420923</v>
      </c>
      <c r="H31" s="65">
        <f>+F31-G31</f>
        <v>5.1976960000000005</v>
      </c>
      <c r="I31" s="75">
        <v>18818</v>
      </c>
      <c r="J31" s="76">
        <f>+I31*100/C31</f>
        <v>25.47172365250819</v>
      </c>
    </row>
    <row r="32" spans="1:10" ht="11.25" customHeight="1">
      <c r="A32" s="17" t="s">
        <v>81</v>
      </c>
      <c r="B32" s="18" t="s">
        <v>127</v>
      </c>
      <c r="C32" s="48">
        <f>+nacimientos!Q32</f>
        <v>17447</v>
      </c>
      <c r="D32" s="49">
        <f>+defunciones!Q32</f>
        <v>11455</v>
      </c>
      <c r="E32" s="50">
        <f>+C32-D32</f>
        <v>5992</v>
      </c>
      <c r="F32" s="63">
        <f>+nacimientos!D32</f>
        <v>10.975477</v>
      </c>
      <c r="G32" s="64">
        <f>+defunciones!D32</f>
        <v>7.206058</v>
      </c>
      <c r="H32" s="65">
        <f>+F32-G32</f>
        <v>3.769419</v>
      </c>
      <c r="I32" s="75">
        <v>3313</v>
      </c>
      <c r="J32" s="76">
        <f>+I32*100/C32</f>
        <v>18.988937926291054</v>
      </c>
    </row>
    <row r="33" spans="1:10" ht="11.25" customHeight="1">
      <c r="A33" s="17" t="s">
        <v>82</v>
      </c>
      <c r="B33" s="18" t="s">
        <v>128</v>
      </c>
      <c r="C33" s="48">
        <f>+nacimientos!Q33</f>
        <v>18039</v>
      </c>
      <c r="D33" s="49">
        <f>+defunciones!Q33</f>
        <v>9976</v>
      </c>
      <c r="E33" s="50">
        <f>+C33-D33</f>
        <v>8063</v>
      </c>
      <c r="F33" s="63">
        <f>+nacimientos!D33</f>
        <v>12.30652</v>
      </c>
      <c r="G33" s="64">
        <f>+defunciones!D33</f>
        <v>6.805801</v>
      </c>
      <c r="H33" s="65">
        <f>+F33-G33</f>
        <v>5.500719000000001</v>
      </c>
      <c r="I33" s="75">
        <v>4490</v>
      </c>
      <c r="J33" s="76">
        <f>+I33*100/C33</f>
        <v>24.890514995287987</v>
      </c>
    </row>
    <row r="34" spans="1:10" ht="11.25" customHeight="1">
      <c r="A34" s="17" t="s">
        <v>83</v>
      </c>
      <c r="B34" s="18" t="s">
        <v>129</v>
      </c>
      <c r="C34" s="48">
        <f>+nacimientos!Q34</f>
        <v>6778</v>
      </c>
      <c r="D34" s="49">
        <f>+defunciones!Q34</f>
        <v>4981</v>
      </c>
      <c r="E34" s="50">
        <f>+C34-D34</f>
        <v>1797</v>
      </c>
      <c r="F34" s="63">
        <f>+nacimientos!D34</f>
        <v>10.920464</v>
      </c>
      <c r="G34" s="64">
        <f>+defunciones!D34</f>
        <v>8.025204</v>
      </c>
      <c r="H34" s="65">
        <f>+F34-G34</f>
        <v>2.8952600000000004</v>
      </c>
      <c r="I34" s="75">
        <v>1464</v>
      </c>
      <c r="J34" s="76">
        <f>+I34*100/C34</f>
        <v>21.599291826497492</v>
      </c>
    </row>
    <row r="35" spans="1:10" ht="11.25" customHeight="1">
      <c r="A35" s="17" t="s">
        <v>84</v>
      </c>
      <c r="B35" s="18" t="s">
        <v>130</v>
      </c>
      <c r="C35" s="48">
        <f>+nacimientos!Q35</f>
        <v>2054</v>
      </c>
      <c r="D35" s="49">
        <f>+defunciones!Q35</f>
        <v>4619</v>
      </c>
      <c r="E35" s="50">
        <f>+C35-D35</f>
        <v>-2565</v>
      </c>
      <c r="F35" s="63">
        <f>+nacimientos!D35</f>
        <v>6.325051</v>
      </c>
      <c r="G35" s="64">
        <f>+defunciones!D35</f>
        <v>14.223667</v>
      </c>
      <c r="H35" s="65">
        <f>+F35-G35</f>
        <v>-7.8986160000000005</v>
      </c>
      <c r="I35" s="75">
        <v>230</v>
      </c>
      <c r="J35" s="76">
        <f>+I35*100/C35</f>
        <v>11.197663096397273</v>
      </c>
    </row>
    <row r="36" spans="1:10" ht="11.25" customHeight="1">
      <c r="A36" s="17" t="s">
        <v>85</v>
      </c>
      <c r="B36" s="18" t="s">
        <v>131</v>
      </c>
      <c r="C36" s="48">
        <f>+nacimientos!Q36</f>
        <v>7763</v>
      </c>
      <c r="D36" s="49">
        <f>+defunciones!Q36</f>
        <v>12725</v>
      </c>
      <c r="E36" s="50">
        <f>+C36-D36</f>
        <v>-4962</v>
      </c>
      <c r="F36" s="63">
        <f>+nacimientos!D36</f>
        <v>7.343468</v>
      </c>
      <c r="G36" s="64">
        <f>+defunciones!D36</f>
        <v>12.03731</v>
      </c>
      <c r="H36" s="65">
        <f>+F36-G36</f>
        <v>-4.693842</v>
      </c>
      <c r="I36" s="75">
        <v>794</v>
      </c>
      <c r="J36" s="76">
        <f>+I36*100/C36</f>
        <v>10.228004637382455</v>
      </c>
    </row>
    <row r="37" spans="1:10" ht="11.25" customHeight="1">
      <c r="A37" s="17" t="s">
        <v>86</v>
      </c>
      <c r="B37" s="18" t="s">
        <v>132</v>
      </c>
      <c r="C37" s="48">
        <f>+nacimientos!Q37</f>
        <v>1187</v>
      </c>
      <c r="D37" s="49">
        <f>+defunciones!Q37</f>
        <v>2012</v>
      </c>
      <c r="E37" s="50">
        <f>+C37-D37</f>
        <v>-825</v>
      </c>
      <c r="F37" s="63">
        <f>+nacimientos!D37</f>
        <v>7.026267</v>
      </c>
      <c r="G37" s="64">
        <f>+defunciones!D37</f>
        <v>11.909729</v>
      </c>
      <c r="H37" s="65">
        <f>+F37-G37</f>
        <v>-4.883462000000001</v>
      </c>
      <c r="I37" s="75">
        <v>160</v>
      </c>
      <c r="J37" s="76">
        <f>+I37*100/C37</f>
        <v>13.479359730412805</v>
      </c>
    </row>
    <row r="38" spans="1:10" ht="11.25" customHeight="1">
      <c r="A38" s="17" t="s">
        <v>87</v>
      </c>
      <c r="B38" s="18" t="s">
        <v>133</v>
      </c>
      <c r="C38" s="48">
        <f>+nacimientos!Q38</f>
        <v>9740</v>
      </c>
      <c r="D38" s="49">
        <f>+defunciones!Q38</f>
        <v>6227</v>
      </c>
      <c r="E38" s="50">
        <f>+C38-D38</f>
        <v>3513</v>
      </c>
      <c r="F38" s="63">
        <f>+nacimientos!D38</f>
        <v>9.033672</v>
      </c>
      <c r="G38" s="64">
        <f>+defunciones!D38</f>
        <v>5.775429</v>
      </c>
      <c r="H38" s="65">
        <f>+F38-G38</f>
        <v>3.2582429999999993</v>
      </c>
      <c r="I38" s="75">
        <v>1936</v>
      </c>
      <c r="J38" s="76">
        <f>+I38*100/C38</f>
        <v>19.876796714579054</v>
      </c>
    </row>
    <row r="39" spans="1:10" ht="11.25" customHeight="1">
      <c r="A39" s="17" t="s">
        <v>88</v>
      </c>
      <c r="B39" s="18" t="s">
        <v>134</v>
      </c>
      <c r="C39" s="48">
        <f>+nacimientos!Q39</f>
        <v>8410</v>
      </c>
      <c r="D39" s="49">
        <f>+defunciones!Q39</f>
        <v>8637</v>
      </c>
      <c r="E39" s="50">
        <f>+C39-D39</f>
        <v>-227</v>
      </c>
      <c r="F39" s="63">
        <f>+nacimientos!D39</f>
        <v>8.886692</v>
      </c>
      <c r="G39" s="64">
        <f>+defunciones!D39</f>
        <v>9.126558</v>
      </c>
      <c r="H39" s="65">
        <f>+F39-G39</f>
        <v>-0.23986599999999925</v>
      </c>
      <c r="I39" s="75">
        <v>627</v>
      </c>
      <c r="J39" s="76">
        <f>+I39*100/C39</f>
        <v>7.455410225921522</v>
      </c>
    </row>
    <row r="40" spans="1:10" ht="11.25" customHeight="1">
      <c r="A40" s="17" t="s">
        <v>89</v>
      </c>
      <c r="B40" s="18" t="s">
        <v>135</v>
      </c>
      <c r="C40" s="48">
        <f>+nacimientos!Q40</f>
        <v>2618</v>
      </c>
      <c r="D40" s="49">
        <f>+defunciones!Q40</f>
        <v>3713</v>
      </c>
      <c r="E40" s="50">
        <f>+C40-D40</f>
        <v>-1095</v>
      </c>
      <c r="F40" s="63">
        <f>+nacimientos!D40</f>
        <v>7.581011</v>
      </c>
      <c r="G40" s="64">
        <f>+defunciones!D40</f>
        <v>10.751832</v>
      </c>
      <c r="H40" s="65">
        <f>+F40-G40</f>
        <v>-3.170821</v>
      </c>
      <c r="I40" s="75">
        <v>253</v>
      </c>
      <c r="J40" s="76">
        <f>+I40*100/C40</f>
        <v>9.663865546218487</v>
      </c>
    </row>
    <row r="41" spans="1:10" ht="11.25" customHeight="1">
      <c r="A41" s="17" t="s">
        <v>90</v>
      </c>
      <c r="B41" s="18" t="s">
        <v>136</v>
      </c>
      <c r="C41" s="48">
        <f>+nacimientos!Q41</f>
        <v>8565</v>
      </c>
      <c r="D41" s="49">
        <f>+defunciones!Q41</f>
        <v>6574</v>
      </c>
      <c r="E41" s="50">
        <f>+C41-D41</f>
        <v>1991</v>
      </c>
      <c r="F41" s="63">
        <f>+nacimientos!D41</f>
        <v>8.44467</v>
      </c>
      <c r="G41" s="64">
        <f>+defunciones!D41</f>
        <v>6.481642</v>
      </c>
      <c r="H41" s="65">
        <f>+F41-G41</f>
        <v>1.9630280000000004</v>
      </c>
      <c r="I41" s="75">
        <v>1466</v>
      </c>
      <c r="J41" s="76">
        <f>+I41*100/C41</f>
        <v>17.116170461179216</v>
      </c>
    </row>
    <row r="42" spans="1:10" ht="11.25" customHeight="1">
      <c r="A42" s="17" t="s">
        <v>91</v>
      </c>
      <c r="B42" s="18" t="s">
        <v>0</v>
      </c>
      <c r="C42" s="48">
        <f>+nacimientos!Q42</f>
        <v>5575</v>
      </c>
      <c r="D42" s="49">
        <f>+defunciones!Q42</f>
        <v>5466</v>
      </c>
      <c r="E42" s="50">
        <f>+C42-D42</f>
        <v>109</v>
      </c>
      <c r="F42" s="63">
        <f>+nacimientos!D42</f>
        <v>9.627694</v>
      </c>
      <c r="G42" s="64">
        <f>+defunciones!D42</f>
        <v>9.439458</v>
      </c>
      <c r="H42" s="65">
        <f>+F42-G42</f>
        <v>0.18823599999999985</v>
      </c>
      <c r="I42" s="75">
        <v>668</v>
      </c>
      <c r="J42" s="76">
        <f>+I42*100/C42</f>
        <v>11.98206278026906</v>
      </c>
    </row>
    <row r="43" spans="1:10" ht="11.25" customHeight="1">
      <c r="A43" s="17" t="s">
        <v>92</v>
      </c>
      <c r="B43" s="18" t="s">
        <v>137</v>
      </c>
      <c r="C43" s="48">
        <f>+nacimientos!Q43</f>
        <v>1446</v>
      </c>
      <c r="D43" s="49">
        <f>+defunciones!Q43</f>
        <v>1669</v>
      </c>
      <c r="E43" s="50">
        <f>+C43-D43</f>
        <v>-223</v>
      </c>
      <c r="F43" s="63">
        <f>+nacimientos!D43</f>
        <v>9.057586</v>
      </c>
      <c r="G43" s="64">
        <f>+defunciones!D43</f>
        <v>10.454434</v>
      </c>
      <c r="H43" s="65">
        <f>+F43-G43</f>
        <v>-1.3968479999999985</v>
      </c>
      <c r="I43" s="75">
        <v>368</v>
      </c>
      <c r="J43" s="76">
        <f>+I43*100/C43</f>
        <v>25.44951590594744</v>
      </c>
    </row>
    <row r="44" spans="1:10" ht="11.25" customHeight="1">
      <c r="A44" s="17" t="s">
        <v>93</v>
      </c>
      <c r="B44" s="18" t="s">
        <v>138</v>
      </c>
      <c r="C44" s="48">
        <f>+nacimientos!Q44</f>
        <v>23004</v>
      </c>
      <c r="D44" s="49">
        <f>+defunciones!Q44</f>
        <v>14614</v>
      </c>
      <c r="E44" s="50">
        <f>+C44-D44</f>
        <v>8390</v>
      </c>
      <c r="F44" s="63">
        <f>+nacimientos!D44</f>
        <v>12.274261</v>
      </c>
      <c r="G44" s="64">
        <f>+defunciones!D44</f>
        <v>7.797603</v>
      </c>
      <c r="H44" s="65">
        <f>+F44-G44</f>
        <v>4.476658</v>
      </c>
      <c r="I44" s="75">
        <v>1565</v>
      </c>
      <c r="J44" s="76">
        <f>+I44*100/C44</f>
        <v>6.803164667014432</v>
      </c>
    </row>
    <row r="45" spans="1:10" ht="11.25" customHeight="1">
      <c r="A45" s="17" t="s">
        <v>94</v>
      </c>
      <c r="B45" s="18" t="s">
        <v>139</v>
      </c>
      <c r="C45" s="48">
        <f>+nacimientos!Q45</f>
        <v>748</v>
      </c>
      <c r="D45" s="49">
        <f>+defunciones!Q45</f>
        <v>1128</v>
      </c>
      <c r="E45" s="50">
        <f>+C45-D45</f>
        <v>-380</v>
      </c>
      <c r="F45" s="63">
        <f>+nacimientos!D45</f>
        <v>8.059603</v>
      </c>
      <c r="G45" s="64">
        <f>+defunciones!D45</f>
        <v>12.154054</v>
      </c>
      <c r="H45" s="65">
        <f>+F45-G45</f>
        <v>-4.094451000000001</v>
      </c>
      <c r="I45" s="75">
        <v>185</v>
      </c>
      <c r="J45" s="76">
        <f>+I45*100/C45</f>
        <v>24.732620320855617</v>
      </c>
    </row>
    <row r="46" spans="1:10" ht="11.25" customHeight="1">
      <c r="A46" s="17" t="s">
        <v>95</v>
      </c>
      <c r="B46" s="18" t="s">
        <v>140</v>
      </c>
      <c r="C46" s="48">
        <f>+nacimientos!Q46</f>
        <v>9369</v>
      </c>
      <c r="D46" s="49">
        <f>+defunciones!Q46</f>
        <v>6373</v>
      </c>
      <c r="E46" s="50">
        <f>+C46-D46</f>
        <v>2996</v>
      </c>
      <c r="F46" s="63">
        <f>+nacimientos!D46</f>
        <v>11.807239</v>
      </c>
      <c r="G46" s="64">
        <f>+defunciones!D46</f>
        <v>8.031544</v>
      </c>
      <c r="H46" s="65">
        <f>+F46-G46</f>
        <v>3.775694999999999</v>
      </c>
      <c r="I46" s="75">
        <v>3027</v>
      </c>
      <c r="J46" s="76">
        <f>+I46*100/C46</f>
        <v>32.308677553634325</v>
      </c>
    </row>
    <row r="47" spans="1:10" ht="11.25" customHeight="1">
      <c r="A47" s="17" t="s">
        <v>96</v>
      </c>
      <c r="B47" s="18" t="s">
        <v>141</v>
      </c>
      <c r="C47" s="48">
        <f>+nacimientos!Q47</f>
        <v>1182</v>
      </c>
      <c r="D47" s="49">
        <f>+defunciones!Q47</f>
        <v>1680</v>
      </c>
      <c r="E47" s="50">
        <f>+C47-D47</f>
        <v>-498</v>
      </c>
      <c r="F47" s="63">
        <f>+nacimientos!D47</f>
        <v>8.278859</v>
      </c>
      <c r="G47" s="64">
        <f>+defunciones!D47</f>
        <v>11.766906</v>
      </c>
      <c r="H47" s="65">
        <f>+F47-G47</f>
        <v>-3.488047</v>
      </c>
      <c r="I47" s="75">
        <v>352</v>
      </c>
      <c r="J47" s="76">
        <f>+I47*100/C47</f>
        <v>29.780033840947546</v>
      </c>
    </row>
    <row r="48" spans="1:10" ht="12">
      <c r="A48" s="17" t="s">
        <v>97</v>
      </c>
      <c r="B48" s="18" t="s">
        <v>142</v>
      </c>
      <c r="C48" s="48">
        <f>+nacimientos!Q48</f>
        <v>7878</v>
      </c>
      <c r="D48" s="49">
        <f>+defunciones!Q48</f>
        <v>5407</v>
      </c>
      <c r="E48" s="50">
        <f>+C48-D48</f>
        <v>2471</v>
      </c>
      <c r="F48" s="63">
        <f>+nacimientos!D48</f>
        <v>11.817965</v>
      </c>
      <c r="G48" s="64">
        <f>+defunciones!D48</f>
        <v>8.111162</v>
      </c>
      <c r="H48" s="65">
        <f>+F48-G48</f>
        <v>3.706802999999999</v>
      </c>
      <c r="I48" s="75">
        <v>1725</v>
      </c>
      <c r="J48" s="76">
        <f>+I48*100/C48</f>
        <v>21.896420411271897</v>
      </c>
    </row>
    <row r="49" spans="1:10" ht="12">
      <c r="A49" s="17" t="s">
        <v>98</v>
      </c>
      <c r="B49" s="18" t="s">
        <v>155</v>
      </c>
      <c r="C49" s="48">
        <f>+nacimientos!Q49</f>
        <v>27177</v>
      </c>
      <c r="D49" s="49">
        <f>+defunciones!Q49</f>
        <v>21299</v>
      </c>
      <c r="E49" s="50">
        <f>+C49-D49</f>
        <v>5878</v>
      </c>
      <c r="F49" s="63">
        <f>+nacimientos!D49</f>
        <v>10.825876</v>
      </c>
      <c r="G49" s="64">
        <f>+defunciones!D49</f>
        <v>8.484392</v>
      </c>
      <c r="H49" s="65">
        <f>+F49-G49</f>
        <v>2.3414839999999995</v>
      </c>
      <c r="I49" s="75">
        <v>5135</v>
      </c>
      <c r="J49" s="76">
        <f>+I49*100/C49</f>
        <v>18.894653567354748</v>
      </c>
    </row>
    <row r="50" spans="1:10" ht="12">
      <c r="A50" s="17" t="s">
        <v>99</v>
      </c>
      <c r="B50" s="18" t="s">
        <v>143</v>
      </c>
      <c r="C50" s="48">
        <f>+nacimientos!Q50</f>
        <v>5099</v>
      </c>
      <c r="D50" s="49">
        <f>+defunciones!Q50</f>
        <v>4663</v>
      </c>
      <c r="E50" s="50">
        <f>+C50-D50</f>
        <v>436</v>
      </c>
      <c r="F50" s="63">
        <f>+nacimientos!D50</f>
        <v>9.707655</v>
      </c>
      <c r="G50" s="64">
        <f>+defunciones!D50</f>
        <v>8.877583</v>
      </c>
      <c r="H50" s="65">
        <f>+F50-G50</f>
        <v>0.8300720000000013</v>
      </c>
      <c r="I50" s="75">
        <v>552</v>
      </c>
      <c r="J50" s="76">
        <f>+I50*100/C50</f>
        <v>10.825652088644832</v>
      </c>
    </row>
    <row r="51" spans="1:10" ht="12">
      <c r="A51" s="17" t="s">
        <v>100</v>
      </c>
      <c r="B51" s="18" t="s">
        <v>152</v>
      </c>
      <c r="C51" s="48">
        <f>+nacimientos!Q51</f>
        <v>10601</v>
      </c>
      <c r="D51" s="49">
        <f>+defunciones!Q51</f>
        <v>10803</v>
      </c>
      <c r="E51" s="50">
        <f>+C51-D51</f>
        <v>-202</v>
      </c>
      <c r="F51" s="63">
        <f>+nacimientos!D51</f>
        <v>9.327079</v>
      </c>
      <c r="G51" s="64">
        <f>+defunciones!D51</f>
        <v>9.504804</v>
      </c>
      <c r="H51" s="65">
        <f>+F51-G51</f>
        <v>-0.17772500000000058</v>
      </c>
      <c r="I51" s="75">
        <v>1409</v>
      </c>
      <c r="J51" s="76">
        <f>+I51*100/C51</f>
        <v>13.291198943495896</v>
      </c>
    </row>
    <row r="52" spans="1:10" ht="12.75" customHeight="1">
      <c r="A52" s="17" t="s">
        <v>101</v>
      </c>
      <c r="B52" s="18" t="s">
        <v>144</v>
      </c>
      <c r="C52" s="48">
        <f>+nacimientos!Q52</f>
        <v>1182</v>
      </c>
      <c r="D52" s="49">
        <f>+defunciones!Q52</f>
        <v>2505</v>
      </c>
      <c r="E52" s="50">
        <f>+C52-D52</f>
        <v>-1323</v>
      </c>
      <c r="F52" s="63">
        <f>+nacimientos!D52</f>
        <v>6.173297</v>
      </c>
      <c r="G52" s="64">
        <f>+defunciones!D52</f>
        <v>13.083002</v>
      </c>
      <c r="H52" s="65">
        <f>+F52-G52</f>
        <v>-6.909705000000001</v>
      </c>
      <c r="I52" s="75">
        <v>131</v>
      </c>
      <c r="J52" s="76">
        <f>+I52*100/C52</f>
        <v>11.082910321489003</v>
      </c>
    </row>
    <row r="53" spans="1:10" ht="12.75" customHeight="1">
      <c r="A53" s="17" t="s">
        <v>102</v>
      </c>
      <c r="B53" s="18" t="s">
        <v>145</v>
      </c>
      <c r="C53" s="48">
        <f>+nacimientos!Q53</f>
        <v>9763</v>
      </c>
      <c r="D53" s="49">
        <f>+defunciones!Q53</f>
        <v>9019</v>
      </c>
      <c r="E53" s="50">
        <f>+C53-D53</f>
        <v>744</v>
      </c>
      <c r="F53" s="63">
        <f>+nacimientos!D53</f>
        <v>10.288129</v>
      </c>
      <c r="G53" s="64">
        <f>+defunciones!D53</f>
        <v>9.504111</v>
      </c>
      <c r="H53" s="65">
        <f>+F53-G53</f>
        <v>0.7840179999999997</v>
      </c>
      <c r="I53" s="75">
        <v>2391</v>
      </c>
      <c r="J53" s="76">
        <f>+I53*100/C53</f>
        <v>24.490423025709312</v>
      </c>
    </row>
    <row r="54" spans="1:10" ht="12">
      <c r="A54" s="17" t="s">
        <v>103</v>
      </c>
      <c r="B54" s="18" t="s">
        <v>146</v>
      </c>
      <c r="C54" s="48">
        <f>+nacimientos!Q54</f>
        <v>1192</v>
      </c>
      <c r="D54" s="49">
        <f>+defunciones!Q54</f>
        <v>536</v>
      </c>
      <c r="E54" s="50">
        <f>+C54-D54</f>
        <v>656</v>
      </c>
      <c r="F54" s="63">
        <f>+nacimientos!D54</f>
        <v>15.805461</v>
      </c>
      <c r="G54" s="64">
        <f>+defunciones!D54</f>
        <v>7.107154</v>
      </c>
      <c r="H54" s="65">
        <f>+F54-G54</f>
        <v>8.698307</v>
      </c>
      <c r="I54" s="75">
        <v>242</v>
      </c>
      <c r="J54" s="76">
        <f>+I54*100/C54</f>
        <v>20.302013422818792</v>
      </c>
    </row>
    <row r="55" spans="1:10" ht="12">
      <c r="A55" s="19" t="s">
        <v>104</v>
      </c>
      <c r="B55" s="20" t="s">
        <v>147</v>
      </c>
      <c r="C55" s="51">
        <f>+nacimientos!Q55</f>
        <v>1359</v>
      </c>
      <c r="D55" s="52">
        <f>+defunciones!Q55</f>
        <v>407</v>
      </c>
      <c r="E55" s="53">
        <f>+C55-D55</f>
        <v>952</v>
      </c>
      <c r="F55" s="66">
        <f>+nacimientos!D55</f>
        <v>18.409224</v>
      </c>
      <c r="G55" s="67">
        <f>+defunciones!D55</f>
        <v>5.513285</v>
      </c>
      <c r="H55" s="68">
        <f>+F55-G55</f>
        <v>12.895938999999998</v>
      </c>
      <c r="I55" s="77">
        <v>522</v>
      </c>
      <c r="J55" s="78">
        <f>+I55*100/C55</f>
        <v>38.41059602649007</v>
      </c>
    </row>
    <row r="56" spans="1:10" ht="12">
      <c r="A56" s="13"/>
      <c r="B56" s="14" t="s">
        <v>30</v>
      </c>
      <c r="C56" s="51">
        <f>+nacimientos!Q56</f>
        <v>1323</v>
      </c>
      <c r="D56" s="52">
        <f>+defunciones!Q56</f>
        <v>1813</v>
      </c>
      <c r="E56" s="53">
        <f>+C56-D56</f>
        <v>-490</v>
      </c>
      <c r="F56" s="66"/>
      <c r="G56" s="67"/>
      <c r="H56" s="68"/>
      <c r="I56" s="77">
        <v>1167</v>
      </c>
      <c r="J56" s="78">
        <f>+I56*100/C56</f>
        <v>88.20861678004535</v>
      </c>
    </row>
    <row r="57" ht="12.75">
      <c r="D57" s="55"/>
    </row>
    <row r="58" ht="12.75">
      <c r="D58" s="55"/>
    </row>
    <row r="59" ht="12.75">
      <c r="D59" s="55"/>
    </row>
    <row r="60" ht="12.75">
      <c r="D60" s="55"/>
    </row>
    <row r="61" ht="12.75">
      <c r="D61" s="55"/>
    </row>
    <row r="62" ht="12.75">
      <c r="D62" s="55"/>
    </row>
    <row r="63" ht="12.75">
      <c r="D63" s="55"/>
    </row>
  </sheetData>
  <mergeCells count="3">
    <mergeCell ref="C1:E1"/>
    <mergeCell ref="F1:H1"/>
    <mergeCell ref="I1:J1"/>
  </mergeCells>
  <conditionalFormatting sqref="H3:H55 E3:E56">
    <cfRule type="cellIs" priority="1" dxfId="0" operator="less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fitToHeight="1" fitToWidth="1" horizontalDpi="300" verticalDpi="300" orientation="landscape" paperSize="9" r:id="rId1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1.421875" defaultRowHeight="12.75"/>
  <cols>
    <col min="1" max="1" width="3.28125" style="5" bestFit="1" customWidth="1"/>
    <col min="2" max="2" width="25.140625" style="5" bestFit="1" customWidth="1"/>
    <col min="3" max="16" width="6.7109375" style="7" customWidth="1"/>
    <col min="17" max="29" width="7.7109375" style="6" customWidth="1"/>
    <col min="30" max="16384" width="11.57421875" style="5" customWidth="1"/>
  </cols>
  <sheetData>
    <row r="1" spans="2:29" s="8" customFormat="1" ht="15" customHeight="1">
      <c r="B1" s="21"/>
      <c r="C1" s="90" t="s">
        <v>38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82" t="s">
        <v>39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22.5" customHeight="1">
      <c r="A2" s="12" t="s">
        <v>148</v>
      </c>
      <c r="B2" s="11" t="s">
        <v>149</v>
      </c>
      <c r="C2" s="10" t="s">
        <v>157</v>
      </c>
      <c r="D2" s="9">
        <v>2010</v>
      </c>
      <c r="E2" s="9">
        <v>2009</v>
      </c>
      <c r="F2" s="9">
        <v>2008</v>
      </c>
      <c r="G2" s="9">
        <v>2007</v>
      </c>
      <c r="H2" s="9">
        <v>2006</v>
      </c>
      <c r="I2" s="9">
        <v>2005</v>
      </c>
      <c r="J2" s="9">
        <v>2004</v>
      </c>
      <c r="K2" s="9">
        <v>2003</v>
      </c>
      <c r="L2" s="9">
        <v>2002</v>
      </c>
      <c r="M2" s="9">
        <v>2001</v>
      </c>
      <c r="N2" s="9">
        <v>2000</v>
      </c>
      <c r="O2" s="9">
        <v>1999</v>
      </c>
      <c r="P2" s="9">
        <v>1998</v>
      </c>
      <c r="Q2" s="9">
        <v>2010</v>
      </c>
      <c r="R2" s="9">
        <v>2009</v>
      </c>
      <c r="S2" s="9">
        <v>2008</v>
      </c>
      <c r="T2" s="9">
        <v>2007</v>
      </c>
      <c r="U2" s="9">
        <v>2006</v>
      </c>
      <c r="V2" s="9">
        <v>2005</v>
      </c>
      <c r="W2" s="9">
        <v>2004</v>
      </c>
      <c r="X2" s="9">
        <v>2003</v>
      </c>
      <c r="Y2" s="9">
        <v>2002</v>
      </c>
      <c r="Z2" s="9">
        <v>2001</v>
      </c>
      <c r="AA2" s="9">
        <v>2000</v>
      </c>
      <c r="AB2" s="9">
        <v>1999</v>
      </c>
      <c r="AC2" s="9">
        <v>1998</v>
      </c>
    </row>
    <row r="3" spans="1:29" ht="12">
      <c r="A3" s="13"/>
      <c r="B3" s="14" t="s">
        <v>29</v>
      </c>
      <c r="C3" s="79">
        <f aca="true" t="shared" si="0" ref="C3:C34">+D3-O3</f>
        <v>2.009876000000002</v>
      </c>
      <c r="D3" s="31">
        <f>+nacimientos!D3-defunciones!D3</f>
        <v>2.2793910000000004</v>
      </c>
      <c r="E3" s="32">
        <f>+nacimientos!E3-defunciones!E3</f>
        <v>2.4060360000000003</v>
      </c>
      <c r="F3" s="32">
        <f>+nacimientos!F3-defunciones!F3</f>
        <v>2.9457129999999996</v>
      </c>
      <c r="G3" s="32">
        <f>+nacimientos!G3-defunciones!G3</f>
        <v>2.4042890000000003</v>
      </c>
      <c r="H3" s="32">
        <f>+nacimientos!H3-defunciones!H3</f>
        <v>2.539334</v>
      </c>
      <c r="I3" s="32">
        <f>+nacimientos!I3-defunciones!I3</f>
        <v>1.8377499999999998</v>
      </c>
      <c r="J3" s="32">
        <f>+nacimientos!J3-defunciones!J3</f>
        <v>1.958411</v>
      </c>
      <c r="K3" s="32">
        <f>+nacimientos!K3-defunciones!K3</f>
        <v>1.3826110000000007</v>
      </c>
      <c r="L3" s="32">
        <f>+nacimientos!L3-defunciones!L3</f>
        <v>1.2499870000000008</v>
      </c>
      <c r="M3" s="32">
        <f>+nacimientos!M3-defunciones!M3</f>
        <v>1.1721830000000004</v>
      </c>
      <c r="N3" s="32">
        <f>+nacimientos!N3-defunciones!N3</f>
        <v>0.9645799999999998</v>
      </c>
      <c r="O3" s="32">
        <f>+nacimientos!O3-defunciones!O3</f>
        <v>0.2695149999999984</v>
      </c>
      <c r="P3" s="33">
        <f>+nacimientos!P3-defunciones!P3</f>
        <v>0.16305799999999948</v>
      </c>
      <c r="Q3" s="22">
        <f>+nacimientos!Q3-defunciones!Q3</f>
        <v>104528</v>
      </c>
      <c r="R3" s="23">
        <f>+nacimientos!R3-defunciones!R3</f>
        <v>110064</v>
      </c>
      <c r="S3" s="23">
        <f>+nacimientos!S3-defunciones!S3</f>
        <v>133455</v>
      </c>
      <c r="T3" s="23">
        <f>+nacimientos!T3-defunciones!T3</f>
        <v>107166</v>
      </c>
      <c r="U3" s="23">
        <f>+nacimientos!U3-defunciones!U3</f>
        <v>111479</v>
      </c>
      <c r="V3" s="23">
        <f>+nacimientos!V3-defunciones!V3</f>
        <v>79016</v>
      </c>
      <c r="W3" s="23">
        <f>+nacimientos!W3-defunciones!W3</f>
        <v>82657</v>
      </c>
      <c r="X3" s="23">
        <f>+nacimientos!X3-defunciones!X3</f>
        <v>57053</v>
      </c>
      <c r="Y3" s="23">
        <f>+nacimientos!Y3-defunciones!Y3</f>
        <v>50228</v>
      </c>
      <c r="Z3" s="23">
        <f>+nacimientos!Z3-defunciones!Z3</f>
        <v>46249</v>
      </c>
      <c r="AA3" s="23">
        <f>+nacimientos!AA3-defunciones!AA3</f>
        <v>37241</v>
      </c>
      <c r="AB3" s="23">
        <f>+nacimientos!AB3-defunciones!AB3</f>
        <v>9028</v>
      </c>
      <c r="AC3" s="24">
        <f>+nacimientos!AC3-defunciones!AC3</f>
        <v>4682</v>
      </c>
    </row>
    <row r="4" spans="1:29" ht="11.25" customHeight="1">
      <c r="A4" s="17" t="s">
        <v>3</v>
      </c>
      <c r="B4" s="18" t="s">
        <v>151</v>
      </c>
      <c r="C4" s="80">
        <f t="shared" si="0"/>
        <v>2.776491000000001</v>
      </c>
      <c r="D4" s="34">
        <f>+nacimientos!D4-defunciones!D4</f>
        <v>2.9545830000000004</v>
      </c>
      <c r="E4" s="35">
        <f>+nacimientos!E4-defunciones!E4</f>
        <v>2.374606</v>
      </c>
      <c r="F4" s="35">
        <f>+nacimientos!F4-defunciones!F4</f>
        <v>2.597630999999999</v>
      </c>
      <c r="G4" s="35">
        <f>+nacimientos!G4-defunciones!G4</f>
        <v>2.0343299999999997</v>
      </c>
      <c r="H4" s="35">
        <f>+nacimientos!H4-defunciones!H4</f>
        <v>2.228193</v>
      </c>
      <c r="I4" s="35">
        <f>+nacimientos!I4-defunciones!I4</f>
        <v>0.9787569999999999</v>
      </c>
      <c r="J4" s="35">
        <f>+nacimientos!J4-defunciones!J4</f>
        <v>1.8194370000000006</v>
      </c>
      <c r="K4" s="35">
        <f>+nacimientos!K4-defunciones!K4</f>
        <v>1.1562959999999993</v>
      </c>
      <c r="L4" s="35">
        <f>+nacimientos!L4-defunciones!L4</f>
        <v>1.1223269999999994</v>
      </c>
      <c r="M4" s="35">
        <f>+nacimientos!M4-defunciones!M4</f>
        <v>0.753717</v>
      </c>
      <c r="N4" s="35">
        <f>+nacimientos!N4-defunciones!N4</f>
        <v>1.0394970000000008</v>
      </c>
      <c r="O4" s="35">
        <f>+nacimientos!O4-defunciones!O4</f>
        <v>0.17809199999999947</v>
      </c>
      <c r="P4" s="36">
        <f>+nacimientos!P4-defunciones!P4</f>
        <v>0.5084280000000012</v>
      </c>
      <c r="Q4" s="25">
        <f>+nacimientos!Q4-defunciones!Q4</f>
        <v>918</v>
      </c>
      <c r="R4" s="26">
        <f>+nacimientos!R4-defunciones!R4</f>
        <v>732</v>
      </c>
      <c r="S4" s="26">
        <f>+nacimientos!S4-defunciones!S4</f>
        <v>798</v>
      </c>
      <c r="T4" s="26">
        <f>+nacimientos!T4-defunciones!T4</f>
        <v>619</v>
      </c>
      <c r="U4" s="26">
        <f>+nacimientos!U4-defunciones!U4</f>
        <v>670</v>
      </c>
      <c r="V4" s="26">
        <f>+nacimientos!V4-defunciones!V4</f>
        <v>291</v>
      </c>
      <c r="W4" s="26">
        <f>+nacimientos!W4-defunciones!W4</f>
        <v>535</v>
      </c>
      <c r="X4" s="26">
        <f>+nacimientos!X4-defunciones!X4</f>
        <v>336</v>
      </c>
      <c r="Y4" s="26">
        <f>+nacimientos!Y4-defunciones!Y4</f>
        <v>323</v>
      </c>
      <c r="Z4" s="26">
        <f>+nacimientos!Z4-defunciones!Z4</f>
        <v>215</v>
      </c>
      <c r="AA4" s="26">
        <f>+nacimientos!AA4-defunciones!AA4</f>
        <v>294</v>
      </c>
      <c r="AB4" s="26">
        <f>+nacimientos!AB4-defunciones!AB4</f>
        <v>50</v>
      </c>
      <c r="AC4" s="27">
        <f>+nacimientos!AC4-defunciones!AC4</f>
        <v>142</v>
      </c>
    </row>
    <row r="5" spans="1:29" ht="11.25" customHeight="1">
      <c r="A5" s="17" t="s">
        <v>4</v>
      </c>
      <c r="B5" s="18" t="s">
        <v>105</v>
      </c>
      <c r="C5" s="80">
        <f t="shared" si="0"/>
        <v>0.21356799999999865</v>
      </c>
      <c r="D5" s="34">
        <f>+nacimientos!D5-defunciones!D5</f>
        <v>1.8866099999999992</v>
      </c>
      <c r="E5" s="35">
        <f>+nacimientos!E5-defunciones!E5</f>
        <v>1.8308370000000007</v>
      </c>
      <c r="F5" s="35">
        <f>+nacimientos!F5-defunciones!F5</f>
        <v>1.7186260000000004</v>
      </c>
      <c r="G5" s="35">
        <f>+nacimientos!G5-defunciones!G5</f>
        <v>0.8152460000000001</v>
      </c>
      <c r="H5" s="35">
        <f>+nacimientos!H5-defunciones!H5</f>
        <v>1.9650149999999993</v>
      </c>
      <c r="I5" s="35">
        <f>+nacimientos!I5-defunciones!I5</f>
        <v>1.0759559999999997</v>
      </c>
      <c r="J5" s="35">
        <f>+nacimientos!J5-defunciones!J5</f>
        <v>1.070245</v>
      </c>
      <c r="K5" s="35">
        <f>+nacimientos!K5-defunciones!K5</f>
        <v>1.2804760000000002</v>
      </c>
      <c r="L5" s="35">
        <f>+nacimientos!L5-defunciones!L5</f>
        <v>1.4775559999999999</v>
      </c>
      <c r="M5" s="35">
        <f>+nacimientos!M5-defunciones!M5</f>
        <v>1.5834659999999996</v>
      </c>
      <c r="N5" s="35">
        <f>+nacimientos!N5-defunciones!N5</f>
        <v>1.4569579999999984</v>
      </c>
      <c r="O5" s="35">
        <f>+nacimientos!O5-defunciones!O5</f>
        <v>1.6730420000000006</v>
      </c>
      <c r="P5" s="36">
        <f>+nacimientos!P5-defunciones!P5</f>
        <v>1.286439999999999</v>
      </c>
      <c r="Q5" s="25">
        <f>+nacimientos!Q5-defunciones!Q5</f>
        <v>748</v>
      </c>
      <c r="R5" s="26">
        <f>+nacimientos!R5-defunciones!R5</f>
        <v>727</v>
      </c>
      <c r="S5" s="26">
        <f>+nacimientos!S5-defunciones!S5</f>
        <v>679</v>
      </c>
      <c r="T5" s="26">
        <f>+nacimientos!T5-defunciones!T5</f>
        <v>318</v>
      </c>
      <c r="U5" s="26">
        <f>+nacimientos!U5-defunciones!U5</f>
        <v>756</v>
      </c>
      <c r="V5" s="26">
        <f>+nacimientos!V5-defunciones!V5</f>
        <v>409</v>
      </c>
      <c r="W5" s="26">
        <f>+nacimientos!W5-defunciones!W5</f>
        <v>402</v>
      </c>
      <c r="X5" s="26">
        <f>+nacimientos!X5-defunciones!X5</f>
        <v>475</v>
      </c>
      <c r="Y5" s="26">
        <f>+nacimientos!Y5-defunciones!Y5</f>
        <v>542</v>
      </c>
      <c r="Z5" s="26">
        <f>+nacimientos!Z5-defunciones!Z5</f>
        <v>574</v>
      </c>
      <c r="AA5" s="26">
        <f>+nacimientos!AA5-defunciones!AA5</f>
        <v>523</v>
      </c>
      <c r="AB5" s="26">
        <f>+nacimientos!AB5-defunciones!AB5</f>
        <v>597</v>
      </c>
      <c r="AC5" s="27">
        <f>+nacimientos!AC5-defunciones!AC5</f>
        <v>457</v>
      </c>
    </row>
    <row r="6" spans="1:29" ht="11.25" customHeight="1">
      <c r="A6" s="17" t="s">
        <v>5</v>
      </c>
      <c r="B6" s="18" t="s">
        <v>150</v>
      </c>
      <c r="C6" s="80">
        <f t="shared" si="0"/>
        <v>1.1371390000000003</v>
      </c>
      <c r="D6" s="34">
        <f>+nacimientos!D6-defunciones!D6</f>
        <v>2.2208490000000003</v>
      </c>
      <c r="E6" s="35">
        <f>+nacimientos!E6-defunciones!E6</f>
        <v>2.454529</v>
      </c>
      <c r="F6" s="35">
        <f>+nacimientos!F6-defunciones!F6</f>
        <v>3.3949949999999998</v>
      </c>
      <c r="G6" s="35">
        <f>+nacimientos!G6-defunciones!G6</f>
        <v>2.9550050000000008</v>
      </c>
      <c r="H6" s="35">
        <f>+nacimientos!H6-defunciones!H6</f>
        <v>3.2567010000000005</v>
      </c>
      <c r="I6" s="35">
        <f>+nacimientos!I6-defunciones!I6</f>
        <v>2.7325</v>
      </c>
      <c r="J6" s="35">
        <f>+nacimientos!J6-defunciones!J6</f>
        <v>2.876368000000001</v>
      </c>
      <c r="K6" s="35">
        <f>+nacimientos!K6-defunciones!K6</f>
        <v>2.3736409999999992</v>
      </c>
      <c r="L6" s="35">
        <f>+nacimientos!L6-defunciones!L6</f>
        <v>2.212631</v>
      </c>
      <c r="M6" s="35">
        <f>+nacimientos!M6-defunciones!M6</f>
        <v>1.8813220000000008</v>
      </c>
      <c r="N6" s="35">
        <f>+nacimientos!N6-defunciones!N6</f>
        <v>1.8135790000000007</v>
      </c>
      <c r="O6" s="35">
        <f>+nacimientos!O6-defunciones!O6</f>
        <v>1.08371</v>
      </c>
      <c r="P6" s="36">
        <f>+nacimientos!P6-defunciones!P6</f>
        <v>1.1448149999999995</v>
      </c>
      <c r="Q6" s="25">
        <f>+nacimientos!Q6-defunciones!Q6</f>
        <v>4194</v>
      </c>
      <c r="R6" s="26">
        <f>+nacimientos!R6-defunciones!R6</f>
        <v>4659</v>
      </c>
      <c r="S6" s="26">
        <f>+nacimientos!S6-defunciones!S6</f>
        <v>6336</v>
      </c>
      <c r="T6" s="26">
        <f>+nacimientos!T6-defunciones!T6</f>
        <v>5344</v>
      </c>
      <c r="U6" s="26">
        <f>+nacimientos!U6-defunciones!U6</f>
        <v>5677</v>
      </c>
      <c r="V6" s="26">
        <f>+nacimientos!V6-defunciones!V6</f>
        <v>4602</v>
      </c>
      <c r="W6" s="26">
        <f>+nacimientos!W6-defunciones!W6</f>
        <v>4651</v>
      </c>
      <c r="X6" s="26">
        <f>+nacimientos!X6-defunciones!X6</f>
        <v>3687</v>
      </c>
      <c r="Y6" s="26">
        <f>+nacimientos!Y6-defunciones!Y6</f>
        <v>3303</v>
      </c>
      <c r="Z6" s="26">
        <f>+nacimientos!Z6-defunciones!Z6</f>
        <v>2711</v>
      </c>
      <c r="AA6" s="26">
        <f>+nacimientos!AA6-defunciones!AA6</f>
        <v>2546</v>
      </c>
      <c r="AB6" s="26">
        <f>+nacimientos!AB6-defunciones!AB6</f>
        <v>1491</v>
      </c>
      <c r="AC6" s="27">
        <f>+nacimientos!AC6-defunciones!AC6</f>
        <v>1551</v>
      </c>
    </row>
    <row r="7" spans="1:29" ht="12">
      <c r="A7" s="17" t="s">
        <v>6</v>
      </c>
      <c r="B7" s="18" t="s">
        <v>106</v>
      </c>
      <c r="C7" s="80">
        <f t="shared" si="0"/>
        <v>1.7747909999999996</v>
      </c>
      <c r="D7" s="34">
        <f>+nacimientos!D7-defunciones!D7</f>
        <v>5.687259999999999</v>
      </c>
      <c r="E7" s="35">
        <f>+nacimientos!E7-defunciones!E7</f>
        <v>5.702251999999999</v>
      </c>
      <c r="F7" s="35">
        <f>+nacimientos!F7-defunciones!F7</f>
        <v>6.728921</v>
      </c>
      <c r="G7" s="35">
        <f>+nacimientos!G7-defunciones!G7</f>
        <v>5.8137229999999995</v>
      </c>
      <c r="H7" s="35">
        <f>+nacimientos!H7-defunciones!H7</f>
        <v>6.481357999999999</v>
      </c>
      <c r="I7" s="35">
        <f>+nacimientos!I7-defunciones!I7</f>
        <v>5.39293</v>
      </c>
      <c r="J7" s="35">
        <f>+nacimientos!J7-defunciones!J7</f>
        <v>5.43336</v>
      </c>
      <c r="K7" s="35">
        <f>+nacimientos!K7-defunciones!K7</f>
        <v>4.6449419999999995</v>
      </c>
      <c r="L7" s="35">
        <f>+nacimientos!L7-defunciones!L7</f>
        <v>4.019516</v>
      </c>
      <c r="M7" s="35">
        <f>+nacimientos!M7-defunciones!M7</f>
        <v>4.551177</v>
      </c>
      <c r="N7" s="35">
        <f>+nacimientos!N7-defunciones!N7</f>
        <v>4.069649999999999</v>
      </c>
      <c r="O7" s="35">
        <f>+nacimientos!O7-defunciones!O7</f>
        <v>3.9124689999999998</v>
      </c>
      <c r="P7" s="36">
        <f>+nacimientos!P7-defunciones!P7</f>
        <v>3.595764</v>
      </c>
      <c r="Q7" s="25">
        <f>+nacimientos!Q7-defunciones!Q7</f>
        <v>3933</v>
      </c>
      <c r="R7" s="26">
        <f>+nacimientos!R7-defunciones!R7</f>
        <v>3874</v>
      </c>
      <c r="S7" s="26">
        <f>+nacimientos!S7-defunciones!S7</f>
        <v>4526</v>
      </c>
      <c r="T7" s="26">
        <f>+nacimientos!T7-defunciones!T7</f>
        <v>3812</v>
      </c>
      <c r="U7" s="26">
        <f>+nacimientos!U7-defunciones!U7</f>
        <v>4067</v>
      </c>
      <c r="V7" s="26">
        <f>+nacimientos!V7-defunciones!V7</f>
        <v>3255</v>
      </c>
      <c r="W7" s="26">
        <f>+nacimientos!W7-defunciones!W7</f>
        <v>3155</v>
      </c>
      <c r="X7" s="26">
        <f>+nacimientos!X7-defunciones!X7</f>
        <v>2584</v>
      </c>
      <c r="Y7" s="26">
        <f>+nacimientos!Y7-defunciones!Y7</f>
        <v>2184</v>
      </c>
      <c r="Z7" s="26">
        <f>+nacimientos!Z7-defunciones!Z7</f>
        <v>2415</v>
      </c>
      <c r="AA7" s="26">
        <f>+nacimientos!AA7-defunciones!AA7</f>
        <v>2114</v>
      </c>
      <c r="AB7" s="26">
        <f>+nacimientos!AB7-defunciones!AB7</f>
        <v>1998</v>
      </c>
      <c r="AC7" s="27">
        <f>+nacimientos!AC7-defunciones!AC7</f>
        <v>1809</v>
      </c>
    </row>
    <row r="8" spans="1:29" ht="12">
      <c r="A8" s="17" t="s">
        <v>7</v>
      </c>
      <c r="B8" s="18" t="s">
        <v>107</v>
      </c>
      <c r="C8" s="80">
        <f t="shared" si="0"/>
        <v>0.9617450000000005</v>
      </c>
      <c r="D8" s="34">
        <f>+nacimientos!D8-defunciones!D8</f>
        <v>-3.899395</v>
      </c>
      <c r="E8" s="35">
        <f>+nacimientos!E8-defunciones!E8</f>
        <v>-3.1539540000000006</v>
      </c>
      <c r="F8" s="35">
        <f>+nacimientos!F8-defunciones!F8</f>
        <v>-2.8828999999999994</v>
      </c>
      <c r="G8" s="35">
        <f>+nacimientos!G8-defunciones!G8</f>
        <v>-4.66029</v>
      </c>
      <c r="H8" s="35">
        <f>+nacimientos!H8-defunciones!H8</f>
        <v>-4.2209379999999985</v>
      </c>
      <c r="I8" s="35">
        <f>+nacimientos!I8-defunciones!I8</f>
        <v>-4.486289999999999</v>
      </c>
      <c r="J8" s="35">
        <f>+nacimientos!J8-defunciones!J8</f>
        <v>-4.9720629999999995</v>
      </c>
      <c r="K8" s="35">
        <f>+nacimientos!K8-defunciones!K8</f>
        <v>-4.999022</v>
      </c>
      <c r="L8" s="35">
        <f>+nacimientos!L8-defunciones!L8</f>
        <v>-5.507282</v>
      </c>
      <c r="M8" s="35">
        <f>+nacimientos!M8-defunciones!M8</f>
        <v>-5.375785999999999</v>
      </c>
      <c r="N8" s="35">
        <f>+nacimientos!N8-defunciones!N8</f>
        <v>-4.722398999999999</v>
      </c>
      <c r="O8" s="35">
        <f>+nacimientos!O8-defunciones!O8</f>
        <v>-4.861140000000001</v>
      </c>
      <c r="P8" s="36">
        <f>+nacimientos!P8-defunciones!P8</f>
        <v>-5.664244999999999</v>
      </c>
      <c r="Q8" s="25">
        <f>+nacimientos!Q8-defunciones!Q8</f>
        <v>-654</v>
      </c>
      <c r="R8" s="26">
        <f>+nacimientos!R8-defunciones!R8</f>
        <v>-537</v>
      </c>
      <c r="S8" s="26">
        <f>+nacimientos!S8-defunciones!S8</f>
        <v>-488</v>
      </c>
      <c r="T8" s="26">
        <f>+nacimientos!T8-defunciones!T8</f>
        <v>-779</v>
      </c>
      <c r="U8" s="26">
        <f>+nacimientos!U8-defunciones!U8</f>
        <v>-699</v>
      </c>
      <c r="V8" s="26">
        <f>+nacimientos!V8-defunciones!V8</f>
        <v>-740</v>
      </c>
      <c r="W8" s="26">
        <f>+nacimientos!W8-defunciones!W8</f>
        <v>-816</v>
      </c>
      <c r="X8" s="26">
        <f>+nacimientos!X8-defunciones!X8</f>
        <v>-818</v>
      </c>
      <c r="Y8" s="26">
        <f>+nacimientos!Y8-defunciones!Y8</f>
        <v>-900</v>
      </c>
      <c r="Z8" s="26">
        <f>+nacimientos!Z8-defunciones!Z8</f>
        <v>-880</v>
      </c>
      <c r="AA8" s="26">
        <f>+nacimientos!AA8-defunciones!AA8</f>
        <v>-777</v>
      </c>
      <c r="AB8" s="26">
        <f>+nacimientos!AB8-defunciones!AB8</f>
        <v>-805</v>
      </c>
      <c r="AC8" s="27">
        <f>+nacimientos!AC8-defunciones!AC8</f>
        <v>-945</v>
      </c>
    </row>
    <row r="9" spans="1:29" ht="12">
      <c r="A9" s="17" t="s">
        <v>8</v>
      </c>
      <c r="B9" s="18" t="s">
        <v>108</v>
      </c>
      <c r="C9" s="80">
        <f t="shared" si="0"/>
        <v>0.21801899999999996</v>
      </c>
      <c r="D9" s="34">
        <f>+nacimientos!D9-defunciones!D9</f>
        <v>0.23332500000000067</v>
      </c>
      <c r="E9" s="35">
        <f>+nacimientos!E9-defunciones!E9</f>
        <v>0.5268290000000011</v>
      </c>
      <c r="F9" s="35">
        <f>+nacimientos!F9-defunciones!F9</f>
        <v>1.228078</v>
      </c>
      <c r="G9" s="35">
        <f>+nacimientos!G9-defunciones!G9</f>
        <v>0.06719400000000064</v>
      </c>
      <c r="H9" s="35">
        <f>+nacimientos!H9-defunciones!H9</f>
        <v>0.5005459999999999</v>
      </c>
      <c r="I9" s="35">
        <f>+nacimientos!I9-defunciones!I9</f>
        <v>-0.5390909999999991</v>
      </c>
      <c r="J9" s="35">
        <f>+nacimientos!J9-defunciones!J9</f>
        <v>0.1378389999999996</v>
      </c>
      <c r="K9" s="35">
        <f>+nacimientos!K9-defunciones!K9</f>
        <v>-0.3043320000000005</v>
      </c>
      <c r="L9" s="35">
        <f>+nacimientos!L9-defunciones!L9</f>
        <v>-0.2349880000000013</v>
      </c>
      <c r="M9" s="35">
        <f>+nacimientos!M9-defunciones!M9</f>
        <v>0.38786900000000024</v>
      </c>
      <c r="N9" s="35">
        <f>+nacimientos!N9-defunciones!N9</f>
        <v>0.27980999999999945</v>
      </c>
      <c r="O9" s="35">
        <f>+nacimientos!O9-defunciones!O9</f>
        <v>0.015306000000000708</v>
      </c>
      <c r="P9" s="36">
        <f>+nacimientos!P9-defunciones!P9</f>
        <v>0.0871379999999995</v>
      </c>
      <c r="Q9" s="25">
        <f>+nacimientos!Q9-defunciones!Q9</f>
        <v>158</v>
      </c>
      <c r="R9" s="26">
        <f>+nacimientos!R9-defunciones!R9</f>
        <v>356</v>
      </c>
      <c r="S9" s="26">
        <f>+nacimientos!S9-defunciones!S9</f>
        <v>827</v>
      </c>
      <c r="T9" s="26">
        <f>+nacimientos!T9-defunciones!T9</f>
        <v>45</v>
      </c>
      <c r="U9" s="26">
        <f>+nacimientos!U9-defunciones!U9</f>
        <v>333</v>
      </c>
      <c r="V9" s="26">
        <f>+nacimientos!V9-defunciones!V9</f>
        <v>-357</v>
      </c>
      <c r="W9" s="26">
        <f>+nacimientos!W9-defunciones!W9</f>
        <v>91</v>
      </c>
      <c r="X9" s="26">
        <f>+nacimientos!X9-defunciones!X9</f>
        <v>-200</v>
      </c>
      <c r="Y9" s="26">
        <f>+nacimientos!Y9-defunciones!Y9</f>
        <v>-154</v>
      </c>
      <c r="Z9" s="26">
        <f>+nacimientos!Z9-defunciones!Z9</f>
        <v>254</v>
      </c>
      <c r="AA9" s="26">
        <f>+nacimientos!AA9-defunciones!AA9</f>
        <v>183</v>
      </c>
      <c r="AB9" s="26">
        <f>+nacimientos!AB9-defunciones!AB9</f>
        <v>10</v>
      </c>
      <c r="AC9" s="27">
        <f>+nacimientos!AC9-defunciones!AC9</f>
        <v>57</v>
      </c>
    </row>
    <row r="10" spans="1:29" ht="12">
      <c r="A10" s="17" t="s">
        <v>9</v>
      </c>
      <c r="B10" s="18" t="s">
        <v>1</v>
      </c>
      <c r="C10" s="80">
        <f t="shared" si="0"/>
        <v>2.2024979999999985</v>
      </c>
      <c r="D10" s="34">
        <f>+nacimientos!D10-defunciones!D10</f>
        <v>3.966393</v>
      </c>
      <c r="E10" s="35">
        <f>+nacimientos!E10-defunciones!E10</f>
        <v>3.9536759999999997</v>
      </c>
      <c r="F10" s="35">
        <f>+nacimientos!F10-defunciones!F10</f>
        <v>4.935447</v>
      </c>
      <c r="G10" s="35">
        <f>+nacimientos!G10-defunciones!G10</f>
        <v>4.5536069999999995</v>
      </c>
      <c r="H10" s="35">
        <f>+nacimientos!H10-defunciones!H10</f>
        <v>4.433628</v>
      </c>
      <c r="I10" s="35">
        <f>+nacimientos!I10-defunciones!I10</f>
        <v>3.6674999999999995</v>
      </c>
      <c r="J10" s="35">
        <f>+nacimientos!J10-defunciones!J10</f>
        <v>3.960266</v>
      </c>
      <c r="K10" s="35">
        <f>+nacimientos!K10-defunciones!K10</f>
        <v>3.589587999999999</v>
      </c>
      <c r="L10" s="35">
        <f>+nacimientos!L10-defunciones!L10</f>
        <v>3.716519000000001</v>
      </c>
      <c r="M10" s="35">
        <f>+nacimientos!M10-defunciones!M10</f>
        <v>3.2943960000000008</v>
      </c>
      <c r="N10" s="35">
        <f>+nacimientos!N10-defunciones!N10</f>
        <v>2.621345</v>
      </c>
      <c r="O10" s="35">
        <f>+nacimientos!O10-defunciones!O10</f>
        <v>1.7638950000000015</v>
      </c>
      <c r="P10" s="36">
        <f>+nacimientos!P10-defunciones!P10</f>
        <v>1.5599620000000005</v>
      </c>
      <c r="Q10" s="25">
        <f>+nacimientos!Q10-defunciones!Q10</f>
        <v>4284</v>
      </c>
      <c r="R10" s="26">
        <f>+nacimientos!R10-defunciones!R10</f>
        <v>4250</v>
      </c>
      <c r="S10" s="26">
        <f>+nacimientos!S10-defunciones!S10</f>
        <v>5225</v>
      </c>
      <c r="T10" s="26">
        <f>+nacimientos!T10-defunciones!T10</f>
        <v>4684</v>
      </c>
      <c r="U10" s="26">
        <f>+nacimientos!U10-defunciones!U10</f>
        <v>4425</v>
      </c>
      <c r="V10" s="26">
        <f>+nacimientos!V10-defunciones!V10</f>
        <v>3564</v>
      </c>
      <c r="W10" s="26">
        <f>+nacimientos!W10-defunciones!W10</f>
        <v>3742</v>
      </c>
      <c r="X10" s="26">
        <f>+nacimientos!X10-defunciones!X10</f>
        <v>3299</v>
      </c>
      <c r="Y10" s="26">
        <f>+nacimientos!Y10-defunciones!Y10</f>
        <v>3306</v>
      </c>
      <c r="Z10" s="26">
        <f>+nacimientos!Z10-defunciones!Z10</f>
        <v>2838</v>
      </c>
      <c r="AA10" s="26">
        <f>+nacimientos!AA10-defunciones!AA10</f>
        <v>2192</v>
      </c>
      <c r="AB10" s="26">
        <f>+nacimientos!AB10-defunciones!AB10</f>
        <v>1430</v>
      </c>
      <c r="AC10" s="27">
        <f>+nacimientos!AC10-defunciones!AC10</f>
        <v>1230</v>
      </c>
    </row>
    <row r="11" spans="1:29" ht="12">
      <c r="A11" s="17" t="s">
        <v>10</v>
      </c>
      <c r="B11" s="18" t="s">
        <v>109</v>
      </c>
      <c r="C11" s="80">
        <f t="shared" si="0"/>
        <v>2.8426229999999997</v>
      </c>
      <c r="D11" s="34">
        <f>+nacimientos!D11-defunciones!D11</f>
        <v>3.3115229999999993</v>
      </c>
      <c r="E11" s="35">
        <f>+nacimientos!E11-defunciones!E11</f>
        <v>3.3355239999999995</v>
      </c>
      <c r="F11" s="35">
        <f>+nacimientos!F11-defunciones!F11</f>
        <v>3.9027700000000003</v>
      </c>
      <c r="G11" s="35">
        <f>+nacimientos!G11-defunciones!G11</f>
        <v>3.3419860000000003</v>
      </c>
      <c r="H11" s="35">
        <f>+nacimientos!H11-defunciones!H11</f>
        <v>3.5688809999999993</v>
      </c>
      <c r="I11" s="35">
        <f>+nacimientos!I11-defunciones!I11</f>
        <v>2.8051189999999995</v>
      </c>
      <c r="J11" s="35">
        <f>+nacimientos!J11-defunciones!J11</f>
        <v>3.132169000000001</v>
      </c>
      <c r="K11" s="35">
        <f>+nacimientos!K11-defunciones!K11</f>
        <v>2.122062999999999</v>
      </c>
      <c r="L11" s="35">
        <f>+nacimientos!L11-defunciones!L11</f>
        <v>1.9810349999999985</v>
      </c>
      <c r="M11" s="35">
        <f>+nacimientos!M11-defunciones!M11</f>
        <v>1.5694920000000003</v>
      </c>
      <c r="N11" s="35">
        <f>+nacimientos!N11-defunciones!N11</f>
        <v>1.4795540000000003</v>
      </c>
      <c r="O11" s="35">
        <f>+nacimientos!O11-defunciones!O11</f>
        <v>0.46889999999999965</v>
      </c>
      <c r="P11" s="36">
        <f>+nacimientos!P11-defunciones!P11</f>
        <v>0.30697499999999955</v>
      </c>
      <c r="Q11" s="25">
        <f>+nacimientos!Q11-defunciones!Q11</f>
        <v>17783</v>
      </c>
      <c r="R11" s="26">
        <f>+nacimientos!R11-defunciones!R11</f>
        <v>17782</v>
      </c>
      <c r="S11" s="26">
        <f>+nacimientos!S11-defunciones!S11</f>
        <v>20867</v>
      </c>
      <c r="T11" s="26">
        <f>+nacimientos!T11-defunciones!T11</f>
        <v>17725</v>
      </c>
      <c r="U11" s="26">
        <f>+nacimientos!U11-defunciones!U11</f>
        <v>18581</v>
      </c>
      <c r="V11" s="26">
        <f>+nacimientos!V11-defunciones!V11</f>
        <v>14378</v>
      </c>
      <c r="W11" s="26">
        <f>+nacimientos!W11-defunciones!W11</f>
        <v>15756</v>
      </c>
      <c r="X11" s="26">
        <f>+nacimientos!X11-defunciones!X11</f>
        <v>10498</v>
      </c>
      <c r="Y11" s="26">
        <f>+nacimientos!Y11-defunciones!Y11</f>
        <v>9616</v>
      </c>
      <c r="Z11" s="26">
        <f>+nacimientos!Z11-defunciones!Z11</f>
        <v>7516</v>
      </c>
      <c r="AA11" s="26">
        <f>+nacimientos!AA11-defunciones!AA11</f>
        <v>7025</v>
      </c>
      <c r="AB11" s="26">
        <f>+nacimientos!AB11-defunciones!AB11</f>
        <v>2211</v>
      </c>
      <c r="AC11" s="27">
        <f>+nacimientos!AC11-defunciones!AC11</f>
        <v>1442</v>
      </c>
    </row>
    <row r="12" spans="1:29" ht="12">
      <c r="A12" s="17" t="s">
        <v>11</v>
      </c>
      <c r="B12" s="18" t="s">
        <v>110</v>
      </c>
      <c r="C12" s="80">
        <f t="shared" si="0"/>
        <v>1.9593429999999987</v>
      </c>
      <c r="D12" s="34">
        <f>+nacimientos!D12-defunciones!D12</f>
        <v>-0.5291170000000012</v>
      </c>
      <c r="E12" s="35">
        <f>+nacimientos!E12-defunciones!E12</f>
        <v>-1.2357049999999994</v>
      </c>
      <c r="F12" s="35">
        <f>+nacimientos!F12-defunciones!F12</f>
        <v>-0.695862</v>
      </c>
      <c r="G12" s="35">
        <f>+nacimientos!G12-defunciones!G12</f>
        <v>-1.1462909999999997</v>
      </c>
      <c r="H12" s="35">
        <f>+nacimientos!H12-defunciones!H12</f>
        <v>-0.7231359999999984</v>
      </c>
      <c r="I12" s="35">
        <f>+nacimientos!I12-defunciones!I12</f>
        <v>-2.261191</v>
      </c>
      <c r="J12" s="35">
        <f>+nacimientos!J12-defunciones!J12</f>
        <v>-1.2559079999999998</v>
      </c>
      <c r="K12" s="35">
        <f>+nacimientos!K12-defunciones!K12</f>
        <v>-2.260498</v>
      </c>
      <c r="L12" s="35">
        <f>+nacimientos!L12-defunciones!L12</f>
        <v>-1.901961</v>
      </c>
      <c r="M12" s="35">
        <f>+nacimientos!M12-defunciones!M12</f>
        <v>-1.8989540000000007</v>
      </c>
      <c r="N12" s="35">
        <f>+nacimientos!N12-defunciones!N12</f>
        <v>-1.7908539999999995</v>
      </c>
      <c r="O12" s="35">
        <f>+nacimientos!O12-defunciones!O12</f>
        <v>-2.48846</v>
      </c>
      <c r="P12" s="36">
        <f>+nacimientos!P12-defunciones!P12</f>
        <v>-2.61733</v>
      </c>
      <c r="Q12" s="25">
        <f>+nacimientos!Q12-defunciones!Q12</f>
        <v>-192</v>
      </c>
      <c r="R12" s="26">
        <f>+nacimientos!R12-defunciones!R12</f>
        <v>-453</v>
      </c>
      <c r="S12" s="26">
        <f>+nacimientos!S12-defunciones!S12</f>
        <v>-254</v>
      </c>
      <c r="T12" s="26">
        <f>+nacimientos!T12-defunciones!T12</f>
        <v>-414</v>
      </c>
      <c r="U12" s="26">
        <f>+nacimientos!U12-defunciones!U12</f>
        <v>-259</v>
      </c>
      <c r="V12" s="26">
        <f>+nacimientos!V12-defunciones!V12</f>
        <v>-805</v>
      </c>
      <c r="W12" s="26">
        <f>+nacimientos!W12-defunciones!W12</f>
        <v>-444</v>
      </c>
      <c r="X12" s="26">
        <f>+nacimientos!X12-defunciones!X12</f>
        <v>-794</v>
      </c>
      <c r="Y12" s="26">
        <f>+nacimientos!Y12-defunciones!Y12</f>
        <v>-665</v>
      </c>
      <c r="Z12" s="26">
        <f>+nacimientos!Z12-defunciones!Z12</f>
        <v>-662</v>
      </c>
      <c r="AA12" s="26">
        <f>+nacimientos!AA12-defunciones!AA12</f>
        <v>-624</v>
      </c>
      <c r="AB12" s="26">
        <f>+nacimientos!AB12-defunciones!AB12</f>
        <v>-868</v>
      </c>
      <c r="AC12" s="27">
        <f>+nacimientos!AC12-defunciones!AC12</f>
        <v>-915</v>
      </c>
    </row>
    <row r="13" spans="1:29" ht="12">
      <c r="A13" s="17" t="s">
        <v>12</v>
      </c>
      <c r="B13" s="18" t="s">
        <v>111</v>
      </c>
      <c r="C13" s="80">
        <f t="shared" si="0"/>
        <v>-0.20714899999999936</v>
      </c>
      <c r="D13" s="34">
        <f>+nacimientos!D13-defunciones!D13</f>
        <v>-2.0876659999999987</v>
      </c>
      <c r="E13" s="35">
        <f>+nacimientos!E13-defunciones!E13</f>
        <v>-1.9493149999999986</v>
      </c>
      <c r="F13" s="35">
        <f>+nacimientos!F13-defunciones!F13</f>
        <v>-1.3117900000000002</v>
      </c>
      <c r="G13" s="35">
        <f>+nacimientos!G13-defunciones!G13</f>
        <v>-2.022152</v>
      </c>
      <c r="H13" s="35">
        <f>+nacimientos!H13-defunciones!H13</f>
        <v>-1.4094639999999998</v>
      </c>
      <c r="I13" s="35">
        <f>+nacimientos!I13-defunciones!I13</f>
        <v>-2.0130489999999988</v>
      </c>
      <c r="J13" s="35">
        <f>+nacimientos!J13-defunciones!J13</f>
        <v>-1.5053210000000004</v>
      </c>
      <c r="K13" s="35">
        <f>+nacimientos!K13-defunciones!K13</f>
        <v>-2.6194419999999994</v>
      </c>
      <c r="L13" s="35">
        <f>+nacimientos!L13-defunciones!L13</f>
        <v>-1.5257319999999996</v>
      </c>
      <c r="M13" s="35">
        <f>+nacimientos!M13-defunciones!M13</f>
        <v>-1.7045340000000007</v>
      </c>
      <c r="N13" s="35">
        <f>+nacimientos!N13-defunciones!N13</f>
        <v>-1.015758</v>
      </c>
      <c r="O13" s="35">
        <f>+nacimientos!O13-defunciones!O13</f>
        <v>-1.8805169999999993</v>
      </c>
      <c r="P13" s="36">
        <f>+nacimientos!P13-defunciones!P13</f>
        <v>-1.5040000000000013</v>
      </c>
      <c r="Q13" s="25">
        <f>+nacimientos!Q13-defunciones!Q13</f>
        <v>-846</v>
      </c>
      <c r="R13" s="26">
        <f>+nacimientos!R13-defunciones!R13</f>
        <v>-790</v>
      </c>
      <c r="S13" s="26">
        <f>+nacimientos!S13-defunciones!S13</f>
        <v>-533</v>
      </c>
      <c r="T13" s="26">
        <f>+nacimientos!T13-defunciones!T13</f>
        <v>-823</v>
      </c>
      <c r="U13" s="26">
        <f>+nacimientos!U13-defunciones!U13</f>
        <v>-574</v>
      </c>
      <c r="V13" s="26">
        <f>+nacimientos!V13-defunciones!V13</f>
        <v>-821</v>
      </c>
      <c r="W13" s="26">
        <f>+nacimientos!W13-defunciones!W13</f>
        <v>-613</v>
      </c>
      <c r="X13" s="26">
        <f>+nacimientos!X13-defunciones!X13</f>
        <v>-1065</v>
      </c>
      <c r="Y13" s="26">
        <f>+nacimientos!Y13-defunciones!Y13</f>
        <v>-617</v>
      </c>
      <c r="Z13" s="26">
        <f>+nacimientos!Z13-defunciones!Z13</f>
        <v>-689</v>
      </c>
      <c r="AA13" s="26">
        <f>+nacimientos!AA13-defunciones!AA13</f>
        <v>-411</v>
      </c>
      <c r="AB13" s="26">
        <f>+nacimientos!AB13-defunciones!AB13</f>
        <v>-761</v>
      </c>
      <c r="AC13" s="27">
        <f>+nacimientos!AC13-defunciones!AC13</f>
        <v>-610</v>
      </c>
    </row>
    <row r="14" spans="1:29" ht="12">
      <c r="A14" s="17" t="s">
        <v>13</v>
      </c>
      <c r="B14" s="18" t="s">
        <v>112</v>
      </c>
      <c r="C14" s="80">
        <f t="shared" si="0"/>
        <v>0.5703729999999982</v>
      </c>
      <c r="D14" s="34">
        <f>+nacimientos!D14-defunciones!D14</f>
        <v>3.9594879999999995</v>
      </c>
      <c r="E14" s="35">
        <f>+nacimientos!E14-defunciones!E14</f>
        <v>4.19753</v>
      </c>
      <c r="F14" s="35">
        <f>+nacimientos!F14-defunciones!F14</f>
        <v>4.644635999999999</v>
      </c>
      <c r="G14" s="35">
        <f>+nacimientos!G14-defunciones!G14</f>
        <v>5.1415630000000005</v>
      </c>
      <c r="H14" s="35">
        <f>+nacimientos!H14-defunciones!H14</f>
        <v>5.421604000000001</v>
      </c>
      <c r="I14" s="35">
        <f>+nacimientos!I14-defunciones!I14</f>
        <v>4.524661000000001</v>
      </c>
      <c r="J14" s="35">
        <f>+nacimientos!J14-defunciones!J14</f>
        <v>4.497113</v>
      </c>
      <c r="K14" s="35">
        <f>+nacimientos!K14-defunciones!K14</f>
        <v>3.9549329999999996</v>
      </c>
      <c r="L14" s="35">
        <f>+nacimientos!L14-defunciones!L14</f>
        <v>4.058374000000001</v>
      </c>
      <c r="M14" s="35">
        <f>+nacimientos!M14-defunciones!M14</f>
        <v>4.144304999999999</v>
      </c>
      <c r="N14" s="35">
        <f>+nacimientos!N14-defunciones!N14</f>
        <v>3.894084000000001</v>
      </c>
      <c r="O14" s="35">
        <f>+nacimientos!O14-defunciones!O14</f>
        <v>3.389115000000001</v>
      </c>
      <c r="P14" s="36">
        <f>+nacimientos!P14-defunciones!P14</f>
        <v>3.4330110000000005</v>
      </c>
      <c r="Q14" s="25">
        <f>+nacimientos!Q14-defunciones!Q14</f>
        <v>4841</v>
      </c>
      <c r="R14" s="26">
        <f>+nacimientos!R14-defunciones!R14</f>
        <v>5104</v>
      </c>
      <c r="S14" s="26">
        <f>+nacimientos!S14-defunciones!S14</f>
        <v>5600</v>
      </c>
      <c r="T14" s="26">
        <f>+nacimientos!T14-defunciones!T14</f>
        <v>6119</v>
      </c>
      <c r="U14" s="26">
        <f>+nacimientos!U14-defunciones!U14</f>
        <v>6370</v>
      </c>
      <c r="V14" s="26">
        <f>+nacimientos!V14-defunciones!V14</f>
        <v>5256</v>
      </c>
      <c r="W14" s="26">
        <f>+nacimientos!W14-defunciones!W14</f>
        <v>5158</v>
      </c>
      <c r="X14" s="26">
        <f>+nacimientos!X14-defunciones!X14</f>
        <v>4491</v>
      </c>
      <c r="Y14" s="26">
        <f>+nacimientos!Y14-defunciones!Y14</f>
        <v>4558</v>
      </c>
      <c r="Z14" s="26">
        <f>+nacimientos!Z14-defunciones!Z14</f>
        <v>4621</v>
      </c>
      <c r="AA14" s="26">
        <f>+nacimientos!AA14-defunciones!AA14</f>
        <v>4321</v>
      </c>
      <c r="AB14" s="26">
        <f>+nacimientos!AB14-defunciones!AB14</f>
        <v>3745</v>
      </c>
      <c r="AC14" s="27">
        <f>+nacimientos!AC14-defunciones!AC14</f>
        <v>3787</v>
      </c>
    </row>
    <row r="15" spans="1:29" ht="12">
      <c r="A15" s="17" t="s">
        <v>14</v>
      </c>
      <c r="B15" s="18" t="s">
        <v>153</v>
      </c>
      <c r="C15" s="80">
        <f t="shared" si="0"/>
        <v>3.4318690000000007</v>
      </c>
      <c r="D15" s="34">
        <f>+nacimientos!D15-defunciones!D15</f>
        <v>2.505979</v>
      </c>
      <c r="E15" s="35">
        <f>+nacimientos!E15-defunciones!E15</f>
        <v>2.5833980000000007</v>
      </c>
      <c r="F15" s="35">
        <f>+nacimientos!F15-defunciones!F15</f>
        <v>3.8480290000000004</v>
      </c>
      <c r="G15" s="35">
        <f>+nacimientos!G15-defunciones!G15</f>
        <v>3.272181999999999</v>
      </c>
      <c r="H15" s="35">
        <f>+nacimientos!H15-defunciones!H15</f>
        <v>3.3770679999999995</v>
      </c>
      <c r="I15" s="35">
        <f>+nacimientos!I15-defunciones!I15</f>
        <v>1.830680000000001</v>
      </c>
      <c r="J15" s="35">
        <f>+nacimientos!J15-defunciones!J15</f>
        <v>1.7833259999999989</v>
      </c>
      <c r="K15" s="35">
        <f>+nacimientos!K15-defunciones!K15</f>
        <v>1.0738950000000003</v>
      </c>
      <c r="L15" s="35">
        <f>+nacimientos!L15-defunciones!L15</f>
        <v>1.232526</v>
      </c>
      <c r="M15" s="35">
        <f>+nacimientos!M15-defunciones!M15</f>
        <v>0.40012700000000123</v>
      </c>
      <c r="N15" s="35">
        <f>+nacimientos!N15-defunciones!N15</f>
        <v>0.019085999999999714</v>
      </c>
      <c r="O15" s="35">
        <f>+nacimientos!O15-defunciones!O15</f>
        <v>-0.9258900000000008</v>
      </c>
      <c r="P15" s="36">
        <f>+nacimientos!P15-defunciones!P15</f>
        <v>-1.0440450000000006</v>
      </c>
      <c r="Q15" s="25">
        <f>+nacimientos!Q15-defunciones!Q15</f>
        <v>1483</v>
      </c>
      <c r="R15" s="26">
        <f>+nacimientos!R15-defunciones!R15</f>
        <v>1541</v>
      </c>
      <c r="S15" s="26">
        <f>+nacimientos!S15-defunciones!S15</f>
        <v>2249</v>
      </c>
      <c r="T15" s="26">
        <f>+nacimientos!T15-defunciones!T15</f>
        <v>1850</v>
      </c>
      <c r="U15" s="26">
        <f>+nacimientos!U15-defunciones!U15</f>
        <v>1854</v>
      </c>
      <c r="V15" s="26">
        <f>+nacimientos!V15-defunciones!V15</f>
        <v>979</v>
      </c>
      <c r="W15" s="26">
        <f>+nacimientos!W15-defunciones!W15</f>
        <v>928</v>
      </c>
      <c r="X15" s="26">
        <f>+nacimientos!X15-defunciones!X15</f>
        <v>543</v>
      </c>
      <c r="Y15" s="26">
        <f>+nacimientos!Y15-defunciones!Y15</f>
        <v>606</v>
      </c>
      <c r="Z15" s="26">
        <f>+nacimientos!Z15-defunciones!Z15</f>
        <v>192</v>
      </c>
      <c r="AA15" s="26">
        <f>+nacimientos!AA15-defunciones!AA15</f>
        <v>9</v>
      </c>
      <c r="AB15" s="26">
        <f>+nacimientos!AB15-defunciones!AB15</f>
        <v>-431</v>
      </c>
      <c r="AC15" s="27">
        <f>+nacimientos!AC15-defunciones!AC15</f>
        <v>-482</v>
      </c>
    </row>
    <row r="16" spans="1:29" ht="12">
      <c r="A16" s="17" t="s">
        <v>15</v>
      </c>
      <c r="B16" s="18" t="s">
        <v>113</v>
      </c>
      <c r="C16" s="80">
        <f t="shared" si="0"/>
        <v>2.012696000000002</v>
      </c>
      <c r="D16" s="34">
        <f>+nacimientos!D16-defunciones!D16</f>
        <v>0.8726610000000008</v>
      </c>
      <c r="E16" s="35">
        <f>+nacimientos!E16-defunciones!E16</f>
        <v>0.5577240000000003</v>
      </c>
      <c r="F16" s="35">
        <f>+nacimientos!F16-defunciones!F16</f>
        <v>1.0603079999999991</v>
      </c>
      <c r="G16" s="35">
        <f>+nacimientos!G16-defunciones!G16</f>
        <v>0.14973100000000095</v>
      </c>
      <c r="H16" s="35">
        <f>+nacimientos!H16-defunciones!H16</f>
        <v>0.5778569999999998</v>
      </c>
      <c r="I16" s="35">
        <f>+nacimientos!I16-defunciones!I16</f>
        <v>-0.6324550000000002</v>
      </c>
      <c r="J16" s="35">
        <f>+nacimientos!J16-defunciones!J16</f>
        <v>-0.35371800000000064</v>
      </c>
      <c r="K16" s="35">
        <f>+nacimientos!K16-defunciones!K16</f>
        <v>-1.107588999999999</v>
      </c>
      <c r="L16" s="35">
        <f>+nacimientos!L16-defunciones!L16</f>
        <v>-1.406136</v>
      </c>
      <c r="M16" s="35">
        <f>+nacimientos!M16-defunciones!M16</f>
        <v>-0.7414199999999997</v>
      </c>
      <c r="N16" s="35">
        <f>+nacimientos!N16-defunciones!N16</f>
        <v>-0.5591040000000014</v>
      </c>
      <c r="O16" s="35">
        <f>+nacimientos!O16-defunciones!O16</f>
        <v>-1.140035000000001</v>
      </c>
      <c r="P16" s="36">
        <f>+nacimientos!P16-defunciones!P16</f>
        <v>-0.8049210000000002</v>
      </c>
      <c r="Q16" s="25">
        <f>+nacimientos!Q16-defunciones!Q16</f>
        <v>453</v>
      </c>
      <c r="R16" s="26">
        <f>+nacimientos!R16-defunciones!R16</f>
        <v>290</v>
      </c>
      <c r="S16" s="26">
        <f>+nacimientos!S16-defunciones!S16</f>
        <v>546</v>
      </c>
      <c r="T16" s="26">
        <f>+nacimientos!T16-defunciones!T16</f>
        <v>76</v>
      </c>
      <c r="U16" s="26">
        <f>+nacimientos!U16-defunciones!U16</f>
        <v>289</v>
      </c>
      <c r="V16" s="26">
        <f>+nacimientos!V16-defunciones!V16</f>
        <v>-313</v>
      </c>
      <c r="W16" s="26">
        <f>+nacimientos!W16-defunciones!W16</f>
        <v>-173</v>
      </c>
      <c r="X16" s="26">
        <f>+nacimientos!X16-defunciones!X16</f>
        <v>-537</v>
      </c>
      <c r="Y16" s="26">
        <f>+nacimientos!Y16-defunciones!Y16</f>
        <v>-676</v>
      </c>
      <c r="Z16" s="26">
        <f>+nacimientos!Z16-defunciones!Z16</f>
        <v>-354</v>
      </c>
      <c r="AA16" s="26">
        <f>+nacimientos!AA16-defunciones!AA16</f>
        <v>-266</v>
      </c>
      <c r="AB16" s="26">
        <f>+nacimientos!AB16-defunciones!AB16</f>
        <v>-542</v>
      </c>
      <c r="AC16" s="27">
        <f>+nacimientos!AC16-defunciones!AC16</f>
        <v>-383</v>
      </c>
    </row>
    <row r="17" spans="1:29" ht="12">
      <c r="A17" s="17" t="s">
        <v>16</v>
      </c>
      <c r="B17" s="18" t="s">
        <v>114</v>
      </c>
      <c r="C17" s="80">
        <f t="shared" si="0"/>
        <v>-0.12280499999999961</v>
      </c>
      <c r="D17" s="34">
        <f>+nacimientos!D17-defunciones!D17</f>
        <v>1.1435720000000007</v>
      </c>
      <c r="E17" s="35">
        <f>+nacimientos!E17-defunciones!E17</f>
        <v>1.6774439999999995</v>
      </c>
      <c r="F17" s="35">
        <f>+nacimientos!F17-defunciones!F17</f>
        <v>1.8705479999999994</v>
      </c>
      <c r="G17" s="35">
        <f>+nacimientos!G17-defunciones!G17</f>
        <v>1.415814000000001</v>
      </c>
      <c r="H17" s="35">
        <f>+nacimientos!H17-defunciones!H17</f>
        <v>2.081664</v>
      </c>
      <c r="I17" s="35">
        <f>+nacimientos!I17-defunciones!I17</f>
        <v>1.2122910000000005</v>
      </c>
      <c r="J17" s="35">
        <f>+nacimientos!J17-defunciones!J17</f>
        <v>1.316262</v>
      </c>
      <c r="K17" s="35">
        <f>+nacimientos!K17-defunciones!K17</f>
        <v>1.2973809999999997</v>
      </c>
      <c r="L17" s="35">
        <f>+nacimientos!L17-defunciones!L17</f>
        <v>1.0213859999999997</v>
      </c>
      <c r="M17" s="35">
        <f>+nacimientos!M17-defunciones!M17</f>
        <v>1.396761999999999</v>
      </c>
      <c r="N17" s="35">
        <f>+nacimientos!N17-defunciones!N17</f>
        <v>1.6321570000000012</v>
      </c>
      <c r="O17" s="35">
        <f>+nacimientos!O17-defunciones!O17</f>
        <v>1.2663770000000003</v>
      </c>
      <c r="P17" s="36">
        <f>+nacimientos!P17-defunciones!P17</f>
        <v>1.2388030000000008</v>
      </c>
      <c r="Q17" s="25">
        <f>+nacimientos!Q17-defunciones!Q17</f>
        <v>901</v>
      </c>
      <c r="R17" s="26">
        <f>+nacimientos!R17-defunciones!R17</f>
        <v>1321</v>
      </c>
      <c r="S17" s="26">
        <f>+nacimientos!S17-defunciones!S17</f>
        <v>1468</v>
      </c>
      <c r="T17" s="26">
        <f>+nacimientos!T17-defunciones!T17</f>
        <v>1106</v>
      </c>
      <c r="U17" s="26">
        <f>+nacimientos!U17-defunciones!U17</f>
        <v>1618</v>
      </c>
      <c r="V17" s="26">
        <f>+nacimientos!V17-defunciones!V17</f>
        <v>938</v>
      </c>
      <c r="W17" s="26">
        <f>+nacimientos!W17-defunciones!W17</f>
        <v>1015</v>
      </c>
      <c r="X17" s="26">
        <f>+nacimientos!X17-defunciones!X17</f>
        <v>996</v>
      </c>
      <c r="Y17" s="26">
        <f>+nacimientos!Y17-defunciones!Y17</f>
        <v>780</v>
      </c>
      <c r="Z17" s="26">
        <f>+nacimientos!Z17-defunciones!Z17</f>
        <v>1063</v>
      </c>
      <c r="AA17" s="26">
        <f>+nacimientos!AA17-defunciones!AA17</f>
        <v>1239</v>
      </c>
      <c r="AB17" s="26">
        <f>+nacimientos!AB17-defunciones!AB17</f>
        <v>960</v>
      </c>
      <c r="AC17" s="27">
        <f>+nacimientos!AC17-defunciones!AC17</f>
        <v>940</v>
      </c>
    </row>
    <row r="18" spans="1:29" ht="12">
      <c r="A18" s="17" t="s">
        <v>17</v>
      </c>
      <c r="B18" s="18" t="s">
        <v>115</v>
      </c>
      <c r="C18" s="80">
        <f t="shared" si="0"/>
        <v>1.410056</v>
      </c>
      <c r="D18" s="34">
        <f>+nacimientos!D18-defunciones!D18</f>
        <v>-2.077356</v>
      </c>
      <c r="E18" s="35">
        <f>+nacimientos!E18-defunciones!E18</f>
        <v>-2.21532</v>
      </c>
      <c r="F18" s="35">
        <f>+nacimientos!F18-defunciones!F18</f>
        <v>-1.5982640000000004</v>
      </c>
      <c r="G18" s="35">
        <f>+nacimientos!G18-defunciones!G18</f>
        <v>-2.5397350000000003</v>
      </c>
      <c r="H18" s="35">
        <f>+nacimientos!H18-defunciones!H18</f>
        <v>-2.174308999999999</v>
      </c>
      <c r="I18" s="35">
        <f>+nacimientos!I18-defunciones!I18</f>
        <v>-2.3877390000000007</v>
      </c>
      <c r="J18" s="35">
        <f>+nacimientos!J18-defunciones!J18</f>
        <v>-2.4860179999999996</v>
      </c>
      <c r="K18" s="35">
        <f>+nacimientos!K18-defunciones!K18</f>
        <v>-3.0332050000000006</v>
      </c>
      <c r="L18" s="35">
        <f>+nacimientos!L18-defunciones!L18</f>
        <v>-2.6908819999999993</v>
      </c>
      <c r="M18" s="35">
        <f>+nacimientos!M18-defunciones!M18</f>
        <v>-2.711417999999999</v>
      </c>
      <c r="N18" s="35">
        <f>+nacimientos!N18-defunciones!N18</f>
        <v>-2.823842</v>
      </c>
      <c r="O18" s="35">
        <f>+nacimientos!O18-defunciones!O18</f>
        <v>-3.487412</v>
      </c>
      <c r="P18" s="36">
        <f>+nacimientos!P18-defunciones!P18</f>
        <v>-2.909002</v>
      </c>
      <c r="Q18" s="25">
        <f>+nacimientos!Q18-defunciones!Q18</f>
        <v>-2336</v>
      </c>
      <c r="R18" s="26">
        <f>+nacimientos!R18-defunciones!R18</f>
        <v>-2488</v>
      </c>
      <c r="S18" s="26">
        <f>+nacimientos!S18-defunciones!S18</f>
        <v>-1793</v>
      </c>
      <c r="T18" s="26">
        <f>+nacimientos!T18-defunciones!T18</f>
        <v>-2836</v>
      </c>
      <c r="U18" s="26">
        <f>+nacimientos!U18-defunciones!U18</f>
        <v>-2418</v>
      </c>
      <c r="V18" s="26">
        <f>+nacimientos!V18-defunciones!V18</f>
        <v>-2647</v>
      </c>
      <c r="W18" s="26">
        <f>+nacimientos!W18-defunciones!W18</f>
        <v>-2746</v>
      </c>
      <c r="X18" s="26">
        <f>+nacimientos!X18-defunciones!X18</f>
        <v>-3339</v>
      </c>
      <c r="Y18" s="26">
        <f>+nacimientos!Y18-defunciones!Y18</f>
        <v>-2952</v>
      </c>
      <c r="Z18" s="26">
        <f>+nacimientos!Z18-defunciones!Z18</f>
        <v>-2970</v>
      </c>
      <c r="AA18" s="26">
        <f>+nacimientos!AA18-defunciones!AA18</f>
        <v>-3085</v>
      </c>
      <c r="AB18" s="26">
        <f>+nacimientos!AB18-defunciones!AB18</f>
        <v>-3801</v>
      </c>
      <c r="AC18" s="27">
        <f>+nacimientos!AC18-defunciones!AC18</f>
        <v>-3174</v>
      </c>
    </row>
    <row r="19" spans="1:29" ht="12">
      <c r="A19" s="17" t="s">
        <v>18</v>
      </c>
      <c r="B19" s="18" t="s">
        <v>116</v>
      </c>
      <c r="C19" s="80">
        <f t="shared" si="0"/>
        <v>1.1598500000000005</v>
      </c>
      <c r="D19" s="34">
        <f>+nacimientos!D19-defunciones!D19</f>
        <v>-2.1578870000000006</v>
      </c>
      <c r="E19" s="35">
        <f>+nacimientos!E19-defunciones!E19</f>
        <v>-1.7347450000000002</v>
      </c>
      <c r="F19" s="35">
        <f>+nacimientos!F19-defunciones!F19</f>
        <v>-2.417809</v>
      </c>
      <c r="G19" s="35">
        <f>+nacimientos!G19-defunciones!G19</f>
        <v>-2.91791</v>
      </c>
      <c r="H19" s="35">
        <f>+nacimientos!H19-defunciones!H19</f>
        <v>-2.649737</v>
      </c>
      <c r="I19" s="35">
        <f>+nacimientos!I19-defunciones!I19</f>
        <v>-3.306033</v>
      </c>
      <c r="J19" s="35">
        <f>+nacimientos!J19-defunciones!J19</f>
        <v>-2.96791</v>
      </c>
      <c r="K19" s="35">
        <f>+nacimientos!K19-defunciones!K19</f>
        <v>-2.984292999999999</v>
      </c>
      <c r="L19" s="35">
        <f>+nacimientos!L19-defunciones!L19</f>
        <v>-3.4042220000000007</v>
      </c>
      <c r="M19" s="35">
        <f>+nacimientos!M19-defunciones!M19</f>
        <v>-3.3184020000000007</v>
      </c>
      <c r="N19" s="35">
        <f>+nacimientos!N19-defunciones!N19</f>
        <v>-2.8024260000000005</v>
      </c>
      <c r="O19" s="35">
        <f>+nacimientos!O19-defunciones!O19</f>
        <v>-3.317737000000001</v>
      </c>
      <c r="P19" s="36">
        <f>+nacimientos!P19-defunciones!P19</f>
        <v>-3.2476280000000006</v>
      </c>
      <c r="Q19" s="25">
        <f>+nacimientos!Q19-defunciones!Q19</f>
        <v>-461</v>
      </c>
      <c r="R19" s="26">
        <f>+nacimientos!R19-defunciones!R19</f>
        <v>-373</v>
      </c>
      <c r="S19" s="26">
        <f>+nacimientos!S19-defunciones!S19</f>
        <v>-517</v>
      </c>
      <c r="T19" s="26">
        <f>+nacimientos!T19-defunciones!T19</f>
        <v>-616</v>
      </c>
      <c r="U19" s="26">
        <f>+nacimientos!U19-defunciones!U19</f>
        <v>-553</v>
      </c>
      <c r="V19" s="26">
        <f>+nacimientos!V19-defunciones!V19</f>
        <v>-683</v>
      </c>
      <c r="W19" s="26">
        <f>+nacimientos!W19-defunciones!W19</f>
        <v>-608</v>
      </c>
      <c r="X19" s="26">
        <f>+nacimientos!X19-defunciones!X19</f>
        <v>-604</v>
      </c>
      <c r="Y19" s="26">
        <f>+nacimientos!Y19-defunciones!Y19</f>
        <v>-684</v>
      </c>
      <c r="Z19" s="26">
        <f>+nacimientos!Z19-defunciones!Z19</f>
        <v>-663</v>
      </c>
      <c r="AA19" s="26">
        <f>+nacimientos!AA19-defunciones!AA19</f>
        <v>-559</v>
      </c>
      <c r="AB19" s="26">
        <f>+nacimientos!AB19-defunciones!AB19</f>
        <v>-663</v>
      </c>
      <c r="AC19" s="27">
        <f>+nacimientos!AC19-defunciones!AC19</f>
        <v>-651</v>
      </c>
    </row>
    <row r="20" spans="1:29" ht="12">
      <c r="A20" s="17" t="s">
        <v>19</v>
      </c>
      <c r="B20" s="18" t="s">
        <v>117</v>
      </c>
      <c r="C20" s="80">
        <f t="shared" si="0"/>
        <v>4.094779999999999</v>
      </c>
      <c r="D20" s="34">
        <f>+nacimientos!D20-defunciones!D20</f>
        <v>4.3567469999999995</v>
      </c>
      <c r="E20" s="35">
        <f>+nacimientos!E20-defunciones!E20</f>
        <v>4.444087999999999</v>
      </c>
      <c r="F20" s="35">
        <f>+nacimientos!F20-defunciones!F20</f>
        <v>4.999479000000001</v>
      </c>
      <c r="G20" s="35">
        <f>+nacimientos!G20-defunciones!G20</f>
        <v>4.043662000000001</v>
      </c>
      <c r="H20" s="35">
        <f>+nacimientos!H20-defunciones!H20</f>
        <v>4.4871479999999995</v>
      </c>
      <c r="I20" s="35">
        <f>+nacimientos!I20-defunciones!I20</f>
        <v>3.018756999999999</v>
      </c>
      <c r="J20" s="35">
        <f>+nacimientos!J20-defunciones!J20</f>
        <v>3.2580030000000004</v>
      </c>
      <c r="K20" s="35">
        <f>+nacimientos!K20-defunciones!K20</f>
        <v>2.427536999999999</v>
      </c>
      <c r="L20" s="35">
        <f>+nacimientos!L20-defunciones!L20</f>
        <v>1.673513999999999</v>
      </c>
      <c r="M20" s="35">
        <f>+nacimientos!M20-defunciones!M20</f>
        <v>1.5134369999999997</v>
      </c>
      <c r="N20" s="35">
        <f>+nacimientos!N20-defunciones!N20</f>
        <v>1.4810050000000015</v>
      </c>
      <c r="O20" s="35">
        <f>+nacimientos!O20-defunciones!O20</f>
        <v>0.2619670000000003</v>
      </c>
      <c r="P20" s="36">
        <f>+nacimientos!P20-defunciones!P20</f>
        <v>0.6440929999999998</v>
      </c>
      <c r="Q20" s="25">
        <f>+nacimientos!Q20-defunciones!Q20</f>
        <v>3165</v>
      </c>
      <c r="R20" s="26">
        <f>+nacimientos!R20-defunciones!R20</f>
        <v>3239</v>
      </c>
      <c r="S20" s="26">
        <f>+nacimientos!S20-defunciones!S20</f>
        <v>3594</v>
      </c>
      <c r="T20" s="26">
        <f>+nacimientos!T20-defunciones!T20</f>
        <v>2811</v>
      </c>
      <c r="U20" s="26">
        <f>+nacimientos!U20-defunciones!U20</f>
        <v>3001</v>
      </c>
      <c r="V20" s="26">
        <f>+nacimientos!V20-defunciones!V20</f>
        <v>1949</v>
      </c>
      <c r="W20" s="26">
        <f>+nacimientos!W20-defunciones!W20</f>
        <v>2032</v>
      </c>
      <c r="X20" s="26">
        <f>+nacimientos!X20-defunciones!X20</f>
        <v>1454</v>
      </c>
      <c r="Y20" s="26">
        <f>+nacimientos!Y20-defunciones!Y20</f>
        <v>965</v>
      </c>
      <c r="Z20" s="26">
        <f>+nacimientos!Z20-defunciones!Z20</f>
        <v>848</v>
      </c>
      <c r="AA20" s="26">
        <f>+nacimientos!AA20-defunciones!AA20</f>
        <v>815</v>
      </c>
      <c r="AB20" s="26">
        <f>+nacimientos!AB20-defunciones!AB20</f>
        <v>142</v>
      </c>
      <c r="AC20" s="27">
        <f>+nacimientos!AC20-defunciones!AC20</f>
        <v>345</v>
      </c>
    </row>
    <row r="21" spans="1:29" ht="12">
      <c r="A21" s="17" t="s">
        <v>20</v>
      </c>
      <c r="B21" s="18" t="s">
        <v>118</v>
      </c>
      <c r="C21" s="80">
        <f t="shared" si="0"/>
        <v>0.6220130000000008</v>
      </c>
      <c r="D21" s="34">
        <f>+nacimientos!D21-defunciones!D21</f>
        <v>1.9577390000000001</v>
      </c>
      <c r="E21" s="35">
        <f>+nacimientos!E21-defunciones!E21</f>
        <v>2.3064909999999994</v>
      </c>
      <c r="F21" s="35">
        <f>+nacimientos!F21-defunciones!F21</f>
        <v>3.267206</v>
      </c>
      <c r="G21" s="35">
        <f>+nacimientos!G21-defunciones!G21</f>
        <v>2.913829</v>
      </c>
      <c r="H21" s="35">
        <f>+nacimientos!H21-defunciones!H21</f>
        <v>3.1440069999999984</v>
      </c>
      <c r="I21" s="35">
        <f>+nacimientos!I21-defunciones!I21</f>
        <v>2.3692150000000005</v>
      </c>
      <c r="J21" s="35">
        <f>+nacimientos!J21-defunciones!J21</f>
        <v>2.4917039999999986</v>
      </c>
      <c r="K21" s="35">
        <f>+nacimientos!K21-defunciones!K21</f>
        <v>1.9340520000000012</v>
      </c>
      <c r="L21" s="35">
        <f>+nacimientos!L21-defunciones!L21</f>
        <v>1.449014</v>
      </c>
      <c r="M21" s="35">
        <f>+nacimientos!M21-defunciones!M21</f>
        <v>2.3506600000000013</v>
      </c>
      <c r="N21" s="35">
        <f>+nacimientos!N21-defunciones!N21</f>
        <v>2.0576859999999986</v>
      </c>
      <c r="O21" s="35">
        <f>+nacimientos!O21-defunciones!O21</f>
        <v>1.3357259999999993</v>
      </c>
      <c r="P21" s="36">
        <f>+nacimientos!P21-defunciones!P21</f>
        <v>1.563476999999999</v>
      </c>
      <c r="Q21" s="25">
        <f>+nacimientos!Q21-defunciones!Q21</f>
        <v>1782</v>
      </c>
      <c r="R21" s="26">
        <f>+nacimientos!R21-defunciones!R21</f>
        <v>2089</v>
      </c>
      <c r="S21" s="26">
        <f>+nacimientos!S21-defunciones!S21</f>
        <v>2937</v>
      </c>
      <c r="T21" s="26">
        <f>+nacimientos!T21-defunciones!T21</f>
        <v>2590</v>
      </c>
      <c r="U21" s="26">
        <f>+nacimientos!U21-defunciones!U21</f>
        <v>2749</v>
      </c>
      <c r="V21" s="26">
        <f>+nacimientos!V21-defunciones!V21</f>
        <v>2045</v>
      </c>
      <c r="W21" s="26">
        <f>+nacimientos!W21-defunciones!W21</f>
        <v>2119</v>
      </c>
      <c r="X21" s="26">
        <f>+nacimientos!X21-defunciones!X21</f>
        <v>1623</v>
      </c>
      <c r="Y21" s="26">
        <f>+nacimientos!Y21-defunciones!Y21</f>
        <v>1199</v>
      </c>
      <c r="Z21" s="26">
        <f>+nacimientos!Z21-defunciones!Z21</f>
        <v>1927</v>
      </c>
      <c r="AA21" s="26">
        <f>+nacimientos!AA21-defunciones!AA21</f>
        <v>1678</v>
      </c>
      <c r="AB21" s="26">
        <f>+nacimientos!AB21-defunciones!AB21</f>
        <v>1085</v>
      </c>
      <c r="AC21" s="27">
        <f>+nacimientos!AC21-defunciones!AC21</f>
        <v>1268</v>
      </c>
    </row>
    <row r="22" spans="1:29" ht="12">
      <c r="A22" s="17" t="s">
        <v>21</v>
      </c>
      <c r="B22" s="18" t="s">
        <v>119</v>
      </c>
      <c r="C22" s="80">
        <f t="shared" si="0"/>
        <v>5.476405000000001</v>
      </c>
      <c r="D22" s="34">
        <f>+nacimientos!D22-defunciones!D22</f>
        <v>5.458336999999999</v>
      </c>
      <c r="E22" s="35">
        <f>+nacimientos!E22-defunciones!E22</f>
        <v>5.885326000000001</v>
      </c>
      <c r="F22" s="35">
        <f>+nacimientos!F22-defunciones!F22</f>
        <v>6.038476000000001</v>
      </c>
      <c r="G22" s="35">
        <f>+nacimientos!G22-defunciones!G22</f>
        <v>4.679663999999999</v>
      </c>
      <c r="H22" s="35">
        <f>+nacimientos!H22-defunciones!H22</f>
        <v>4.884879999999999</v>
      </c>
      <c r="I22" s="35">
        <f>+nacimientos!I22-defunciones!I22</f>
        <v>3.2042900000000003</v>
      </c>
      <c r="J22" s="35">
        <f>+nacimientos!J22-defunciones!J22</f>
        <v>2.6632800000000003</v>
      </c>
      <c r="K22" s="35">
        <f>+nacimientos!K22-defunciones!K22</f>
        <v>2.530925999999999</v>
      </c>
      <c r="L22" s="35">
        <f>+nacimientos!L22-defunciones!L22</f>
        <v>1.1129560000000005</v>
      </c>
      <c r="M22" s="35">
        <f>+nacimientos!M22-defunciones!M22</f>
        <v>0.5258929999999999</v>
      </c>
      <c r="N22" s="35">
        <f>+nacimientos!N22-defunciones!N22</f>
        <v>1.1632439999999988</v>
      </c>
      <c r="O22" s="35">
        <f>+nacimientos!O22-defunciones!O22</f>
        <v>-0.018068000000001305</v>
      </c>
      <c r="P22" s="36">
        <f>+nacimientos!P22-defunciones!P22</f>
        <v>-1.0063389999999988</v>
      </c>
      <c r="Q22" s="25">
        <f>+nacimientos!Q22-defunciones!Q22</f>
        <v>1330</v>
      </c>
      <c r="R22" s="26">
        <f>+nacimientos!R22-defunciones!R22</f>
        <v>1416</v>
      </c>
      <c r="S22" s="26">
        <f>+nacimientos!S22-defunciones!S22</f>
        <v>1399</v>
      </c>
      <c r="T22" s="26">
        <f>+nacimientos!T22-defunciones!T22</f>
        <v>1031</v>
      </c>
      <c r="U22" s="26">
        <f>+nacimientos!U22-defunciones!U22</f>
        <v>1029</v>
      </c>
      <c r="V22" s="26">
        <f>+nacimientos!V22-defunciones!V22</f>
        <v>649</v>
      </c>
      <c r="W22" s="26">
        <f>+nacimientos!W22-defunciones!W22</f>
        <v>518</v>
      </c>
      <c r="X22" s="26">
        <f>+nacimientos!X22-defunciones!X22</f>
        <v>472</v>
      </c>
      <c r="Y22" s="26">
        <f>+nacimientos!Y22-defunciones!Y22</f>
        <v>199</v>
      </c>
      <c r="Z22" s="26">
        <f>+nacimientos!Z22-defunciones!Z22</f>
        <v>91</v>
      </c>
      <c r="AA22" s="26">
        <f>+nacimientos!AA22-defunciones!AA22</f>
        <v>197</v>
      </c>
      <c r="AB22" s="26">
        <f>+nacimientos!AB22-defunciones!AB22</f>
        <v>-3</v>
      </c>
      <c r="AC22" s="27">
        <f>+nacimientos!AC22-defunciones!AC22</f>
        <v>-164</v>
      </c>
    </row>
    <row r="23" spans="1:29" ht="12">
      <c r="A23" s="17" t="s">
        <v>72</v>
      </c>
      <c r="B23" s="18" t="s">
        <v>154</v>
      </c>
      <c r="C23" s="80">
        <f t="shared" si="0"/>
        <v>1.7981470000000002</v>
      </c>
      <c r="D23" s="34">
        <f>+nacimientos!D23-defunciones!D23</f>
        <v>1.5796519999999994</v>
      </c>
      <c r="E23" s="35">
        <f>+nacimientos!E23-defunciones!E23</f>
        <v>1.2728839999999995</v>
      </c>
      <c r="F23" s="35">
        <f>+nacimientos!F23-defunciones!F23</f>
        <v>1.4013880000000007</v>
      </c>
      <c r="G23" s="35">
        <f>+nacimientos!G23-defunciones!G23</f>
        <v>1.3826199999999993</v>
      </c>
      <c r="H23" s="35">
        <f>+nacimientos!H23-defunciones!H23</f>
        <v>1.6549929999999993</v>
      </c>
      <c r="I23" s="35">
        <f>+nacimientos!I23-defunciones!I23</f>
        <v>0.9967869999999994</v>
      </c>
      <c r="J23" s="35">
        <f>+nacimientos!J23-defunciones!J23</f>
        <v>1.1174300000000006</v>
      </c>
      <c r="K23" s="35">
        <f>+nacimientos!K23-defunciones!K23</f>
        <v>0.7411250000000003</v>
      </c>
      <c r="L23" s="35">
        <f>+nacimientos!L23-defunciones!L23</f>
        <v>0.3615890000000004</v>
      </c>
      <c r="M23" s="35">
        <f>+nacimientos!M23-defunciones!M23</f>
        <v>0.4668620000000008</v>
      </c>
      <c r="N23" s="35">
        <f>+nacimientos!N23-defunciones!N23</f>
        <v>0.2596580000000017</v>
      </c>
      <c r="O23" s="35">
        <f>+nacimientos!O23-defunciones!O23</f>
        <v>-0.21849500000000077</v>
      </c>
      <c r="P23" s="36">
        <f>+nacimientos!P23-defunciones!P23</f>
        <v>-0.4942220000000006</v>
      </c>
      <c r="Q23" s="25">
        <f>+nacimientos!Q23-defunciones!Q23</f>
        <v>1091</v>
      </c>
      <c r="R23" s="26">
        <f>+nacimientos!R23-defunciones!R23</f>
        <v>880</v>
      </c>
      <c r="S23" s="26">
        <f>+nacimientos!S23-defunciones!S23</f>
        <v>970</v>
      </c>
      <c r="T23" s="26">
        <f>+nacimientos!T23-defunciones!T23</f>
        <v>953</v>
      </c>
      <c r="U23" s="26">
        <f>+nacimientos!U23-defunciones!U23</f>
        <v>1134</v>
      </c>
      <c r="V23" s="26">
        <f>+nacimientos!V23-defunciones!V23</f>
        <v>680</v>
      </c>
      <c r="W23" s="26">
        <f>+nacimientos!W23-defunciones!W23</f>
        <v>759</v>
      </c>
      <c r="X23" s="26">
        <f>+nacimientos!X23-defunciones!X23</f>
        <v>502</v>
      </c>
      <c r="Y23" s="26">
        <f>+nacimientos!Y23-defunciones!Y23</f>
        <v>244</v>
      </c>
      <c r="Z23" s="26">
        <f>+nacimientos!Z23-defunciones!Z23</f>
        <v>314</v>
      </c>
      <c r="AA23" s="26">
        <f>+nacimientos!AA23-defunciones!AA23</f>
        <v>174</v>
      </c>
      <c r="AB23" s="26">
        <f>+nacimientos!AB23-defunciones!AB23</f>
        <v>-146</v>
      </c>
      <c r="AC23" s="27">
        <f>+nacimientos!AC23-defunciones!AC23</f>
        <v>-330</v>
      </c>
    </row>
    <row r="24" spans="1:29" ht="12">
      <c r="A24" s="17" t="s">
        <v>73</v>
      </c>
      <c r="B24" s="18" t="s">
        <v>120</v>
      </c>
      <c r="C24" s="80">
        <f t="shared" si="0"/>
        <v>2.1192410000000006</v>
      </c>
      <c r="D24" s="34">
        <f>+nacimientos!D24-defunciones!D24</f>
        <v>3.1725630000000002</v>
      </c>
      <c r="E24" s="35">
        <f>+nacimientos!E24-defunciones!E24</f>
        <v>3.1979880000000005</v>
      </c>
      <c r="F24" s="35">
        <f>+nacimientos!F24-defunciones!F24</f>
        <v>3.679684</v>
      </c>
      <c r="G24" s="35">
        <f>+nacimientos!G24-defunciones!G24</f>
        <v>2.733860999999999</v>
      </c>
      <c r="H24" s="35">
        <f>+nacimientos!H24-defunciones!H24</f>
        <v>3.055223999999999</v>
      </c>
      <c r="I24" s="35">
        <f>+nacimientos!I24-defunciones!I24</f>
        <v>2.3135949999999994</v>
      </c>
      <c r="J24" s="35">
        <f>+nacimientos!J24-defunciones!J24</f>
        <v>2.3486829999999994</v>
      </c>
      <c r="K24" s="35">
        <f>+nacimientos!K24-defunciones!K24</f>
        <v>1.857697</v>
      </c>
      <c r="L24" s="35">
        <f>+nacimientos!L24-defunciones!L24</f>
        <v>1.9196590000000011</v>
      </c>
      <c r="M24" s="35">
        <f>+nacimientos!M24-defunciones!M24</f>
        <v>1.5329010000000007</v>
      </c>
      <c r="N24" s="35">
        <f>+nacimientos!N24-defunciones!N24</f>
        <v>1.3139830000000003</v>
      </c>
      <c r="O24" s="35">
        <f>+nacimientos!O24-defunciones!O24</f>
        <v>1.0533219999999996</v>
      </c>
      <c r="P24" s="36">
        <f>+nacimientos!P24-defunciones!P24</f>
        <v>0.6427370000000003</v>
      </c>
      <c r="Q24" s="25">
        <f>+nacimientos!Q24-defunciones!Q24</f>
        <v>1612</v>
      </c>
      <c r="R24" s="26">
        <f>+nacimientos!R24-defunciones!R24</f>
        <v>1613</v>
      </c>
      <c r="S24" s="26">
        <f>+nacimientos!S24-defunciones!S24</f>
        <v>1840</v>
      </c>
      <c r="T24" s="26">
        <f>+nacimientos!T24-defunciones!T24</f>
        <v>1346</v>
      </c>
      <c r="U24" s="26">
        <f>+nacimientos!U24-defunciones!U24</f>
        <v>1479</v>
      </c>
      <c r="V24" s="26">
        <f>+nacimientos!V24-defunciones!V24</f>
        <v>1107</v>
      </c>
      <c r="W24" s="26">
        <f>+nacimientos!W24-defunciones!W24</f>
        <v>1111</v>
      </c>
      <c r="X24" s="26">
        <f>+nacimientos!X24-defunciones!X24</f>
        <v>871</v>
      </c>
      <c r="Y24" s="26">
        <f>+nacimientos!Y24-defunciones!Y24</f>
        <v>892</v>
      </c>
      <c r="Z24" s="26">
        <f>+nacimientos!Z24-defunciones!Z24</f>
        <v>707</v>
      </c>
      <c r="AA24" s="26">
        <f>+nacimientos!AA24-defunciones!AA24</f>
        <v>602</v>
      </c>
      <c r="AB24" s="26">
        <f>+nacimientos!AB24-defunciones!AB24</f>
        <v>480</v>
      </c>
      <c r="AC24" s="27">
        <f>+nacimientos!AC24-defunciones!AC24</f>
        <v>292</v>
      </c>
    </row>
    <row r="25" spans="1:29" ht="12">
      <c r="A25" s="17" t="s">
        <v>74</v>
      </c>
      <c r="B25" s="18" t="s">
        <v>121</v>
      </c>
      <c r="C25" s="80">
        <f t="shared" si="0"/>
        <v>2.5131000000000006</v>
      </c>
      <c r="D25" s="34">
        <f>+nacimientos!D25-defunciones!D25</f>
        <v>-2.2581290000000003</v>
      </c>
      <c r="E25" s="35">
        <f>+nacimientos!E25-defunciones!E25</f>
        <v>-1.8220399999999994</v>
      </c>
      <c r="F25" s="35">
        <f>+nacimientos!F25-defunciones!F25</f>
        <v>-1.504092</v>
      </c>
      <c r="G25" s="35">
        <f>+nacimientos!G25-defunciones!G25</f>
        <v>-2.036716</v>
      </c>
      <c r="H25" s="35">
        <f>+nacimientos!H25-defunciones!H25</f>
        <v>-2.4806559999999998</v>
      </c>
      <c r="I25" s="35">
        <f>+nacimientos!I25-defunciones!I25</f>
        <v>-3.6502990000000004</v>
      </c>
      <c r="J25" s="35">
        <f>+nacimientos!J25-defunciones!J25</f>
        <v>-2.8473749999999995</v>
      </c>
      <c r="K25" s="35">
        <f>+nacimientos!K25-defunciones!K25</f>
        <v>-4.232395</v>
      </c>
      <c r="L25" s="35">
        <f>+nacimientos!L25-defunciones!L25</f>
        <v>-4.193639999999999</v>
      </c>
      <c r="M25" s="35">
        <f>+nacimientos!M25-defunciones!M25</f>
        <v>-3.7086840000000008</v>
      </c>
      <c r="N25" s="35">
        <f>+nacimientos!N25-defunciones!N25</f>
        <v>-3.773842</v>
      </c>
      <c r="O25" s="35">
        <f>+nacimientos!O25-defunciones!O25</f>
        <v>-4.771229000000001</v>
      </c>
      <c r="P25" s="36">
        <f>+nacimientos!P25-defunciones!P25</f>
        <v>-4.315989</v>
      </c>
      <c r="Q25" s="25">
        <f>+nacimientos!Q25-defunciones!Q25</f>
        <v>-500</v>
      </c>
      <c r="R25" s="26">
        <f>+nacimientos!R25-defunciones!R25</f>
        <v>-406</v>
      </c>
      <c r="S25" s="26">
        <f>+nacimientos!S25-defunciones!S25</f>
        <v>-333</v>
      </c>
      <c r="T25" s="26">
        <f>+nacimientos!T25-defunciones!T25</f>
        <v>-446</v>
      </c>
      <c r="U25" s="26">
        <f>+nacimientos!U25-defunciones!U25</f>
        <v>-537</v>
      </c>
      <c r="V25" s="26">
        <f>+nacimientos!V25-defunciones!V25</f>
        <v>-782</v>
      </c>
      <c r="W25" s="26">
        <f>+nacimientos!W25-defunciones!W25</f>
        <v>-603</v>
      </c>
      <c r="X25" s="26">
        <f>+nacimientos!X25-defunciones!X25</f>
        <v>-887</v>
      </c>
      <c r="Y25" s="26">
        <f>+nacimientos!Y25-defunciones!Y25</f>
        <v>-870</v>
      </c>
      <c r="Z25" s="26">
        <f>+nacimientos!Z25-defunciones!Z25</f>
        <v>-764</v>
      </c>
      <c r="AA25" s="26">
        <f>+nacimientos!AA25-defunciones!AA25</f>
        <v>-776</v>
      </c>
      <c r="AB25" s="26">
        <f>+nacimientos!AB25-defunciones!AB25</f>
        <v>-982</v>
      </c>
      <c r="AC25" s="27">
        <f>+nacimientos!AC25-defunciones!AC25</f>
        <v>-890</v>
      </c>
    </row>
    <row r="26" spans="1:29" ht="12">
      <c r="A26" s="17" t="s">
        <v>75</v>
      </c>
      <c r="B26" s="18" t="s">
        <v>122</v>
      </c>
      <c r="C26" s="80">
        <f t="shared" si="0"/>
        <v>-1.2500490000000006</v>
      </c>
      <c r="D26" s="34">
        <f>+nacimientos!D26-defunciones!D26</f>
        <v>0.4262119999999996</v>
      </c>
      <c r="E26" s="35">
        <f>+nacimientos!E26-defunciones!E26</f>
        <v>0.48977700000000013</v>
      </c>
      <c r="F26" s="35">
        <f>+nacimientos!F26-defunciones!F26</f>
        <v>1.3357860000000006</v>
      </c>
      <c r="G26" s="35">
        <f>+nacimientos!G26-defunciones!G26</f>
        <v>0.4501200000000001</v>
      </c>
      <c r="H26" s="35">
        <f>+nacimientos!H26-defunciones!H26</f>
        <v>1.4291350000000005</v>
      </c>
      <c r="I26" s="35">
        <f>+nacimientos!I26-defunciones!I26</f>
        <v>0.4853279999999991</v>
      </c>
      <c r="J26" s="35">
        <f>+nacimientos!J26-defunciones!J26</f>
        <v>0.9651270000000007</v>
      </c>
      <c r="K26" s="35">
        <f>+nacimientos!K26-defunciones!K26</f>
        <v>0.8326229999999999</v>
      </c>
      <c r="L26" s="35">
        <f>+nacimientos!L26-defunciones!L26</f>
        <v>0.9365579999999998</v>
      </c>
      <c r="M26" s="35">
        <f>+nacimientos!M26-defunciones!M26</f>
        <v>1.043489000000001</v>
      </c>
      <c r="N26" s="35">
        <f>+nacimientos!N26-defunciones!N26</f>
        <v>1.4411199999999997</v>
      </c>
      <c r="O26" s="35">
        <f>+nacimientos!O26-defunciones!O26</f>
        <v>1.6762610000000002</v>
      </c>
      <c r="P26" s="36">
        <f>+nacimientos!P26-defunciones!P26</f>
        <v>1.1225170000000002</v>
      </c>
      <c r="Q26" s="25">
        <f>+nacimientos!Q26-defunciones!Q26</f>
        <v>279</v>
      </c>
      <c r="R26" s="26">
        <f>+nacimientos!R26-defunciones!R26</f>
        <v>321</v>
      </c>
      <c r="S26" s="26">
        <f>+nacimientos!S26-defunciones!S26</f>
        <v>875</v>
      </c>
      <c r="T26" s="26">
        <f>+nacimientos!T26-defunciones!T26</f>
        <v>294</v>
      </c>
      <c r="U26" s="26">
        <f>+nacimientos!U26-defunciones!U26</f>
        <v>930</v>
      </c>
      <c r="V26" s="26">
        <f>+nacimientos!V26-defunciones!V26</f>
        <v>315</v>
      </c>
      <c r="W26" s="26">
        <f>+nacimientos!W26-defunciones!W26</f>
        <v>626</v>
      </c>
      <c r="X26" s="26">
        <f>+nacimientos!X26-defunciones!X26</f>
        <v>539</v>
      </c>
      <c r="Y26" s="26">
        <f>+nacimientos!Y26-defunciones!Y26</f>
        <v>604</v>
      </c>
      <c r="Z26" s="26">
        <f>+nacimientos!Z26-defunciones!Z26</f>
        <v>671</v>
      </c>
      <c r="AA26" s="26">
        <f>+nacimientos!AA26-defunciones!AA26</f>
        <v>924</v>
      </c>
      <c r="AB26" s="26">
        <f>+nacimientos!AB26-defunciones!AB26</f>
        <v>1073</v>
      </c>
      <c r="AC26" s="27">
        <f>+nacimientos!AC26-defunciones!AC26</f>
        <v>719</v>
      </c>
    </row>
    <row r="27" spans="1:29" ht="12">
      <c r="A27" s="17" t="s">
        <v>76</v>
      </c>
      <c r="B27" s="18" t="s">
        <v>123</v>
      </c>
      <c r="C27" s="80">
        <f t="shared" si="0"/>
        <v>-0.5268899999999999</v>
      </c>
      <c r="D27" s="34">
        <f>+nacimientos!D27-defunciones!D27</f>
        <v>-4.896583000000001</v>
      </c>
      <c r="E27" s="35">
        <f>+nacimientos!E27-defunciones!E27</f>
        <v>-4.469162000000001</v>
      </c>
      <c r="F27" s="35">
        <f>+nacimientos!F27-defunciones!F27</f>
        <v>-4.717009999999999</v>
      </c>
      <c r="G27" s="35">
        <f>+nacimientos!G27-defunciones!G27</f>
        <v>-5.073834</v>
      </c>
      <c r="H27" s="35">
        <f>+nacimientos!H27-defunciones!H27</f>
        <v>-4.607379</v>
      </c>
      <c r="I27" s="35">
        <f>+nacimientos!I27-defunciones!I27</f>
        <v>-4.999420999999999</v>
      </c>
      <c r="J27" s="35">
        <f>+nacimientos!J27-defunciones!J27</f>
        <v>-4.640132000000001</v>
      </c>
      <c r="K27" s="35">
        <f>+nacimientos!K27-defunciones!K27</f>
        <v>-5.036116000000001</v>
      </c>
      <c r="L27" s="35">
        <f>+nacimientos!L27-defunciones!L27</f>
        <v>-4.691947000000001</v>
      </c>
      <c r="M27" s="35">
        <f>+nacimientos!M27-defunciones!M27</f>
        <v>-4.232605</v>
      </c>
      <c r="N27" s="35">
        <f>+nacimientos!N27-defunciones!N27</f>
        <v>-4.173316999999999</v>
      </c>
      <c r="O27" s="35">
        <f>+nacimientos!O27-defunciones!O27</f>
        <v>-4.369693000000001</v>
      </c>
      <c r="P27" s="36">
        <f>+nacimientos!P27-defunciones!P27</f>
        <v>-4.099928</v>
      </c>
      <c r="Q27" s="25">
        <f>+nacimientos!Q27-defunciones!Q27</f>
        <v>-2355</v>
      </c>
      <c r="R27" s="26">
        <f>+nacimientos!R27-defunciones!R27</f>
        <v>-2158</v>
      </c>
      <c r="S27" s="26">
        <f>+nacimientos!S27-defunciones!S27</f>
        <v>-2282</v>
      </c>
      <c r="T27" s="26">
        <f>+nacimientos!T27-defunciones!T27</f>
        <v>-2455</v>
      </c>
      <c r="U27" s="26">
        <f>+nacimientos!U27-defunciones!U27</f>
        <v>-2226</v>
      </c>
      <c r="V27" s="26">
        <f>+nacimientos!V27-defunciones!V27</f>
        <v>-2418</v>
      </c>
      <c r="W27" s="26">
        <f>+nacimientos!W27-defunciones!W27</f>
        <v>-2252</v>
      </c>
      <c r="X27" s="26">
        <f>+nacimientos!X27-defunciones!X27</f>
        <v>-2450</v>
      </c>
      <c r="Y27" s="26">
        <f>+nacimientos!Y27-defunciones!Y27</f>
        <v>-2287</v>
      </c>
      <c r="Z27" s="26">
        <f>+nacimientos!Z27-defunciones!Z27</f>
        <v>-2072</v>
      </c>
      <c r="AA27" s="26">
        <f>+nacimientos!AA27-defunciones!AA27</f>
        <v>-2055</v>
      </c>
      <c r="AB27" s="26">
        <f>+nacimientos!AB27-defunciones!AB27</f>
        <v>-2166</v>
      </c>
      <c r="AC27" s="27">
        <f>+nacimientos!AC27-defunciones!AC27</f>
        <v>-2048</v>
      </c>
    </row>
    <row r="28" spans="1:29" ht="12">
      <c r="A28" s="17" t="s">
        <v>77</v>
      </c>
      <c r="B28" s="18" t="s">
        <v>124</v>
      </c>
      <c r="C28" s="80">
        <f t="shared" si="0"/>
        <v>4.091463000000001</v>
      </c>
      <c r="D28" s="34">
        <f>+nacimientos!D28-defunciones!D28</f>
        <v>1.6793900000000015</v>
      </c>
      <c r="E28" s="35">
        <f>+nacimientos!E28-defunciones!E28</f>
        <v>1.9851019999999995</v>
      </c>
      <c r="F28" s="35">
        <f>+nacimientos!F28-defunciones!F28</f>
        <v>2.4208800000000004</v>
      </c>
      <c r="G28" s="35">
        <f>+nacimientos!G28-defunciones!G28</f>
        <v>1.007199</v>
      </c>
      <c r="H28" s="35">
        <f>+nacimientos!H28-defunciones!H28</f>
        <v>0.8301730000000003</v>
      </c>
      <c r="I28" s="35">
        <f>+nacimientos!I28-defunciones!I28</f>
        <v>-0.24354499999999923</v>
      </c>
      <c r="J28" s="35">
        <f>+nacimientos!J28-defunciones!J28</f>
        <v>-0.03898299999999999</v>
      </c>
      <c r="K28" s="35">
        <f>+nacimientos!K28-defunciones!K28</f>
        <v>-1.1372150000000012</v>
      </c>
      <c r="L28" s="35">
        <f>+nacimientos!L28-defunciones!L28</f>
        <v>-1.9234340000000003</v>
      </c>
      <c r="M28" s="35">
        <f>+nacimientos!M28-defunciones!M28</f>
        <v>-1.273534999999999</v>
      </c>
      <c r="N28" s="35">
        <f>+nacimientos!N28-defunciones!N28</f>
        <v>-1.5311019999999989</v>
      </c>
      <c r="O28" s="35">
        <f>+nacimientos!O28-defunciones!O28</f>
        <v>-2.4120729999999995</v>
      </c>
      <c r="P28" s="36">
        <f>+nacimientos!P28-defunciones!P28</f>
        <v>-2.7902070000000005</v>
      </c>
      <c r="Q28" s="25">
        <f>+nacimientos!Q28-defunciones!Q28</f>
        <v>724</v>
      </c>
      <c r="R28" s="26">
        <f>+nacimientos!R28-defunciones!R28</f>
        <v>851</v>
      </c>
      <c r="S28" s="26">
        <f>+nacimientos!S28-defunciones!S28</f>
        <v>1026</v>
      </c>
      <c r="T28" s="26">
        <f>+nacimientos!T28-defunciones!T28</f>
        <v>419</v>
      </c>
      <c r="U28" s="26">
        <f>+nacimientos!U28-defunciones!U28</f>
        <v>336</v>
      </c>
      <c r="V28" s="26">
        <f>+nacimientos!V28-defunciones!V28</f>
        <v>-96</v>
      </c>
      <c r="W28" s="26">
        <f>+nacimientos!W28-defunciones!W28</f>
        <v>-15</v>
      </c>
      <c r="X28" s="26">
        <f>+nacimientos!X28-defunciones!X28</f>
        <v>-425</v>
      </c>
      <c r="Y28" s="26">
        <f>+nacimientos!Y28-defunciones!Y28</f>
        <v>-704</v>
      </c>
      <c r="Z28" s="26">
        <f>+nacimientos!Z28-defunciones!Z28</f>
        <v>-459</v>
      </c>
      <c r="AA28" s="26">
        <f>+nacimientos!AA28-defunciones!AA28</f>
        <v>-547</v>
      </c>
      <c r="AB28" s="26">
        <f>+nacimientos!AB28-defunciones!AB28</f>
        <v>-857</v>
      </c>
      <c r="AC28" s="27">
        <f>+nacimientos!AC28-defunciones!AC28</f>
        <v>-989</v>
      </c>
    </row>
    <row r="29" spans="1:29" ht="12">
      <c r="A29" s="17" t="s">
        <v>78</v>
      </c>
      <c r="B29" s="18" t="s">
        <v>2</v>
      </c>
      <c r="C29" s="80">
        <f t="shared" si="0"/>
        <v>3.512886</v>
      </c>
      <c r="D29" s="34">
        <f>+nacimientos!D29-defunciones!D29</f>
        <v>1.6489840000000004</v>
      </c>
      <c r="E29" s="35">
        <f>+nacimientos!E29-defunciones!E29</f>
        <v>1.8492680000000004</v>
      </c>
      <c r="F29" s="35">
        <f>+nacimientos!F29-defunciones!F29</f>
        <v>2.0970640000000014</v>
      </c>
      <c r="G29" s="35">
        <f>+nacimientos!G29-defunciones!G29</f>
        <v>1.3770360000000004</v>
      </c>
      <c r="H29" s="35">
        <f>+nacimientos!H29-defunciones!H29</f>
        <v>1.3749760000000002</v>
      </c>
      <c r="I29" s="35">
        <f>+nacimientos!I29-defunciones!I29</f>
        <v>0.5914660000000005</v>
      </c>
      <c r="J29" s="35">
        <f>+nacimientos!J29-defunciones!J29</f>
        <v>0.9370139999999996</v>
      </c>
      <c r="K29" s="35">
        <f>+nacimientos!K29-defunciones!K29</f>
        <v>0.49784900000000043</v>
      </c>
      <c r="L29" s="35">
        <f>+nacimientos!L29-defunciones!L29</f>
        <v>-0.20761800000000008</v>
      </c>
      <c r="M29" s="35">
        <f>+nacimientos!M29-defunciones!M29</f>
        <v>-0.41623500000000035</v>
      </c>
      <c r="N29" s="35">
        <f>+nacimientos!N29-defunciones!N29</f>
        <v>-0.7346799999999991</v>
      </c>
      <c r="O29" s="35">
        <f>+nacimientos!O29-defunciones!O29</f>
        <v>-1.8639019999999995</v>
      </c>
      <c r="P29" s="36">
        <f>+nacimientos!P29-defunciones!P29</f>
        <v>-1.4504459999999995</v>
      </c>
      <c r="Q29" s="25">
        <f>+nacimientos!Q29-defunciones!Q29</f>
        <v>519</v>
      </c>
      <c r="R29" s="26">
        <f>+nacimientos!R29-defunciones!R29</f>
        <v>585</v>
      </c>
      <c r="S29" s="26">
        <f>+nacimientos!S29-defunciones!S29</f>
        <v>658</v>
      </c>
      <c r="T29" s="26">
        <f>+nacimientos!T29-defunciones!T29</f>
        <v>426</v>
      </c>
      <c r="U29" s="26">
        <f>+nacimientos!U29-defunciones!U29</f>
        <v>417</v>
      </c>
      <c r="V29" s="26">
        <f>+nacimientos!V29-defunciones!V29</f>
        <v>176</v>
      </c>
      <c r="W29" s="26">
        <f>+nacimientos!W29-defunciones!W29</f>
        <v>273</v>
      </c>
      <c r="X29" s="26">
        <f>+nacimientos!X29-defunciones!X29</f>
        <v>142</v>
      </c>
      <c r="Y29" s="26">
        <f>+nacimientos!Y29-defunciones!Y29</f>
        <v>-58</v>
      </c>
      <c r="Z29" s="26">
        <f>+nacimientos!Z29-defunciones!Z29</f>
        <v>-114</v>
      </c>
      <c r="AA29" s="26">
        <f>+nacimientos!AA29-defunciones!AA29</f>
        <v>-198</v>
      </c>
      <c r="AB29" s="26">
        <f>+nacimientos!AB29-defunciones!AB29</f>
        <v>-497</v>
      </c>
      <c r="AC29" s="27">
        <f>+nacimientos!AC29-defunciones!AC29</f>
        <v>-384</v>
      </c>
    </row>
    <row r="30" spans="1:29" ht="12">
      <c r="A30" s="17" t="s">
        <v>79</v>
      </c>
      <c r="B30" s="18" t="s">
        <v>125</v>
      </c>
      <c r="C30" s="80">
        <f t="shared" si="0"/>
        <v>1.2465070000000011</v>
      </c>
      <c r="D30" s="34">
        <f>+nacimientos!D30-defunciones!D30</f>
        <v>-7.549068999999999</v>
      </c>
      <c r="E30" s="35">
        <f>+nacimientos!E30-defunciones!E30</f>
        <v>-7.8911240000000005</v>
      </c>
      <c r="F30" s="35">
        <f>+nacimientos!F30-defunciones!F30</f>
        <v>-7.668150000000001</v>
      </c>
      <c r="G30" s="35">
        <f>+nacimientos!G30-defunciones!G30</f>
        <v>-7.824776</v>
      </c>
      <c r="H30" s="35">
        <f>+nacimientos!H30-defunciones!H30</f>
        <v>-8.115068</v>
      </c>
      <c r="I30" s="35">
        <f>+nacimientos!I30-defunciones!I30</f>
        <v>-7.892326000000001</v>
      </c>
      <c r="J30" s="35">
        <f>+nacimientos!J30-defunciones!J30</f>
        <v>-7.832520000000001</v>
      </c>
      <c r="K30" s="35">
        <f>+nacimientos!K30-defunciones!K30</f>
        <v>-8.526473</v>
      </c>
      <c r="L30" s="35">
        <f>+nacimientos!L30-defunciones!L30</f>
        <v>-8.421508</v>
      </c>
      <c r="M30" s="35">
        <f>+nacimientos!M30-defunciones!M30</f>
        <v>-8.484324</v>
      </c>
      <c r="N30" s="35">
        <f>+nacimientos!N30-defunciones!N30</f>
        <v>-8.185735999999999</v>
      </c>
      <c r="O30" s="35">
        <f>+nacimientos!O30-defunciones!O30</f>
        <v>-8.795576</v>
      </c>
      <c r="P30" s="36">
        <f>+nacimientos!P30-defunciones!P30</f>
        <v>-7.861039</v>
      </c>
      <c r="Q30" s="25">
        <f>+nacimientos!Q30-defunciones!Q30</f>
        <v>-2574</v>
      </c>
      <c r="R30" s="26">
        <f>+nacimientos!R30-defunciones!R30</f>
        <v>-2723</v>
      </c>
      <c r="S30" s="26">
        <f>+nacimientos!S30-defunciones!S30</f>
        <v>-2659</v>
      </c>
      <c r="T30" s="26">
        <f>+nacimientos!T30-defunciones!T30</f>
        <v>-2719</v>
      </c>
      <c r="U30" s="26">
        <f>+nacimientos!U30-defunciones!U30</f>
        <v>-2830</v>
      </c>
      <c r="V30" s="26">
        <f>+nacimientos!V30-defunciones!V30</f>
        <v>-2766</v>
      </c>
      <c r="W30" s="26">
        <f>+nacimientos!W30-defunciones!W30</f>
        <v>-2760</v>
      </c>
      <c r="X30" s="26">
        <f>+nacimientos!X30-defunciones!X30</f>
        <v>-3020</v>
      </c>
      <c r="Y30" s="26">
        <f>+nacimientos!Y30-defunciones!Y30</f>
        <v>-2999</v>
      </c>
      <c r="Z30" s="26">
        <f>+nacimientos!Z30-defunciones!Z30</f>
        <v>-3039</v>
      </c>
      <c r="AA30" s="26">
        <f>+nacimientos!AA30-defunciones!AA30</f>
        <v>-2944</v>
      </c>
      <c r="AB30" s="26">
        <f>+nacimientos!AB30-defunciones!AB30</f>
        <v>-3178</v>
      </c>
      <c r="AC30" s="27">
        <f>+nacimientos!AC30-defunciones!AC30</f>
        <v>-2862</v>
      </c>
    </row>
    <row r="31" spans="1:29" ht="12">
      <c r="A31" s="17" t="s">
        <v>80</v>
      </c>
      <c r="B31" s="18" t="s">
        <v>126</v>
      </c>
      <c r="C31" s="80">
        <f t="shared" si="0"/>
        <v>2.50265</v>
      </c>
      <c r="D31" s="34">
        <f>+nacimientos!D31-defunciones!D31</f>
        <v>5.1976960000000005</v>
      </c>
      <c r="E31" s="35">
        <f>+nacimientos!E31-defunciones!E31</f>
        <v>5.505787999999999</v>
      </c>
      <c r="F31" s="35">
        <f>+nacimientos!F31-defunciones!F31</f>
        <v>6.007477000000001</v>
      </c>
      <c r="G31" s="35">
        <f>+nacimientos!G31-defunciones!G31</f>
        <v>5.471788999999999</v>
      </c>
      <c r="H31" s="35">
        <f>+nacimientos!H31-defunciones!H31</f>
        <v>5.349768999999999</v>
      </c>
      <c r="I31" s="35">
        <f>+nacimientos!I31-defunciones!I31</f>
        <v>4.851382999999999</v>
      </c>
      <c r="J31" s="35">
        <f>+nacimientos!J31-defunciones!J31</f>
        <v>4.9856240000000005</v>
      </c>
      <c r="K31" s="35">
        <f>+nacimientos!K31-defunciones!K31</f>
        <v>4.542451</v>
      </c>
      <c r="L31" s="35">
        <f>+nacimientos!L31-defunciones!L31</f>
        <v>4.34105</v>
      </c>
      <c r="M31" s="35">
        <f>+nacimientos!M31-defunciones!M31</f>
        <v>3.9560690000000003</v>
      </c>
      <c r="N31" s="35">
        <f>+nacimientos!N31-defunciones!N31</f>
        <v>3.591705000000001</v>
      </c>
      <c r="O31" s="35">
        <f>+nacimientos!O31-defunciones!O31</f>
        <v>2.6950460000000005</v>
      </c>
      <c r="P31" s="36">
        <f>+nacimientos!P31-defunciones!P31</f>
        <v>2.181477000000001</v>
      </c>
      <c r="Q31" s="25">
        <f>+nacimientos!Q31-defunciones!Q31</f>
        <v>33050</v>
      </c>
      <c r="R31" s="26">
        <f>+nacimientos!R31-defunciones!R31</f>
        <v>34689</v>
      </c>
      <c r="S31" s="26">
        <f>+nacimientos!S31-defunciones!S31</f>
        <v>37522</v>
      </c>
      <c r="T31" s="26">
        <f>+nacimientos!T31-defunciones!T31</f>
        <v>33444</v>
      </c>
      <c r="U31" s="26">
        <f>+nacimientos!U31-defunciones!U31</f>
        <v>32030</v>
      </c>
      <c r="V31" s="26">
        <f>+nacimientos!V31-defunciones!V31</f>
        <v>28525</v>
      </c>
      <c r="W31" s="26">
        <f>+nacimientos!W31-defunciones!W31</f>
        <v>28734</v>
      </c>
      <c r="X31" s="26">
        <f>+nacimientos!X31-defunciones!X31</f>
        <v>25617</v>
      </c>
      <c r="Y31" s="26">
        <f>+nacimientos!Y31-defunciones!Y31</f>
        <v>23875</v>
      </c>
      <c r="Z31" s="26">
        <f>+nacimientos!Z31-defunciones!Z31</f>
        <v>21166</v>
      </c>
      <c r="AA31" s="26">
        <f>+nacimientos!AA31-defunciones!AA31</f>
        <v>18785</v>
      </c>
      <c r="AB31" s="26">
        <f>+nacimientos!AB31-defunciones!AB31</f>
        <v>13899</v>
      </c>
      <c r="AC31" s="27">
        <f>+nacimientos!AC31-defunciones!AC31</f>
        <v>11152</v>
      </c>
    </row>
    <row r="32" spans="1:29" ht="12">
      <c r="A32" s="17" t="s">
        <v>81</v>
      </c>
      <c r="B32" s="18" t="s">
        <v>127</v>
      </c>
      <c r="C32" s="80">
        <f t="shared" si="0"/>
        <v>1.3024519999999997</v>
      </c>
      <c r="D32" s="34">
        <f>+nacimientos!D32-defunciones!D32</f>
        <v>3.769419</v>
      </c>
      <c r="E32" s="35">
        <f>+nacimientos!E32-defunciones!E32</f>
        <v>4.034940000000001</v>
      </c>
      <c r="F32" s="35">
        <f>+nacimientos!F32-defunciones!F32</f>
        <v>4.646013999999999</v>
      </c>
      <c r="G32" s="35">
        <f>+nacimientos!G32-defunciones!G32</f>
        <v>4.5267610000000005</v>
      </c>
      <c r="H32" s="35">
        <f>+nacimientos!H32-defunciones!H32</f>
        <v>4.658996</v>
      </c>
      <c r="I32" s="35">
        <f>+nacimientos!I32-defunciones!I32</f>
        <v>4.001384</v>
      </c>
      <c r="J32" s="35">
        <f>+nacimientos!J32-defunciones!J32</f>
        <v>4.166872000000001</v>
      </c>
      <c r="K32" s="35">
        <f>+nacimientos!K32-defunciones!K32</f>
        <v>3.4775519999999993</v>
      </c>
      <c r="L32" s="35">
        <f>+nacimientos!L32-defunciones!L32</f>
        <v>3.264921</v>
      </c>
      <c r="M32" s="35">
        <f>+nacimientos!M32-defunciones!M32</f>
        <v>3.1996130000000003</v>
      </c>
      <c r="N32" s="35">
        <f>+nacimientos!N32-defunciones!N32</f>
        <v>2.872041000000001</v>
      </c>
      <c r="O32" s="35">
        <f>+nacimientos!O32-defunciones!O32</f>
        <v>2.4669670000000004</v>
      </c>
      <c r="P32" s="36">
        <f>+nacimientos!P32-defunciones!P32</f>
        <v>2.0592129999999997</v>
      </c>
      <c r="Q32" s="25">
        <f>+nacimientos!Q32-defunciones!Q32</f>
        <v>5992</v>
      </c>
      <c r="R32" s="26">
        <f>+nacimientos!R32-defunciones!R32</f>
        <v>6338</v>
      </c>
      <c r="S32" s="26">
        <f>+nacimientos!S32-defunciones!S32</f>
        <v>7194</v>
      </c>
      <c r="T32" s="26">
        <f>+nacimientos!T32-defunciones!T32</f>
        <v>6831</v>
      </c>
      <c r="U32" s="26">
        <f>+nacimientos!U32-defunciones!U32</f>
        <v>6813</v>
      </c>
      <c r="V32" s="26">
        <f>+nacimientos!V32-defunciones!V32</f>
        <v>5690</v>
      </c>
      <c r="W32" s="26">
        <f>+nacimientos!W32-defunciones!W32</f>
        <v>5736</v>
      </c>
      <c r="X32" s="26">
        <f>+nacimientos!X32-defunciones!X32</f>
        <v>4649</v>
      </c>
      <c r="Y32" s="26">
        <f>+nacimientos!Y32-defunciones!Y32</f>
        <v>4257</v>
      </c>
      <c r="Z32" s="26">
        <f>+nacimientos!Z32-defunciones!Z32</f>
        <v>4093</v>
      </c>
      <c r="AA32" s="26">
        <f>+nacimientos!AA32-defunciones!AA32</f>
        <v>3620</v>
      </c>
      <c r="AB32" s="26">
        <f>+nacimientos!AB32-defunciones!AB32</f>
        <v>3064</v>
      </c>
      <c r="AC32" s="27">
        <f>+nacimientos!AC32-defunciones!AC32</f>
        <v>2526</v>
      </c>
    </row>
    <row r="33" spans="1:29" ht="12">
      <c r="A33" s="17" t="s">
        <v>82</v>
      </c>
      <c r="B33" s="18" t="s">
        <v>128</v>
      </c>
      <c r="C33" s="80">
        <f t="shared" si="0"/>
        <v>2.513529000000001</v>
      </c>
      <c r="D33" s="34">
        <f>+nacimientos!D33-defunciones!D33</f>
        <v>5.500719000000001</v>
      </c>
      <c r="E33" s="35">
        <f>+nacimientos!E33-defunciones!E33</f>
        <v>5.6743440000000005</v>
      </c>
      <c r="F33" s="35">
        <f>+nacimientos!F33-defunciones!F33</f>
        <v>6.280285</v>
      </c>
      <c r="G33" s="35">
        <f>+nacimientos!G33-defunciones!G33</f>
        <v>6.126253999999999</v>
      </c>
      <c r="H33" s="35">
        <f>+nacimientos!H33-defunciones!H33</f>
        <v>6.205309</v>
      </c>
      <c r="I33" s="35">
        <f>+nacimientos!I33-defunciones!I33</f>
        <v>5.606658</v>
      </c>
      <c r="J33" s="35">
        <f>+nacimientos!J33-defunciones!J33</f>
        <v>5.519707</v>
      </c>
      <c r="K33" s="35">
        <f>+nacimientos!K33-defunciones!K33</f>
        <v>5.394227000000001</v>
      </c>
      <c r="L33" s="35">
        <f>+nacimientos!L33-defunciones!L33</f>
        <v>4.974531000000001</v>
      </c>
      <c r="M33" s="35">
        <f>+nacimientos!M33-defunciones!M33</f>
        <v>4.937156000000001</v>
      </c>
      <c r="N33" s="35">
        <f>+nacimientos!N33-defunciones!N33</f>
        <v>4.307617999999999</v>
      </c>
      <c r="O33" s="35">
        <f>+nacimientos!O33-defunciones!O33</f>
        <v>2.98719</v>
      </c>
      <c r="P33" s="36">
        <f>+nacimientos!P33-defunciones!P33</f>
        <v>3.3110850000000003</v>
      </c>
      <c r="Q33" s="25">
        <f>+nacimientos!Q33-defunciones!Q33</f>
        <v>8063</v>
      </c>
      <c r="R33" s="26">
        <f>+nacimientos!R33-defunciones!R33</f>
        <v>8240</v>
      </c>
      <c r="S33" s="26">
        <f>+nacimientos!S33-defunciones!S33</f>
        <v>8987</v>
      </c>
      <c r="T33" s="26">
        <f>+nacimientos!T33-defunciones!T33</f>
        <v>8530</v>
      </c>
      <c r="U33" s="26">
        <f>+nacimientos!U33-defunciones!U33</f>
        <v>8383</v>
      </c>
      <c r="V33" s="26">
        <f>+nacimientos!V33-defunciones!V33</f>
        <v>7388</v>
      </c>
      <c r="W33" s="26">
        <f>+nacimientos!W33-defunciones!W33</f>
        <v>7082</v>
      </c>
      <c r="X33" s="26">
        <f>+nacimientos!X33-defunciones!X33</f>
        <v>6740</v>
      </c>
      <c r="Y33" s="26">
        <f>+nacimientos!Y33-defunciones!Y33</f>
        <v>6048</v>
      </c>
      <c r="Z33" s="26">
        <f>+nacimientos!Z33-defunciones!Z33</f>
        <v>5845</v>
      </c>
      <c r="AA33" s="26">
        <f>+nacimientos!AA33-defunciones!AA33</f>
        <v>4991</v>
      </c>
      <c r="AB33" s="26">
        <f>+nacimientos!AB33-defunciones!AB33</f>
        <v>3407</v>
      </c>
      <c r="AC33" s="27">
        <f>+nacimientos!AC33-defunciones!AC33</f>
        <v>3730</v>
      </c>
    </row>
    <row r="34" spans="1:29" ht="12">
      <c r="A34" s="17" t="s">
        <v>83</v>
      </c>
      <c r="B34" s="18" t="s">
        <v>129</v>
      </c>
      <c r="C34" s="80">
        <f t="shared" si="0"/>
        <v>2.684128000000001</v>
      </c>
      <c r="D34" s="34">
        <f>+nacimientos!D34-defunciones!D34</f>
        <v>2.8952600000000004</v>
      </c>
      <c r="E34" s="35">
        <f>+nacimientos!E34-defunciones!E34</f>
        <v>2.750858000000001</v>
      </c>
      <c r="F34" s="35">
        <f>+nacimientos!F34-defunciones!F34</f>
        <v>2.845749999999999</v>
      </c>
      <c r="G34" s="35">
        <f>+nacimientos!G34-defunciones!G34</f>
        <v>2.3840999999999983</v>
      </c>
      <c r="H34" s="35">
        <f>+nacimientos!H34-defunciones!H34</f>
        <v>2.701656999999999</v>
      </c>
      <c r="I34" s="35">
        <f>+nacimientos!I34-defunciones!I34</f>
        <v>1.630574000000001</v>
      </c>
      <c r="J34" s="35">
        <f>+nacimientos!J34-defunciones!J34</f>
        <v>2.236333</v>
      </c>
      <c r="K34" s="35">
        <f>+nacimientos!K34-defunciones!K34</f>
        <v>1.6402289999999997</v>
      </c>
      <c r="L34" s="35">
        <f>+nacimientos!L34-defunciones!L34</f>
        <v>1.4511760000000002</v>
      </c>
      <c r="M34" s="35">
        <f>+nacimientos!M34-defunciones!M34</f>
        <v>1.6200220000000005</v>
      </c>
      <c r="N34" s="35">
        <f>+nacimientos!N34-defunciones!N34</f>
        <v>0.5955150000000007</v>
      </c>
      <c r="O34" s="35">
        <f>+nacimientos!O34-defunciones!O34</f>
        <v>0.2111319999999992</v>
      </c>
      <c r="P34" s="36">
        <f>+nacimientos!P34-defunciones!P34</f>
        <v>0.2514099999999999</v>
      </c>
      <c r="Q34" s="25">
        <f>+nacimientos!Q34-defunciones!Q34</f>
        <v>1797</v>
      </c>
      <c r="R34" s="26">
        <f>+nacimientos!R34-defunciones!R34</f>
        <v>1697</v>
      </c>
      <c r="S34" s="26">
        <f>+nacimientos!S34-defunciones!S34</f>
        <v>1737</v>
      </c>
      <c r="T34" s="26">
        <f>+nacimientos!T34-defunciones!T34</f>
        <v>1432</v>
      </c>
      <c r="U34" s="26">
        <f>+nacimientos!U34-defunciones!U34</f>
        <v>1599</v>
      </c>
      <c r="V34" s="26">
        <f>+nacimientos!V34-defunciones!V34</f>
        <v>953</v>
      </c>
      <c r="W34" s="26">
        <f>+nacimientos!W34-defunciones!W34</f>
        <v>1290</v>
      </c>
      <c r="X34" s="26">
        <f>+nacimientos!X34-defunciones!X34</f>
        <v>933</v>
      </c>
      <c r="Y34" s="26">
        <f>+nacimientos!Y34-defunciones!Y34</f>
        <v>813</v>
      </c>
      <c r="Z34" s="26">
        <f>+nacimientos!Z34-defunciones!Z34</f>
        <v>897</v>
      </c>
      <c r="AA34" s="26">
        <f>+nacimientos!AA34-defunciones!AA34</f>
        <v>327</v>
      </c>
      <c r="AB34" s="26">
        <f>+nacimientos!AB34-defunciones!AB34</f>
        <v>115</v>
      </c>
      <c r="AC34" s="27">
        <f>+nacimientos!AC34-defunciones!AC34</f>
        <v>136</v>
      </c>
    </row>
    <row r="35" spans="1:29" ht="12">
      <c r="A35" s="17" t="s">
        <v>84</v>
      </c>
      <c r="B35" s="18" t="s">
        <v>130</v>
      </c>
      <c r="C35" s="80">
        <f aca="true" t="shared" si="1" ref="C35:C55">+D35-O35</f>
        <v>0.30075899999999933</v>
      </c>
      <c r="D35" s="34">
        <f>+nacimientos!D35-defunciones!D35</f>
        <v>-7.8986160000000005</v>
      </c>
      <c r="E35" s="35">
        <f>+nacimientos!E35-defunciones!E35</f>
        <v>-7.5452829999999995</v>
      </c>
      <c r="F35" s="35">
        <f>+nacimientos!F35-defunciones!F35</f>
        <v>-7.772352</v>
      </c>
      <c r="G35" s="35">
        <f>+nacimientos!G35-defunciones!G35</f>
        <v>-8.163649</v>
      </c>
      <c r="H35" s="35">
        <f>+nacimientos!H35-defunciones!H35</f>
        <v>-7.951998000000001</v>
      </c>
      <c r="I35" s="35">
        <f>+nacimientos!I35-defunciones!I35</f>
        <v>-8.326172</v>
      </c>
      <c r="J35" s="35">
        <f>+nacimientos!J35-defunciones!J35</f>
        <v>-7.468211000000001</v>
      </c>
      <c r="K35" s="35">
        <f>+nacimientos!K35-defunciones!K35</f>
        <v>-7.908973</v>
      </c>
      <c r="L35" s="35">
        <f>+nacimientos!L35-defunciones!L35</f>
        <v>-7.76931</v>
      </c>
      <c r="M35" s="35">
        <f>+nacimientos!M35-defunciones!M35</f>
        <v>-7.7738249999999995</v>
      </c>
      <c r="N35" s="35">
        <f>+nacimientos!N35-defunciones!N35</f>
        <v>-7.974931999999999</v>
      </c>
      <c r="O35" s="35">
        <f>+nacimientos!O35-defunciones!O35</f>
        <v>-8.199375</v>
      </c>
      <c r="P35" s="36">
        <f>+nacimientos!P35-defunciones!P35</f>
        <v>-7.984260999999999</v>
      </c>
      <c r="Q35" s="25">
        <f>+nacimientos!Q35-defunciones!Q35</f>
        <v>-2565</v>
      </c>
      <c r="R35" s="26">
        <f>+nacimientos!R35-defunciones!R35</f>
        <v>-2456</v>
      </c>
      <c r="S35" s="26">
        <f>+nacimientos!S35-defunciones!S35</f>
        <v>-2550</v>
      </c>
      <c r="T35" s="26">
        <f>+nacimientos!T35-defunciones!T35</f>
        <v>-2691</v>
      </c>
      <c r="U35" s="26">
        <f>+nacimientos!U35-defunciones!U35</f>
        <v>-2632</v>
      </c>
      <c r="V35" s="26">
        <f>+nacimientos!V35-defunciones!V35</f>
        <v>-2771</v>
      </c>
      <c r="W35" s="26">
        <f>+nacimientos!W35-defunciones!W35</f>
        <v>-2502</v>
      </c>
      <c r="X35" s="26">
        <f>+nacimientos!X35-defunciones!X35</f>
        <v>-2658</v>
      </c>
      <c r="Y35" s="26">
        <f>+nacimientos!Y35-defunciones!Y35</f>
        <v>-2621</v>
      </c>
      <c r="Z35" s="26">
        <f>+nacimientos!Z35-defunciones!Z35</f>
        <v>-2635</v>
      </c>
      <c r="AA35" s="26">
        <f>+nacimientos!AA35-defunciones!AA35</f>
        <v>-2708</v>
      </c>
      <c r="AB35" s="26">
        <f>+nacimientos!AB35-defunciones!AB35</f>
        <v>-2786</v>
      </c>
      <c r="AC35" s="27">
        <f>+nacimientos!AC35-defunciones!AC35</f>
        <v>-2723</v>
      </c>
    </row>
    <row r="36" spans="1:29" ht="12">
      <c r="A36" s="17" t="s">
        <v>85</v>
      </c>
      <c r="B36" s="18" t="s">
        <v>131</v>
      </c>
      <c r="C36" s="80">
        <f t="shared" si="1"/>
        <v>1.0347839999999993</v>
      </c>
      <c r="D36" s="34">
        <f>+nacimientos!D36-defunciones!D36</f>
        <v>-4.693842</v>
      </c>
      <c r="E36" s="35">
        <f>+nacimientos!E36-defunciones!E36</f>
        <v>-4.303097</v>
      </c>
      <c r="F36" s="35">
        <f>+nacimientos!F36-defunciones!F36</f>
        <v>-4.267818000000001</v>
      </c>
      <c r="G36" s="35">
        <f>+nacimientos!G36-defunciones!G36</f>
        <v>-4.565792</v>
      </c>
      <c r="H36" s="35">
        <f>+nacimientos!H36-defunciones!H36</f>
        <v>-4.4862589999999996</v>
      </c>
      <c r="I36" s="35">
        <f>+nacimientos!I36-defunciones!I36</f>
        <v>-4.931347</v>
      </c>
      <c r="J36" s="35">
        <f>+nacimientos!J36-defunciones!J36</f>
        <v>-5.032144000000001</v>
      </c>
      <c r="K36" s="35">
        <f>+nacimientos!K36-defunciones!K36</f>
        <v>-5.324829</v>
      </c>
      <c r="L36" s="35">
        <f>+nacimientos!L36-defunciones!L36</f>
        <v>-5.367223</v>
      </c>
      <c r="M36" s="35">
        <f>+nacimientos!M36-defunciones!M36</f>
        <v>-4.7778220000000005</v>
      </c>
      <c r="N36" s="35">
        <f>+nacimientos!N36-defunciones!N36</f>
        <v>-5.325307</v>
      </c>
      <c r="O36" s="35">
        <f>+nacimientos!O36-defunciones!O36</f>
        <v>-5.728625999999999</v>
      </c>
      <c r="P36" s="36">
        <f>+nacimientos!P36-defunciones!P36</f>
        <v>-5.530812999999999</v>
      </c>
      <c r="Q36" s="25">
        <f>+nacimientos!Q36-defunciones!Q36</f>
        <v>-4962</v>
      </c>
      <c r="R36" s="26">
        <f>+nacimientos!R36-defunciones!R36</f>
        <v>-4549</v>
      </c>
      <c r="S36" s="26">
        <f>+nacimientos!S36-defunciones!S36</f>
        <v>-4520</v>
      </c>
      <c r="T36" s="26">
        <f>+nacimientos!T36-defunciones!T36</f>
        <v>-4834</v>
      </c>
      <c r="U36" s="26">
        <f>+nacimientos!U36-defunciones!U36</f>
        <v>-4746</v>
      </c>
      <c r="V36" s="26">
        <f>+nacimientos!V36-defunciones!V36</f>
        <v>-5221</v>
      </c>
      <c r="W36" s="26">
        <f>+nacimientos!W36-defunciones!W36</f>
        <v>-5332</v>
      </c>
      <c r="X36" s="26">
        <f>+nacimientos!X36-defunciones!X36</f>
        <v>-5645</v>
      </c>
      <c r="Y36" s="26">
        <f>+nacimientos!Y36-defunciones!Y36</f>
        <v>-5695</v>
      </c>
      <c r="Z36" s="26">
        <f>+nacimientos!Z36-defunciones!Z36</f>
        <v>-5077</v>
      </c>
      <c r="AA36" s="26">
        <f>+nacimientos!AA36-defunciones!AA36</f>
        <v>-5662</v>
      </c>
      <c r="AB36" s="26">
        <f>+nacimientos!AB36-defunciones!AB36</f>
        <v>-6102</v>
      </c>
      <c r="AC36" s="27">
        <f>+nacimientos!AC36-defunciones!AC36</f>
        <v>-5915</v>
      </c>
    </row>
    <row r="37" spans="1:29" ht="12">
      <c r="A37" s="17" t="s">
        <v>86</v>
      </c>
      <c r="B37" s="18" t="s">
        <v>132</v>
      </c>
      <c r="C37" s="80">
        <f t="shared" si="1"/>
        <v>-0.29716400000000043</v>
      </c>
      <c r="D37" s="34">
        <f>+nacimientos!D37-defunciones!D37</f>
        <v>-4.883462000000001</v>
      </c>
      <c r="E37" s="35">
        <f>+nacimientos!E37-defunciones!E37</f>
        <v>-4.870555</v>
      </c>
      <c r="F37" s="35">
        <f>+nacimientos!F37-defunciones!F37</f>
        <v>-3.8955340000000005</v>
      </c>
      <c r="G37" s="35">
        <f>+nacimientos!G37-defunciones!G37</f>
        <v>-4.988376</v>
      </c>
      <c r="H37" s="35">
        <f>+nacimientos!H37-defunciones!H37</f>
        <v>-3.878501000000001</v>
      </c>
      <c r="I37" s="35">
        <f>+nacimientos!I37-defunciones!I37</f>
        <v>-4.793178</v>
      </c>
      <c r="J37" s="35">
        <f>+nacimientos!J37-defunciones!J37</f>
        <v>-4.525149</v>
      </c>
      <c r="K37" s="35">
        <f>+nacimientos!K37-defunciones!K37</f>
        <v>-4.713462000000001</v>
      </c>
      <c r="L37" s="35">
        <f>+nacimientos!L37-defunciones!L37</f>
        <v>-4.077730000000001</v>
      </c>
      <c r="M37" s="35">
        <f>+nacimientos!M37-defunciones!M37</f>
        <v>-4.329053999999999</v>
      </c>
      <c r="N37" s="35">
        <f>+nacimientos!N37-defunciones!N37</f>
        <v>-4.780048999999999</v>
      </c>
      <c r="O37" s="35">
        <f>+nacimientos!O37-defunciones!O37</f>
        <v>-4.586298</v>
      </c>
      <c r="P37" s="36">
        <f>+nacimientos!P37-defunciones!P37</f>
        <v>-4.823006</v>
      </c>
      <c r="Q37" s="25">
        <f>+nacimientos!Q37-defunciones!Q37</f>
        <v>-825</v>
      </c>
      <c r="R37" s="26">
        <f>+nacimientos!R37-defunciones!R37</f>
        <v>-829</v>
      </c>
      <c r="S37" s="26">
        <f>+nacimientos!S37-defunciones!S37</f>
        <v>-666</v>
      </c>
      <c r="T37" s="26">
        <f>+nacimientos!T37-defunciones!T37</f>
        <v>-854</v>
      </c>
      <c r="U37" s="26">
        <f>+nacimientos!U37-defunciones!U37</f>
        <v>-665</v>
      </c>
      <c r="V37" s="26">
        <f>+nacimientos!V37-defunciones!V37</f>
        <v>-824</v>
      </c>
      <c r="W37" s="26">
        <f>+nacimientos!W37-defunciones!W37</f>
        <v>-779</v>
      </c>
      <c r="X37" s="26">
        <f>+nacimientos!X37-defunciones!X37</f>
        <v>-815</v>
      </c>
      <c r="Y37" s="26">
        <f>+nacimientos!Y37-defunciones!Y37</f>
        <v>-708</v>
      </c>
      <c r="Z37" s="26">
        <f>+nacimientos!Z37-defunciones!Z37</f>
        <v>-755</v>
      </c>
      <c r="AA37" s="26">
        <f>+nacimientos!AA37-defunciones!AA37</f>
        <v>-838</v>
      </c>
      <c r="AB37" s="26">
        <f>+nacimientos!AB37-defunciones!AB37</f>
        <v>-809</v>
      </c>
      <c r="AC37" s="27">
        <f>+nacimientos!AC37-defunciones!AC37</f>
        <v>-857</v>
      </c>
    </row>
    <row r="38" spans="1:29" ht="12">
      <c r="A38" s="17" t="s">
        <v>87</v>
      </c>
      <c r="B38" s="18" t="s">
        <v>133</v>
      </c>
      <c r="C38" s="80">
        <f t="shared" si="1"/>
        <v>-1.5334830000000013</v>
      </c>
      <c r="D38" s="34">
        <f>+nacimientos!D38-defunciones!D38</f>
        <v>3.2582429999999993</v>
      </c>
      <c r="E38" s="35">
        <f>+nacimientos!E38-defunciones!E38</f>
        <v>3.4777829999999987</v>
      </c>
      <c r="F38" s="35">
        <f>+nacimientos!F38-defunciones!F38</f>
        <v>3.8321630000000004</v>
      </c>
      <c r="G38" s="35">
        <f>+nacimientos!G38-defunciones!G38</f>
        <v>3.723178</v>
      </c>
      <c r="H38" s="35">
        <f>+nacimientos!H38-defunciones!H38</f>
        <v>4.818338000000001</v>
      </c>
      <c r="I38" s="35">
        <f>+nacimientos!I38-defunciones!I38</f>
        <v>4.559470999999999</v>
      </c>
      <c r="J38" s="35">
        <f>+nacimientos!J38-defunciones!J38</f>
        <v>4.862783</v>
      </c>
      <c r="K38" s="35">
        <f>+nacimientos!K38-defunciones!K38</f>
        <v>5.226007</v>
      </c>
      <c r="L38" s="35">
        <f>+nacimientos!L38-defunciones!L38</f>
        <v>5.196142</v>
      </c>
      <c r="M38" s="35">
        <f>+nacimientos!M38-defunciones!M38</f>
        <v>5.353991000000001</v>
      </c>
      <c r="N38" s="35">
        <f>+nacimientos!N38-defunciones!N38</f>
        <v>5.200278999999999</v>
      </c>
      <c r="O38" s="35">
        <f>+nacimientos!O38-defunciones!O38</f>
        <v>4.791726000000001</v>
      </c>
      <c r="P38" s="36">
        <f>+nacimientos!P38-defunciones!P38</f>
        <v>4.598345999999999</v>
      </c>
      <c r="Q38" s="25">
        <f>+nacimientos!Q38-defunciones!Q38</f>
        <v>3513</v>
      </c>
      <c r="R38" s="26">
        <f>+nacimientos!R38-defunciones!R38</f>
        <v>3744</v>
      </c>
      <c r="S38" s="26">
        <f>+nacimientos!S38-defunciones!S38</f>
        <v>4078</v>
      </c>
      <c r="T38" s="26">
        <f>+nacimientos!T38-defunciones!T38</f>
        <v>3881</v>
      </c>
      <c r="U38" s="26">
        <f>+nacimientos!U38-defunciones!U38</f>
        <v>4909</v>
      </c>
      <c r="V38" s="26">
        <f>+nacimientos!V38-defunciones!V38</f>
        <v>4551</v>
      </c>
      <c r="W38" s="26">
        <f>+nacimientos!W38-defunciones!W38</f>
        <v>4750</v>
      </c>
      <c r="X38" s="26">
        <f>+nacimientos!X38-defunciones!X38</f>
        <v>5002</v>
      </c>
      <c r="Y38" s="26">
        <f>+nacimientos!Y38-defunciones!Y38</f>
        <v>4864</v>
      </c>
      <c r="Z38" s="26">
        <f>+nacimientos!Z38-defunciones!Z38</f>
        <v>4883</v>
      </c>
      <c r="AA38" s="26">
        <f>+nacimientos!AA38-defunciones!AA38</f>
        <v>4597</v>
      </c>
      <c r="AB38" s="26">
        <f>+nacimientos!AB38-defunciones!AB38</f>
        <v>4118</v>
      </c>
      <c r="AC38" s="27">
        <f>+nacimientos!AC38-defunciones!AC38</f>
        <v>3870</v>
      </c>
    </row>
    <row r="39" spans="1:29" ht="12">
      <c r="A39" s="17" t="s">
        <v>88</v>
      </c>
      <c r="B39" s="18" t="s">
        <v>134</v>
      </c>
      <c r="C39" s="80">
        <f t="shared" si="1"/>
        <v>0.5906549999999999</v>
      </c>
      <c r="D39" s="34">
        <f>+nacimientos!D39-defunciones!D39</f>
        <v>-0.23986599999999925</v>
      </c>
      <c r="E39" s="35">
        <f>+nacimientos!E39-defunciones!E39</f>
        <v>0.025439999999999685</v>
      </c>
      <c r="F39" s="35">
        <f>+nacimientos!F39-defunciones!F39</f>
        <v>0.5821050000000003</v>
      </c>
      <c r="G39" s="35">
        <f>+nacimientos!G39-defunciones!G39</f>
        <v>-0.1721920000000008</v>
      </c>
      <c r="H39" s="35">
        <f>+nacimientos!H39-defunciones!H39</f>
        <v>-0.12599999999999945</v>
      </c>
      <c r="I39" s="35">
        <f>+nacimientos!I39-defunciones!I39</f>
        <v>-0.11044799999999988</v>
      </c>
      <c r="J39" s="35">
        <f>+nacimientos!J39-defunciones!J39</f>
        <v>0.09704299999999932</v>
      </c>
      <c r="K39" s="35">
        <f>+nacimientos!K39-defunciones!K39</f>
        <v>-0.40024000000000015</v>
      </c>
      <c r="L39" s="35">
        <f>+nacimientos!L39-defunciones!L39</f>
        <v>-0.500903000000001</v>
      </c>
      <c r="M39" s="35">
        <f>+nacimientos!M39-defunciones!M39</f>
        <v>-0.32667299999999955</v>
      </c>
      <c r="N39" s="35">
        <f>+nacimientos!N39-defunciones!N39</f>
        <v>-0.781746</v>
      </c>
      <c r="O39" s="35">
        <f>+nacimientos!O39-defunciones!O39</f>
        <v>-0.8305209999999992</v>
      </c>
      <c r="P39" s="36">
        <f>+nacimientos!P39-defunciones!P39</f>
        <v>-0.899915</v>
      </c>
      <c r="Q39" s="25">
        <f>+nacimientos!Q39-defunciones!Q39</f>
        <v>-227</v>
      </c>
      <c r="R39" s="26">
        <f>+nacimientos!R39-defunciones!R39</f>
        <v>24</v>
      </c>
      <c r="S39" s="26">
        <f>+nacimientos!S39-defunciones!S39</f>
        <v>548</v>
      </c>
      <c r="T39" s="26">
        <f>+nacimientos!T39-defunciones!T39</f>
        <v>-161</v>
      </c>
      <c r="U39" s="26">
        <f>+nacimientos!U39-defunciones!U39</f>
        <v>-117</v>
      </c>
      <c r="V39" s="26">
        <f>+nacimientos!V39-defunciones!V39</f>
        <v>-102</v>
      </c>
      <c r="W39" s="26">
        <f>+nacimientos!W39-defunciones!W39</f>
        <v>89</v>
      </c>
      <c r="X39" s="26">
        <f>+nacimientos!X39-defunciones!X39</f>
        <v>-365</v>
      </c>
      <c r="Y39" s="26">
        <f>+nacimientos!Y39-defunciones!Y39</f>
        <v>-454</v>
      </c>
      <c r="Z39" s="26">
        <f>+nacimientos!Z39-defunciones!Z39</f>
        <v>-295</v>
      </c>
      <c r="AA39" s="26">
        <f>+nacimientos!AA39-defunciones!AA39</f>
        <v>-703</v>
      </c>
      <c r="AB39" s="26">
        <f>+nacimientos!AB39-defunciones!AB39</f>
        <v>-744</v>
      </c>
      <c r="AC39" s="27">
        <f>+nacimientos!AC39-defunciones!AC39</f>
        <v>-806</v>
      </c>
    </row>
    <row r="40" spans="1:29" ht="12">
      <c r="A40" s="17" t="s">
        <v>89</v>
      </c>
      <c r="B40" s="18" t="s">
        <v>135</v>
      </c>
      <c r="C40" s="80">
        <f t="shared" si="1"/>
        <v>0.8832989999999992</v>
      </c>
      <c r="D40" s="34">
        <f>+nacimientos!D40-defunciones!D40</f>
        <v>-3.170821</v>
      </c>
      <c r="E40" s="35">
        <f>+nacimientos!E40-defunciones!E40</f>
        <v>-3.260574</v>
      </c>
      <c r="F40" s="35">
        <f>+nacimientos!F40-defunciones!F40</f>
        <v>-2.620444000000001</v>
      </c>
      <c r="G40" s="35">
        <f>+nacimientos!G40-defunciones!G40</f>
        <v>-2.704402</v>
      </c>
      <c r="H40" s="35">
        <f>+nacimientos!H40-defunciones!H40</f>
        <v>-2.9681130000000007</v>
      </c>
      <c r="I40" s="35">
        <f>+nacimientos!I40-defunciones!I40</f>
        <v>-3.264717000000001</v>
      </c>
      <c r="J40" s="35">
        <f>+nacimientos!J40-defunciones!J40</f>
        <v>-2.800432</v>
      </c>
      <c r="K40" s="35">
        <f>+nacimientos!K40-defunciones!K40</f>
        <v>-3.858143000000001</v>
      </c>
      <c r="L40" s="35">
        <f>+nacimientos!L40-defunciones!L40</f>
        <v>-3.6913079999999994</v>
      </c>
      <c r="M40" s="35">
        <f>+nacimientos!M40-defunciones!M40</f>
        <v>-3.5735139999999994</v>
      </c>
      <c r="N40" s="35">
        <f>+nacimientos!N40-defunciones!N40</f>
        <v>-3.2983320000000003</v>
      </c>
      <c r="O40" s="35">
        <f>+nacimientos!O40-defunciones!O40</f>
        <v>-4.054119999999999</v>
      </c>
      <c r="P40" s="36">
        <f>+nacimientos!P40-defunciones!P40</f>
        <v>-3.924036</v>
      </c>
      <c r="Q40" s="25">
        <f>+nacimientos!Q40-defunciones!Q40</f>
        <v>-1095</v>
      </c>
      <c r="R40" s="26">
        <f>+nacimientos!R40-defunciones!R40</f>
        <v>-1132</v>
      </c>
      <c r="S40" s="26">
        <f>+nacimientos!S40-defunciones!S40</f>
        <v>-911</v>
      </c>
      <c r="T40" s="26">
        <f>+nacimientos!T40-defunciones!T40</f>
        <v>-938</v>
      </c>
      <c r="U40" s="26">
        <f>+nacimientos!U40-defunciones!U40</f>
        <v>-1028</v>
      </c>
      <c r="V40" s="26">
        <f>+nacimientos!V40-defunciones!V40</f>
        <v>-1130</v>
      </c>
      <c r="W40" s="26">
        <f>+nacimientos!W40-defunciones!W40</f>
        <v>-968</v>
      </c>
      <c r="X40" s="26">
        <f>+nacimientos!X40-defunciones!X40</f>
        <v>-1333</v>
      </c>
      <c r="Y40" s="26">
        <f>+nacimientos!Y40-defunciones!Y40</f>
        <v>-1275</v>
      </c>
      <c r="Z40" s="26">
        <f>+nacimientos!Z40-defunciones!Z40</f>
        <v>-1236</v>
      </c>
      <c r="AA40" s="26">
        <f>+nacimientos!AA40-defunciones!AA40</f>
        <v>-1144</v>
      </c>
      <c r="AB40" s="26">
        <f>+nacimientos!AB40-defunciones!AB40</f>
        <v>-1411</v>
      </c>
      <c r="AC40" s="27">
        <f>+nacimientos!AC40-defunciones!AC40</f>
        <v>-1372</v>
      </c>
    </row>
    <row r="41" spans="1:29" ht="12">
      <c r="A41" s="17" t="s">
        <v>90</v>
      </c>
      <c r="B41" s="18" t="s">
        <v>136</v>
      </c>
      <c r="C41" s="80">
        <f t="shared" si="1"/>
        <v>-1.371751999999999</v>
      </c>
      <c r="D41" s="34">
        <f>+nacimientos!D41-defunciones!D41</f>
        <v>1.9630280000000004</v>
      </c>
      <c r="E41" s="35">
        <f>+nacimientos!E41-defunciones!E41</f>
        <v>2.2903949999999993</v>
      </c>
      <c r="F41" s="35">
        <f>+nacimientos!F41-defunciones!F41</f>
        <v>3.1403280000000002</v>
      </c>
      <c r="G41" s="35">
        <f>+nacimientos!G41-defunciones!G41</f>
        <v>2.781219000000001</v>
      </c>
      <c r="H41" s="35">
        <f>+nacimientos!H41-defunciones!H41</f>
        <v>3.215322999999999</v>
      </c>
      <c r="I41" s="35">
        <f>+nacimientos!I41-defunciones!I41</f>
        <v>2.976726000000001</v>
      </c>
      <c r="J41" s="35">
        <f>+nacimientos!J41-defunciones!J41</f>
        <v>2.132027</v>
      </c>
      <c r="K41" s="35">
        <f>+nacimientos!K41-defunciones!K41</f>
        <v>2.1680279999999996</v>
      </c>
      <c r="L41" s="35">
        <f>+nacimientos!L41-defunciones!L41</f>
        <v>3.159955</v>
      </c>
      <c r="M41" s="35">
        <f>+nacimientos!M41-defunciones!M41</f>
        <v>2.9016770000000003</v>
      </c>
      <c r="N41" s="35">
        <f>+nacimientos!N41-defunciones!N41</f>
        <v>2.861846</v>
      </c>
      <c r="O41" s="35">
        <f>+nacimientos!O41-defunciones!O41</f>
        <v>3.3347799999999994</v>
      </c>
      <c r="P41" s="36">
        <f>+nacimientos!P41-defunciones!P41</f>
        <v>2.285697</v>
      </c>
      <c r="Q41" s="25">
        <f>+nacimientos!Q41-defunciones!Q41</f>
        <v>1991</v>
      </c>
      <c r="R41" s="26">
        <f>+nacimientos!R41-defunciones!R41</f>
        <v>2312</v>
      </c>
      <c r="S41" s="26">
        <f>+nacimientos!S41-defunciones!S41</f>
        <v>3132</v>
      </c>
      <c r="T41" s="26">
        <f>+nacimientos!T41-defunciones!T41</f>
        <v>2717</v>
      </c>
      <c r="U41" s="26">
        <f>+nacimientos!U41-defunciones!U41</f>
        <v>3067</v>
      </c>
      <c r="V41" s="26">
        <f>+nacimientos!V41-defunciones!V41</f>
        <v>2777</v>
      </c>
      <c r="W41" s="26">
        <f>+nacimientos!W41-defunciones!W41</f>
        <v>1940</v>
      </c>
      <c r="X41" s="26">
        <f>+nacimientos!X41-defunciones!X41</f>
        <v>1923</v>
      </c>
      <c r="Y41" s="26">
        <f>+nacimientos!Y41-defunciones!Y41</f>
        <v>2734</v>
      </c>
      <c r="Z41" s="26">
        <f>+nacimientos!Z41-defunciones!Z41</f>
        <v>2451</v>
      </c>
      <c r="AA41" s="26">
        <f>+nacimientos!AA41-defunciones!AA41</f>
        <v>2354</v>
      </c>
      <c r="AB41" s="26">
        <f>+nacimientos!AB41-defunciones!AB41</f>
        <v>2673</v>
      </c>
      <c r="AC41" s="27">
        <f>+nacimientos!AC41-defunciones!AC41</f>
        <v>1798</v>
      </c>
    </row>
    <row r="42" spans="1:29" ht="12">
      <c r="A42" s="17" t="s">
        <v>91</v>
      </c>
      <c r="B42" s="18" t="s">
        <v>0</v>
      </c>
      <c r="C42" s="80">
        <f t="shared" si="1"/>
        <v>2.760024999999999</v>
      </c>
      <c r="D42" s="34">
        <f>+nacimientos!D42-defunciones!D42</f>
        <v>0.18823599999999985</v>
      </c>
      <c r="E42" s="35">
        <f>+nacimientos!E42-defunciones!E42</f>
        <v>0.18342800000000103</v>
      </c>
      <c r="F42" s="35">
        <f>+nacimientos!F42-defunciones!F42</f>
        <v>0.6344130000000003</v>
      </c>
      <c r="G42" s="35">
        <f>+nacimientos!G42-defunciones!G42</f>
        <v>-0.4161619999999999</v>
      </c>
      <c r="H42" s="35">
        <f>+nacimientos!H42-defunciones!H42</f>
        <v>-0.3927239999999994</v>
      </c>
      <c r="I42" s="35">
        <f>+nacimientos!I42-defunciones!I42</f>
        <v>-0.18587100000000056</v>
      </c>
      <c r="J42" s="35">
        <f>+nacimientos!J42-defunciones!J42</f>
        <v>-0.2809670000000004</v>
      </c>
      <c r="K42" s="35">
        <f>+nacimientos!K42-defunciones!K42</f>
        <v>-0.9698229999999999</v>
      </c>
      <c r="L42" s="35">
        <f>+nacimientos!L42-defunciones!L42</f>
        <v>-1.3364480000000007</v>
      </c>
      <c r="M42" s="35">
        <f>+nacimientos!M42-defunciones!M42</f>
        <v>-1.4925429999999995</v>
      </c>
      <c r="N42" s="35">
        <f>+nacimientos!N42-defunciones!N42</f>
        <v>-1.8682030000000012</v>
      </c>
      <c r="O42" s="35">
        <f>+nacimientos!O42-defunciones!O42</f>
        <v>-2.571788999999999</v>
      </c>
      <c r="P42" s="36">
        <f>+nacimientos!P42-defunciones!P42</f>
        <v>-2.517006000000001</v>
      </c>
      <c r="Q42" s="25">
        <f>+nacimientos!Q42-defunciones!Q42</f>
        <v>109</v>
      </c>
      <c r="R42" s="26">
        <f>+nacimientos!R42-defunciones!R42</f>
        <v>106</v>
      </c>
      <c r="S42" s="26">
        <f>+nacimientos!S42-defunciones!S42</f>
        <v>364</v>
      </c>
      <c r="T42" s="26">
        <f>+nacimientos!T42-defunciones!T42</f>
        <v>-236</v>
      </c>
      <c r="U42" s="26">
        <f>+nacimientos!U42-defunciones!U42</f>
        <v>-220</v>
      </c>
      <c r="V42" s="26">
        <f>+nacimientos!V42-defunciones!V42</f>
        <v>-103</v>
      </c>
      <c r="W42" s="26">
        <f>+nacimientos!W42-defunciones!W42</f>
        <v>-154</v>
      </c>
      <c r="X42" s="26">
        <f>+nacimientos!X42-defunciones!X42</f>
        <v>-526</v>
      </c>
      <c r="Y42" s="26">
        <f>+nacimientos!Y42-defunciones!Y42</f>
        <v>-718</v>
      </c>
      <c r="Z42" s="26">
        <f>+nacimientos!Z42-defunciones!Z42</f>
        <v>-797</v>
      </c>
      <c r="AA42" s="26">
        <f>+nacimientos!AA42-defunciones!AA42</f>
        <v>-994</v>
      </c>
      <c r="AB42" s="26">
        <f>+nacimientos!AB42-defunciones!AB42</f>
        <v>-1364</v>
      </c>
      <c r="AC42" s="27">
        <f>+nacimientos!AC42-defunciones!AC42</f>
        <v>-1332</v>
      </c>
    </row>
    <row r="43" spans="1:29" ht="12">
      <c r="A43" s="17" t="s">
        <v>92</v>
      </c>
      <c r="B43" s="18" t="s">
        <v>137</v>
      </c>
      <c r="C43" s="80">
        <f t="shared" si="1"/>
        <v>1.7625810000000026</v>
      </c>
      <c r="D43" s="34">
        <f>+nacimientos!D43-defunciones!D43</f>
        <v>-1.3968479999999985</v>
      </c>
      <c r="E43" s="35">
        <f>+nacimientos!E43-defunciones!E43</f>
        <v>-1.1277810000000006</v>
      </c>
      <c r="F43" s="35">
        <f>+nacimientos!F43-defunciones!F43</f>
        <v>-0.6396999999999995</v>
      </c>
      <c r="G43" s="35">
        <f>+nacimientos!G43-defunciones!G43</f>
        <v>-1.1559450000000009</v>
      </c>
      <c r="H43" s="35">
        <f>+nacimientos!H43-defunciones!H43</f>
        <v>-0.9368110000000005</v>
      </c>
      <c r="I43" s="35">
        <f>+nacimientos!I43-defunciones!I43</f>
        <v>-1.397374000000001</v>
      </c>
      <c r="J43" s="35">
        <f>+nacimientos!J43-defunciones!J43</f>
        <v>-2.141554000000001</v>
      </c>
      <c r="K43" s="35">
        <f>+nacimientos!K43-defunciones!K43</f>
        <v>-2.049823999999999</v>
      </c>
      <c r="L43" s="35">
        <f>+nacimientos!L43-defunciones!L43</f>
        <v>-2.365883</v>
      </c>
      <c r="M43" s="35">
        <f>+nacimientos!M43-defunciones!M43</f>
        <v>-1.9477829999999994</v>
      </c>
      <c r="N43" s="35">
        <f>+nacimientos!N43-defunciones!N43</f>
        <v>-2.1572700000000005</v>
      </c>
      <c r="O43" s="35">
        <f>+nacimientos!O43-defunciones!O43</f>
        <v>-3.159429000000001</v>
      </c>
      <c r="P43" s="36">
        <f>+nacimientos!P43-defunciones!P43</f>
        <v>-2.4975500000000004</v>
      </c>
      <c r="Q43" s="25">
        <f>+nacimientos!Q43-defunciones!Q43</f>
        <v>-223</v>
      </c>
      <c r="R43" s="26">
        <f>+nacimientos!R43-defunciones!R43</f>
        <v>-183</v>
      </c>
      <c r="S43" s="26">
        <f>+nacimientos!S43-defunciones!S43</f>
        <v>-103</v>
      </c>
      <c r="T43" s="26">
        <f>+nacimientos!T43-defunciones!T43</f>
        <v>-183</v>
      </c>
      <c r="U43" s="26">
        <f>+nacimientos!U43-defunciones!U43</f>
        <v>-146</v>
      </c>
      <c r="V43" s="26">
        <f>+nacimientos!V43-defunciones!V43</f>
        <v>-215</v>
      </c>
      <c r="W43" s="26">
        <f>+nacimientos!W43-defunciones!W43</f>
        <v>-325</v>
      </c>
      <c r="X43" s="26">
        <f>+nacimientos!X43-defunciones!X43</f>
        <v>-307</v>
      </c>
      <c r="Y43" s="26">
        <f>+nacimientos!Y43-defunciones!Y43</f>
        <v>-351</v>
      </c>
      <c r="Z43" s="26">
        <f>+nacimientos!Z43-defunciones!Z43</f>
        <v>-287</v>
      </c>
      <c r="AA43" s="26">
        <f>+nacimientos!AA43-defunciones!AA43</f>
        <v>-317</v>
      </c>
      <c r="AB43" s="26">
        <f>+nacimientos!AB43-defunciones!AB43</f>
        <v>-464</v>
      </c>
      <c r="AC43" s="27">
        <f>+nacimientos!AC43-defunciones!AC43</f>
        <v>-367</v>
      </c>
    </row>
    <row r="44" spans="1:29" ht="12">
      <c r="A44" s="17" t="s">
        <v>93</v>
      </c>
      <c r="B44" s="18" t="s">
        <v>138</v>
      </c>
      <c r="C44" s="80">
        <f t="shared" si="1"/>
        <v>2.003894</v>
      </c>
      <c r="D44" s="34">
        <f>+nacimientos!D44-defunciones!D44</f>
        <v>4.476658</v>
      </c>
      <c r="E44" s="35">
        <f>+nacimientos!E44-defunciones!E44</f>
        <v>4.9648959999999995</v>
      </c>
      <c r="F44" s="35">
        <f>+nacimientos!F44-defunciones!F44</f>
        <v>5.581355</v>
      </c>
      <c r="G44" s="35">
        <f>+nacimientos!G44-defunciones!G44</f>
        <v>4.805767000000001</v>
      </c>
      <c r="H44" s="35">
        <f>+nacimientos!H44-defunciones!H44</f>
        <v>4.924042000000001</v>
      </c>
      <c r="I44" s="35">
        <f>+nacimientos!I44-defunciones!I44</f>
        <v>4.098386</v>
      </c>
      <c r="J44" s="35">
        <f>+nacimientos!J44-defunciones!J44</f>
        <v>4.004643</v>
      </c>
      <c r="K44" s="35">
        <f>+nacimientos!K44-defunciones!K44</f>
        <v>3.154629999999999</v>
      </c>
      <c r="L44" s="35">
        <f>+nacimientos!L44-defunciones!L44</f>
        <v>3.2550410000000003</v>
      </c>
      <c r="M44" s="35">
        <f>+nacimientos!M44-defunciones!M44</f>
        <v>3.2819439999999993</v>
      </c>
      <c r="N44" s="35">
        <f>+nacimientos!N44-defunciones!N44</f>
        <v>3.3435620000000004</v>
      </c>
      <c r="O44" s="35">
        <f>+nacimientos!O44-defunciones!O44</f>
        <v>2.4727639999999997</v>
      </c>
      <c r="P44" s="36">
        <f>+nacimientos!P44-defunciones!P44</f>
        <v>2.4516370000000016</v>
      </c>
      <c r="Q44" s="25">
        <f>+nacimientos!Q44-defunciones!Q44</f>
        <v>8390</v>
      </c>
      <c r="R44" s="26">
        <f>+nacimientos!R44-defunciones!R44</f>
        <v>9226</v>
      </c>
      <c r="S44" s="26">
        <f>+nacimientos!S44-defunciones!S44</f>
        <v>10270</v>
      </c>
      <c r="T44" s="26">
        <f>+nacimientos!T44-defunciones!T44</f>
        <v>8740</v>
      </c>
      <c r="U44" s="26">
        <f>+nacimientos!U44-defunciones!U44</f>
        <v>8850</v>
      </c>
      <c r="V44" s="26">
        <f>+nacimientos!V44-defunciones!V44</f>
        <v>7297</v>
      </c>
      <c r="W44" s="26">
        <f>+nacimientos!W44-defunciones!W44</f>
        <v>7066</v>
      </c>
      <c r="X44" s="26">
        <f>+nacimientos!X44-defunciones!X44</f>
        <v>5524</v>
      </c>
      <c r="Y44" s="26">
        <f>+nacimientos!Y44-defunciones!Y44</f>
        <v>5649</v>
      </c>
      <c r="Z44" s="26">
        <f>+nacimientos!Z44-defunciones!Z44</f>
        <v>5652</v>
      </c>
      <c r="AA44" s="26">
        <f>+nacimientos!AA44-defunciones!AA44</f>
        <v>5715</v>
      </c>
      <c r="AB44" s="26">
        <f>+nacimientos!AB44-defunciones!AB44</f>
        <v>4200</v>
      </c>
      <c r="AC44" s="27">
        <f>+nacimientos!AC44-defunciones!AC44</f>
        <v>4148</v>
      </c>
    </row>
    <row r="45" spans="1:29" ht="12">
      <c r="A45" s="17" t="s">
        <v>94</v>
      </c>
      <c r="B45" s="18" t="s">
        <v>139</v>
      </c>
      <c r="C45" s="80">
        <f t="shared" si="1"/>
        <v>1.19081</v>
      </c>
      <c r="D45" s="34">
        <f>+nacimientos!D45-defunciones!D45</f>
        <v>-4.094451000000001</v>
      </c>
      <c r="E45" s="35">
        <f>+nacimientos!E45-defunciones!E45</f>
        <v>-3.895181</v>
      </c>
      <c r="F45" s="35">
        <f>+nacimientos!F45-defunciones!F45</f>
        <v>-4.136937999999999</v>
      </c>
      <c r="G45" s="35">
        <f>+nacimientos!G45-defunciones!G45</f>
        <v>-4.697122</v>
      </c>
      <c r="H45" s="35">
        <f>+nacimientos!H45-defunciones!H45</f>
        <v>-4.840428999999999</v>
      </c>
      <c r="I45" s="35">
        <f>+nacimientos!I45-defunciones!I45</f>
        <v>-5.063899</v>
      </c>
      <c r="J45" s="35">
        <f>+nacimientos!J45-defunciones!J45</f>
        <v>-5.033080999999999</v>
      </c>
      <c r="K45" s="35">
        <f>+nacimientos!K45-defunciones!K45</f>
        <v>-3.410799000000001</v>
      </c>
      <c r="L45" s="35">
        <f>+nacimientos!L45-defunciones!L45</f>
        <v>-4.677989</v>
      </c>
      <c r="M45" s="35">
        <f>+nacimientos!M45-defunciones!M45</f>
        <v>-3.097818</v>
      </c>
      <c r="N45" s="35">
        <f>+nacimientos!N45-defunciones!N45</f>
        <v>-4.468069000000001</v>
      </c>
      <c r="O45" s="35">
        <f>+nacimientos!O45-defunciones!O45</f>
        <v>-5.285261000000001</v>
      </c>
      <c r="P45" s="36">
        <f>+nacimientos!P45-defunciones!P45</f>
        <v>-4.638523000000001</v>
      </c>
      <c r="Q45" s="25">
        <f>+nacimientos!Q45-defunciones!Q45</f>
        <v>-380</v>
      </c>
      <c r="R45" s="26">
        <f>+nacimientos!R45-defunciones!R45</f>
        <v>-363</v>
      </c>
      <c r="S45" s="26">
        <f>+nacimientos!S45-defunciones!S45</f>
        <v>-385</v>
      </c>
      <c r="T45" s="26">
        <f>+nacimientos!T45-defunciones!T45</f>
        <v>-434</v>
      </c>
      <c r="U45" s="26">
        <f>+nacimientos!U45-defunciones!U45</f>
        <v>-445</v>
      </c>
      <c r="V45" s="26">
        <f>+nacimientos!V45-defunciones!V45</f>
        <v>-464</v>
      </c>
      <c r="W45" s="26">
        <f>+nacimientos!W45-defunciones!W45</f>
        <v>-461</v>
      </c>
      <c r="X45" s="26">
        <f>+nacimientos!X45-defunciones!X45</f>
        <v>-311</v>
      </c>
      <c r="Y45" s="26">
        <f>+nacimientos!Y45-defunciones!Y45</f>
        <v>-425</v>
      </c>
      <c r="Z45" s="26">
        <f>+nacimientos!Z45-defunciones!Z45</f>
        <v>-281</v>
      </c>
      <c r="AA45" s="26">
        <f>+nacimientos!AA45-defunciones!AA45</f>
        <v>-406</v>
      </c>
      <c r="AB45" s="26">
        <f>+nacimientos!AB45-defunciones!AB45</f>
        <v>-482</v>
      </c>
      <c r="AC45" s="27">
        <f>+nacimientos!AC45-defunciones!AC45</f>
        <v>-425</v>
      </c>
    </row>
    <row r="46" spans="1:29" ht="12">
      <c r="A46" s="17" t="s">
        <v>95</v>
      </c>
      <c r="B46" s="18" t="s">
        <v>140</v>
      </c>
      <c r="C46" s="80">
        <f t="shared" si="1"/>
        <v>4.123097999999999</v>
      </c>
      <c r="D46" s="34">
        <f>+nacimientos!D46-defunciones!D46</f>
        <v>3.775694999999999</v>
      </c>
      <c r="E46" s="35">
        <f>+nacimientos!E46-defunciones!E46</f>
        <v>3.8414020000000004</v>
      </c>
      <c r="F46" s="35">
        <f>+nacimientos!F46-defunciones!F46</f>
        <v>4.675666999999999</v>
      </c>
      <c r="G46" s="35">
        <f>+nacimientos!G46-defunciones!G46</f>
        <v>4.096489</v>
      </c>
      <c r="H46" s="35">
        <f>+nacimientos!H46-defunciones!H46</f>
        <v>3.4987470000000016</v>
      </c>
      <c r="I46" s="35">
        <f>+nacimientos!I46-defunciones!I46</f>
        <v>2.5303880000000003</v>
      </c>
      <c r="J46" s="35">
        <f>+nacimientos!J46-defunciones!J46</f>
        <v>2.200994999999999</v>
      </c>
      <c r="K46" s="35">
        <f>+nacimientos!K46-defunciones!K46</f>
        <v>1.4998419999999992</v>
      </c>
      <c r="L46" s="35">
        <f>+nacimientos!L46-defunciones!L46</f>
        <v>1.298020000000001</v>
      </c>
      <c r="M46" s="35">
        <f>+nacimientos!M46-defunciones!M46</f>
        <v>1.2210350000000005</v>
      </c>
      <c r="N46" s="35">
        <f>+nacimientos!N46-defunciones!N46</f>
        <v>0.983884999999999</v>
      </c>
      <c r="O46" s="35">
        <f>+nacimientos!O46-defunciones!O46</f>
        <v>-0.3474029999999999</v>
      </c>
      <c r="P46" s="36">
        <f>+nacimientos!P46-defunciones!P46</f>
        <v>-0.032714000000000354</v>
      </c>
      <c r="Q46" s="25">
        <f>+nacimientos!Q46-defunciones!Q46</f>
        <v>2996</v>
      </c>
      <c r="R46" s="26">
        <f>+nacimientos!R46-defunciones!R46</f>
        <v>3071</v>
      </c>
      <c r="S46" s="26">
        <f>+nacimientos!S46-defunciones!S46</f>
        <v>3652</v>
      </c>
      <c r="T46" s="26">
        <f>+nacimientos!T46-defunciones!T46</f>
        <v>3077</v>
      </c>
      <c r="U46" s="26">
        <f>+nacimientos!U46-defunciones!U46</f>
        <v>2519</v>
      </c>
      <c r="V46" s="26">
        <f>+nacimientos!V46-defunciones!V46</f>
        <v>1758</v>
      </c>
      <c r="W46" s="26">
        <f>+nacimientos!W46-defunciones!W46</f>
        <v>1479</v>
      </c>
      <c r="X46" s="26">
        <f>+nacimientos!X46-defunciones!X46</f>
        <v>968</v>
      </c>
      <c r="Y46" s="26">
        <f>+nacimientos!Y46-defunciones!Y46</f>
        <v>807</v>
      </c>
      <c r="Z46" s="26">
        <f>+nacimientos!Z46-defunciones!Z46</f>
        <v>739</v>
      </c>
      <c r="AA46" s="26">
        <f>+nacimientos!AA46-defunciones!AA46</f>
        <v>586</v>
      </c>
      <c r="AB46" s="26">
        <f>+nacimientos!AB46-defunciones!AB46</f>
        <v>-204</v>
      </c>
      <c r="AC46" s="27">
        <f>+nacimientos!AC46-defunciones!AC46</f>
        <v>-19</v>
      </c>
    </row>
    <row r="47" spans="1:29" ht="12">
      <c r="A47" s="17" t="s">
        <v>96</v>
      </c>
      <c r="B47" s="18" t="s">
        <v>141</v>
      </c>
      <c r="C47" s="80">
        <f t="shared" si="1"/>
        <v>2.7518249999999993</v>
      </c>
      <c r="D47" s="34">
        <f>+nacimientos!D47-defunciones!D47</f>
        <v>-3.488047</v>
      </c>
      <c r="E47" s="35">
        <f>+nacimientos!E47-defunciones!E47</f>
        <v>-3.2216509999999996</v>
      </c>
      <c r="F47" s="35">
        <f>+nacimientos!F47-defunciones!F47</f>
        <v>-2.82418</v>
      </c>
      <c r="G47" s="35">
        <f>+nacimientos!G47-defunciones!G47</f>
        <v>-3.1939970000000013</v>
      </c>
      <c r="H47" s="35">
        <f>+nacimientos!H47-defunciones!H47</f>
        <v>-3.781106000000001</v>
      </c>
      <c r="I47" s="35">
        <f>+nacimientos!I47-defunciones!I47</f>
        <v>-4.455807</v>
      </c>
      <c r="J47" s="35">
        <f>+nacimientos!J47-defunciones!J47</f>
        <v>-4.002505</v>
      </c>
      <c r="K47" s="35">
        <f>+nacimientos!K47-defunciones!K47</f>
        <v>-5.615689000000001</v>
      </c>
      <c r="L47" s="35">
        <f>+nacimientos!L47-defunciones!L47</f>
        <v>-5.670232</v>
      </c>
      <c r="M47" s="35">
        <f>+nacimientos!M47-defunciones!M47</f>
        <v>-4.637412</v>
      </c>
      <c r="N47" s="35">
        <f>+nacimientos!N47-defunciones!N47</f>
        <v>-4.485461</v>
      </c>
      <c r="O47" s="35">
        <f>+nacimientos!O47-defunciones!O47</f>
        <v>-6.239871999999999</v>
      </c>
      <c r="P47" s="36">
        <f>+nacimientos!P47-defunciones!P47</f>
        <v>-5.921517999999999</v>
      </c>
      <c r="Q47" s="25">
        <f>+nacimientos!Q47-defunciones!Q47</f>
        <v>-498</v>
      </c>
      <c r="R47" s="26">
        <f>+nacimientos!R47-defunciones!R47</f>
        <v>-470</v>
      </c>
      <c r="S47" s="26">
        <f>+nacimientos!S47-defunciones!S47</f>
        <v>-411</v>
      </c>
      <c r="T47" s="26">
        <f>+nacimientos!T47-defunciones!T47</f>
        <v>-458</v>
      </c>
      <c r="U47" s="26">
        <f>+nacimientos!U47-defunciones!U47</f>
        <v>-535</v>
      </c>
      <c r="V47" s="26">
        <f>+nacimientos!V47-defunciones!V47</f>
        <v>-624</v>
      </c>
      <c r="W47" s="26">
        <f>+nacimientos!W47-defunciones!W47</f>
        <v>-556</v>
      </c>
      <c r="X47" s="26">
        <f>+nacimientos!X47-defunciones!X47</f>
        <v>-772</v>
      </c>
      <c r="Y47" s="26">
        <f>+nacimientos!Y47-defunciones!Y47</f>
        <v>-773</v>
      </c>
      <c r="Z47" s="26">
        <f>+nacimientos!Z47-defunciones!Z47</f>
        <v>-629</v>
      </c>
      <c r="AA47" s="26">
        <f>+nacimientos!AA47-defunciones!AA47</f>
        <v>-609</v>
      </c>
      <c r="AB47" s="26">
        <f>+nacimientos!AB47-defunciones!AB47</f>
        <v>-851</v>
      </c>
      <c r="AC47" s="27">
        <f>+nacimientos!AC47-defunciones!AC47</f>
        <v>-812</v>
      </c>
    </row>
    <row r="48" spans="1:29" ht="12">
      <c r="A48" s="17" t="s">
        <v>97</v>
      </c>
      <c r="B48" s="18" t="s">
        <v>142</v>
      </c>
      <c r="C48" s="80">
        <f t="shared" si="1"/>
        <v>3.809453999999999</v>
      </c>
      <c r="D48" s="34">
        <f>+nacimientos!D48-defunciones!D48</f>
        <v>3.706802999999999</v>
      </c>
      <c r="E48" s="35">
        <f>+nacimientos!E48-defunciones!E48</f>
        <v>3.7453970000000005</v>
      </c>
      <c r="F48" s="35">
        <f>+nacimientos!F48-defunciones!F48</f>
        <v>4.277949000000001</v>
      </c>
      <c r="G48" s="35">
        <f>+nacimientos!G48-defunciones!G48</f>
        <v>3.0852199999999996</v>
      </c>
      <c r="H48" s="35">
        <f>+nacimientos!H48-defunciones!H48</f>
        <v>2.632123</v>
      </c>
      <c r="I48" s="35">
        <f>+nacimientos!I48-defunciones!I48</f>
        <v>1.5526689999999999</v>
      </c>
      <c r="J48" s="35">
        <f>+nacimientos!J48-defunciones!J48</f>
        <v>1.6063489999999998</v>
      </c>
      <c r="K48" s="35">
        <f>+nacimientos!K48-defunciones!K48</f>
        <v>0.7348330000000001</v>
      </c>
      <c r="L48" s="35">
        <f>+nacimientos!L48-defunciones!L48</f>
        <v>0.29014399999999974</v>
      </c>
      <c r="M48" s="35">
        <f>+nacimientos!M48-defunciones!M48</f>
        <v>-0.1990369999999988</v>
      </c>
      <c r="N48" s="35">
        <f>+nacimientos!N48-defunciones!N48</f>
        <v>0.1430870000000013</v>
      </c>
      <c r="O48" s="35">
        <f>+nacimientos!O48-defunciones!O48</f>
        <v>-0.10265099999999983</v>
      </c>
      <c r="P48" s="36">
        <f>+nacimientos!P48-defunciones!P48</f>
        <v>-0.18398299999999956</v>
      </c>
      <c r="Q48" s="25">
        <f>+nacimientos!Q48-defunciones!Q48</f>
        <v>2471</v>
      </c>
      <c r="R48" s="26">
        <f>+nacimientos!R48-defunciones!R48</f>
        <v>2491</v>
      </c>
      <c r="S48" s="26">
        <f>+nacimientos!S48-defunciones!S48</f>
        <v>2764</v>
      </c>
      <c r="T48" s="26">
        <f>+nacimientos!T48-defunciones!T48</f>
        <v>1920</v>
      </c>
      <c r="U48" s="26">
        <f>+nacimientos!U48-defunciones!U48</f>
        <v>1592</v>
      </c>
      <c r="V48" s="26">
        <f>+nacimientos!V48-defunciones!V48</f>
        <v>917</v>
      </c>
      <c r="W48" s="26">
        <f>+nacimientos!W48-defunciones!W48</f>
        <v>925</v>
      </c>
      <c r="X48" s="26">
        <f>+nacimientos!X48-defunciones!X48</f>
        <v>413</v>
      </c>
      <c r="Y48" s="26">
        <f>+nacimientos!Y48-defunciones!Y48</f>
        <v>159</v>
      </c>
      <c r="Z48" s="26">
        <f>+nacimientos!Z48-defunciones!Z48</f>
        <v>-107</v>
      </c>
      <c r="AA48" s="26">
        <f>+nacimientos!AA48-defunciones!AA48</f>
        <v>76</v>
      </c>
      <c r="AB48" s="26">
        <f>+nacimientos!AB48-defunciones!AB48</f>
        <v>-54</v>
      </c>
      <c r="AC48" s="27">
        <f>+nacimientos!AC48-defunciones!AC48</f>
        <v>-96</v>
      </c>
    </row>
    <row r="49" spans="1:29" ht="12">
      <c r="A49" s="17" t="s">
        <v>98</v>
      </c>
      <c r="B49" s="18" t="s">
        <v>155</v>
      </c>
      <c r="C49" s="80">
        <f t="shared" si="1"/>
        <v>2.5832119999999996</v>
      </c>
      <c r="D49" s="34">
        <f>+nacimientos!D49-defunciones!D49</f>
        <v>2.3414839999999995</v>
      </c>
      <c r="E49" s="35">
        <f>+nacimientos!E49-defunciones!E49</f>
        <v>2.417892</v>
      </c>
      <c r="F49" s="35">
        <f>+nacimientos!F49-defunciones!F49</f>
        <v>3.3758239999999997</v>
      </c>
      <c r="G49" s="35">
        <f>+nacimientos!G49-defunciones!G49</f>
        <v>2.9839979999999997</v>
      </c>
      <c r="H49" s="35">
        <f>+nacimientos!H49-defunciones!H49</f>
        <v>2.7719400000000007</v>
      </c>
      <c r="I49" s="35">
        <f>+nacimientos!I49-defunciones!I49</f>
        <v>2.0362019999999994</v>
      </c>
      <c r="J49" s="35">
        <f>+nacimientos!J49-defunciones!J49</f>
        <v>2.151669</v>
      </c>
      <c r="K49" s="35">
        <f>+nacimientos!K49-defunciones!K49</f>
        <v>1.3014159999999997</v>
      </c>
      <c r="L49" s="35">
        <f>+nacimientos!L49-defunciones!L49</f>
        <v>1.009945</v>
      </c>
      <c r="M49" s="35">
        <f>+nacimientos!M49-defunciones!M49</f>
        <v>0.9684290000000004</v>
      </c>
      <c r="N49" s="35">
        <f>+nacimientos!N49-defunciones!N49</f>
        <v>0.7649020000000011</v>
      </c>
      <c r="O49" s="35">
        <f>+nacimientos!O49-defunciones!O49</f>
        <v>-0.24172800000000016</v>
      </c>
      <c r="P49" s="36">
        <f>+nacimientos!P49-defunciones!P49</f>
        <v>-0.246004000000001</v>
      </c>
      <c r="Q49" s="25">
        <f>+nacimientos!Q49-defunciones!Q49</f>
        <v>5878</v>
      </c>
      <c r="R49" s="26">
        <f>+nacimientos!R49-defunciones!R49</f>
        <v>6104</v>
      </c>
      <c r="S49" s="26">
        <f>+nacimientos!S49-defunciones!S49</f>
        <v>8439</v>
      </c>
      <c r="T49" s="26">
        <f>+nacimientos!T49-defunciones!T49</f>
        <v>7313</v>
      </c>
      <c r="U49" s="26">
        <f>+nacimientos!U49-defunciones!U49</f>
        <v>6656</v>
      </c>
      <c r="V49" s="26">
        <f>+nacimientos!V49-defunciones!V49</f>
        <v>4807</v>
      </c>
      <c r="W49" s="26">
        <f>+nacimientos!W49-defunciones!W49</f>
        <v>4996</v>
      </c>
      <c r="X49" s="26">
        <f>+nacimientos!X49-defunciones!X49</f>
        <v>2971</v>
      </c>
      <c r="Y49" s="26">
        <f>+nacimientos!Y49-defunciones!Y49</f>
        <v>2261</v>
      </c>
      <c r="Z49" s="26">
        <f>+nacimientos!Z49-defunciones!Z49</f>
        <v>2128</v>
      </c>
      <c r="AA49" s="26">
        <f>+nacimientos!AA49-defunciones!AA49</f>
        <v>1657</v>
      </c>
      <c r="AB49" s="26">
        <f>+nacimientos!AB49-defunciones!AB49</f>
        <v>-519</v>
      </c>
      <c r="AC49" s="27">
        <f>+nacimientos!AC49-defunciones!AC49</f>
        <v>-526</v>
      </c>
    </row>
    <row r="50" spans="1:29" ht="12">
      <c r="A50" s="17" t="s">
        <v>99</v>
      </c>
      <c r="B50" s="18" t="s">
        <v>143</v>
      </c>
      <c r="C50" s="80">
        <f t="shared" si="1"/>
        <v>1.9159040000000012</v>
      </c>
      <c r="D50" s="34">
        <f>+nacimientos!D50-defunciones!D50</f>
        <v>0.8300720000000013</v>
      </c>
      <c r="E50" s="35">
        <f>+nacimientos!E50-defunciones!E50</f>
        <v>0.680378000000001</v>
      </c>
      <c r="F50" s="35">
        <f>+nacimientos!F50-defunciones!F50</f>
        <v>0.7903640000000003</v>
      </c>
      <c r="G50" s="35">
        <f>+nacimientos!G50-defunciones!G50</f>
        <v>0.4358740000000001</v>
      </c>
      <c r="H50" s="35">
        <f>+nacimientos!H50-defunciones!H50</f>
        <v>0.6717519999999997</v>
      </c>
      <c r="I50" s="35">
        <f>+nacimientos!I50-defunciones!I50</f>
        <v>-0.00589300000000037</v>
      </c>
      <c r="J50" s="35">
        <f>+nacimientos!J50-defunciones!J50</f>
        <v>-0.15850399999999887</v>
      </c>
      <c r="K50" s="35">
        <f>+nacimientos!K50-defunciones!K50</f>
        <v>-0.3326419999999999</v>
      </c>
      <c r="L50" s="35">
        <f>+nacimientos!L50-defunciones!L50</f>
        <v>-0.5045980000000014</v>
      </c>
      <c r="M50" s="35">
        <f>+nacimientos!M50-defunciones!M50</f>
        <v>-0.5813840000000008</v>
      </c>
      <c r="N50" s="35">
        <f>+nacimientos!N50-defunciones!N50</f>
        <v>-0.7786609999999996</v>
      </c>
      <c r="O50" s="35">
        <f>+nacimientos!O50-defunciones!O50</f>
        <v>-1.085832</v>
      </c>
      <c r="P50" s="36">
        <f>+nacimientos!P50-defunciones!P50</f>
        <v>-1.4116489999999997</v>
      </c>
      <c r="Q50" s="25">
        <f>+nacimientos!Q50-defunciones!Q50</f>
        <v>436</v>
      </c>
      <c r="R50" s="26">
        <f>+nacimientos!R50-defunciones!R50</f>
        <v>357</v>
      </c>
      <c r="S50" s="26">
        <f>+nacimientos!S50-defunciones!S50</f>
        <v>412</v>
      </c>
      <c r="T50" s="26">
        <f>+nacimientos!T50-defunciones!T50</f>
        <v>225</v>
      </c>
      <c r="U50" s="26">
        <f>+nacimientos!U50-defunciones!U50</f>
        <v>344</v>
      </c>
      <c r="V50" s="26">
        <f>+nacimientos!V50-defunciones!V50</f>
        <v>-3</v>
      </c>
      <c r="W50" s="26">
        <f>+nacimientos!W50-defunciones!W50</f>
        <v>-80</v>
      </c>
      <c r="X50" s="26">
        <f>+nacimientos!X50-defunciones!X50</f>
        <v>-167</v>
      </c>
      <c r="Y50" s="26">
        <f>+nacimientos!Y50-defunciones!Y50</f>
        <v>-252</v>
      </c>
      <c r="Z50" s="26">
        <f>+nacimientos!Z50-defunciones!Z50</f>
        <v>-289</v>
      </c>
      <c r="AA50" s="26">
        <f>+nacimientos!AA50-defunciones!AA50</f>
        <v>-386</v>
      </c>
      <c r="AB50" s="26">
        <f>+nacimientos!AB50-defunciones!AB50</f>
        <v>-538</v>
      </c>
      <c r="AC50" s="27">
        <f>+nacimientos!AC50-defunciones!AC50</f>
        <v>-700</v>
      </c>
    </row>
    <row r="51" spans="1:29" ht="12">
      <c r="A51" s="17" t="s">
        <v>100</v>
      </c>
      <c r="B51" s="18" t="s">
        <v>152</v>
      </c>
      <c r="C51" s="80">
        <f t="shared" si="1"/>
        <v>1.1718609999999998</v>
      </c>
      <c r="D51" s="34">
        <f>+nacimientos!D51-defunciones!D51</f>
        <v>-0.17772500000000058</v>
      </c>
      <c r="E51" s="35">
        <f>+nacimientos!E51-defunciones!E51</f>
        <v>-0.28279500000000013</v>
      </c>
      <c r="F51" s="35">
        <f>+nacimientos!F51-defunciones!F51</f>
        <v>0.09569100000000041</v>
      </c>
      <c r="G51" s="35">
        <f>+nacimientos!G51-defunciones!G51</f>
        <v>-0.20143799999999956</v>
      </c>
      <c r="H51" s="35">
        <f>+nacimientos!H51-defunciones!H51</f>
        <v>-0.25174399999999864</v>
      </c>
      <c r="I51" s="35">
        <f>+nacimientos!I51-defunciones!I51</f>
        <v>-0.6112889999999993</v>
      </c>
      <c r="J51" s="35">
        <f>+nacimientos!J51-defunciones!J51</f>
        <v>-0.35439800000000155</v>
      </c>
      <c r="K51" s="35">
        <f>+nacimientos!K51-defunciones!K51</f>
        <v>-0.7779209999999992</v>
      </c>
      <c r="L51" s="35">
        <f>+nacimientos!L51-defunciones!L51</f>
        <v>-0.9442880000000002</v>
      </c>
      <c r="M51" s="35">
        <f>+nacimientos!M51-defunciones!M51</f>
        <v>-0.8621809999999996</v>
      </c>
      <c r="N51" s="35">
        <f>+nacimientos!N51-defunciones!N51</f>
        <v>-1.2450159999999997</v>
      </c>
      <c r="O51" s="35">
        <f>+nacimientos!O51-defunciones!O51</f>
        <v>-1.3495860000000004</v>
      </c>
      <c r="P51" s="36">
        <f>+nacimientos!P51-defunciones!P51</f>
        <v>-1.6478069999999994</v>
      </c>
      <c r="Q51" s="25">
        <f>+nacimientos!Q51-defunciones!Q51</f>
        <v>-202</v>
      </c>
      <c r="R51" s="26">
        <f>+nacimientos!R51-defunciones!R51</f>
        <v>-321</v>
      </c>
      <c r="S51" s="26">
        <f>+nacimientos!S51-defunciones!S51</f>
        <v>109</v>
      </c>
      <c r="T51" s="26">
        <f>+nacimientos!T51-defunciones!T51</f>
        <v>-229</v>
      </c>
      <c r="U51" s="26">
        <f>+nacimientos!U51-defunciones!U51</f>
        <v>-285</v>
      </c>
      <c r="V51" s="26">
        <f>+nacimientos!V51-defunciones!V51</f>
        <v>-690</v>
      </c>
      <c r="W51" s="26">
        <f>+nacimientos!W51-defunciones!W51</f>
        <v>-399</v>
      </c>
      <c r="X51" s="26">
        <f>+nacimientos!X51-defunciones!X51</f>
        <v>-874</v>
      </c>
      <c r="Y51" s="26">
        <f>+nacimientos!Y51-defunciones!Y51</f>
        <v>-1060</v>
      </c>
      <c r="Z51" s="26">
        <f>+nacimientos!Z51-defunciones!Z51</f>
        <v>-967</v>
      </c>
      <c r="AA51" s="26">
        <f>+nacimientos!AA51-defunciones!AA51</f>
        <v>-1395</v>
      </c>
      <c r="AB51" s="26">
        <f>+nacimientos!AB51-defunciones!AB51</f>
        <v>-1513</v>
      </c>
      <c r="AC51" s="27">
        <f>+nacimientos!AC51-defunciones!AC51</f>
        <v>-1852</v>
      </c>
    </row>
    <row r="52" spans="1:29" ht="12">
      <c r="A52" s="17" t="s">
        <v>101</v>
      </c>
      <c r="B52" s="18" t="s">
        <v>144</v>
      </c>
      <c r="C52" s="80">
        <f t="shared" si="1"/>
        <v>0.581804</v>
      </c>
      <c r="D52" s="34">
        <f>+nacimientos!D52-defunciones!D52</f>
        <v>-6.909705000000001</v>
      </c>
      <c r="E52" s="35">
        <f>+nacimientos!E52-defunciones!E52</f>
        <v>-7.416157999999999</v>
      </c>
      <c r="F52" s="35">
        <f>+nacimientos!F52-defunciones!F52</f>
        <v>-7.221775999999999</v>
      </c>
      <c r="G52" s="35">
        <f>+nacimientos!G52-defunciones!G52</f>
        <v>-7.408814</v>
      </c>
      <c r="H52" s="35">
        <f>+nacimientos!H52-defunciones!H52</f>
        <v>-6.40222</v>
      </c>
      <c r="I52" s="35">
        <f>+nacimientos!I52-defunciones!I52</f>
        <v>-7.365731</v>
      </c>
      <c r="J52" s="35">
        <f>+nacimientos!J52-defunciones!J52</f>
        <v>-6.684411</v>
      </c>
      <c r="K52" s="35">
        <f>+nacimientos!K52-defunciones!K52</f>
        <v>-7.093848999999999</v>
      </c>
      <c r="L52" s="35">
        <f>+nacimientos!L52-defunciones!L52</f>
        <v>-6.983845</v>
      </c>
      <c r="M52" s="35">
        <f>+nacimientos!M52-defunciones!M52</f>
        <v>-6.590232</v>
      </c>
      <c r="N52" s="35">
        <f>+nacimientos!N52-defunciones!N52</f>
        <v>-6.260819</v>
      </c>
      <c r="O52" s="35">
        <f>+nacimientos!O52-defunciones!O52</f>
        <v>-7.491509000000001</v>
      </c>
      <c r="P52" s="36">
        <f>+nacimientos!P52-defunciones!P52</f>
        <v>-5.887884000000001</v>
      </c>
      <c r="Q52" s="25">
        <f>+nacimientos!Q52-defunciones!Q52</f>
        <v>-1323</v>
      </c>
      <c r="R52" s="26">
        <f>+nacimientos!R52-defunciones!R52</f>
        <v>-1434</v>
      </c>
      <c r="S52" s="26">
        <f>+nacimientos!S52-defunciones!S52</f>
        <v>-1404</v>
      </c>
      <c r="T52" s="26">
        <f>+nacimientos!T52-defunciones!T52</f>
        <v>-1444</v>
      </c>
      <c r="U52" s="26">
        <f>+nacimientos!U52-defunciones!U52</f>
        <v>-1251</v>
      </c>
      <c r="V52" s="26">
        <f>+nacimientos!V52-defunciones!V52</f>
        <v>-1444</v>
      </c>
      <c r="W52" s="26">
        <f>+nacimientos!W52-defunciones!W52</f>
        <v>-1316</v>
      </c>
      <c r="X52" s="26">
        <f>+nacimientos!X52-defunciones!X52</f>
        <v>-1402</v>
      </c>
      <c r="Y52" s="26">
        <f>+nacimientos!Y52-defunciones!Y52</f>
        <v>-1386</v>
      </c>
      <c r="Z52" s="26">
        <f>+nacimientos!Z52-defunciones!Z52</f>
        <v>-1314</v>
      </c>
      <c r="AA52" s="26">
        <f>+nacimientos!AA52-defunciones!AA52</f>
        <v>-1255</v>
      </c>
      <c r="AB52" s="26">
        <f>+nacimientos!AB52-defunciones!AB52</f>
        <v>-1511</v>
      </c>
      <c r="AC52" s="27">
        <f>+nacimientos!AC52-defunciones!AC52</f>
        <v>-1196</v>
      </c>
    </row>
    <row r="53" spans="1:29" ht="12">
      <c r="A53" s="17" t="s">
        <v>102</v>
      </c>
      <c r="B53" s="18" t="s">
        <v>145</v>
      </c>
      <c r="C53" s="80">
        <f t="shared" si="1"/>
        <v>3.2336079999999985</v>
      </c>
      <c r="D53" s="34">
        <f>+nacimientos!D53-defunciones!D53</f>
        <v>0.7840179999999997</v>
      </c>
      <c r="E53" s="35">
        <f>+nacimientos!E53-defunciones!E53</f>
        <v>0.7051079999999992</v>
      </c>
      <c r="F53" s="35">
        <f>+nacimientos!F53-defunciones!F53</f>
        <v>1.0865100000000005</v>
      </c>
      <c r="G53" s="35">
        <f>+nacimientos!G53-defunciones!G53</f>
        <v>0.5227780000000006</v>
      </c>
      <c r="H53" s="35">
        <f>+nacimientos!H53-defunciones!H53</f>
        <v>0.3998059999999999</v>
      </c>
      <c r="I53" s="35">
        <f>+nacimientos!I53-defunciones!I53</f>
        <v>-0.7224850000000007</v>
      </c>
      <c r="J53" s="35">
        <f>+nacimientos!J53-defunciones!J53</f>
        <v>-0.6301560000000013</v>
      </c>
      <c r="K53" s="35">
        <f>+nacimientos!K53-defunciones!K53</f>
        <v>-1.1822499999999998</v>
      </c>
      <c r="L53" s="35">
        <f>+nacimientos!L53-defunciones!L53</f>
        <v>-1.1303479999999997</v>
      </c>
      <c r="M53" s="35">
        <f>+nacimientos!M53-defunciones!M53</f>
        <v>-1.1647680000000005</v>
      </c>
      <c r="N53" s="35">
        <f>+nacimientos!N53-defunciones!N53</f>
        <v>-1.4839469999999988</v>
      </c>
      <c r="O53" s="35">
        <f>+nacimientos!O53-defunciones!O53</f>
        <v>-2.449589999999999</v>
      </c>
      <c r="P53" s="36">
        <f>+nacimientos!P53-defunciones!P53</f>
        <v>-2.523580999999999</v>
      </c>
      <c r="Q53" s="25">
        <f>+nacimientos!Q53-defunciones!Q53</f>
        <v>744</v>
      </c>
      <c r="R53" s="26">
        <f>+nacimientos!R53-defunciones!R53</f>
        <v>670</v>
      </c>
      <c r="S53" s="26">
        <f>+nacimientos!S53-defunciones!S53</f>
        <v>1021</v>
      </c>
      <c r="T53" s="26">
        <f>+nacimientos!T53-defunciones!T53</f>
        <v>483</v>
      </c>
      <c r="U53" s="26">
        <f>+nacimientos!U53-defunciones!U53</f>
        <v>363</v>
      </c>
      <c r="V53" s="26">
        <f>+nacimientos!V53-defunciones!V53</f>
        <v>-648</v>
      </c>
      <c r="W53" s="26">
        <f>+nacimientos!W53-defunciones!W53</f>
        <v>-558</v>
      </c>
      <c r="X53" s="26">
        <f>+nacimientos!X53-defunciones!X53</f>
        <v>-1035</v>
      </c>
      <c r="Y53" s="26">
        <f>+nacimientos!Y53-defunciones!Y53</f>
        <v>-979</v>
      </c>
      <c r="Z53" s="26">
        <f>+nacimientos!Z53-defunciones!Z53</f>
        <v>-1001</v>
      </c>
      <c r="AA53" s="26">
        <f>+nacimientos!AA53-defunciones!AA53</f>
        <v>-1270</v>
      </c>
      <c r="AB53" s="26">
        <f>+nacimientos!AB53-defunciones!AB53</f>
        <v>-2091</v>
      </c>
      <c r="AC53" s="27">
        <f>+nacimientos!AC53-defunciones!AC53</f>
        <v>-2151</v>
      </c>
    </row>
    <row r="54" spans="1:29" ht="12">
      <c r="A54" s="17" t="s">
        <v>103</v>
      </c>
      <c r="B54" s="18" t="s">
        <v>146</v>
      </c>
      <c r="C54" s="80">
        <f t="shared" si="1"/>
        <v>1.3358429999999997</v>
      </c>
      <c r="D54" s="34">
        <f>+nacimientos!D54-defunciones!D54</f>
        <v>8.698307</v>
      </c>
      <c r="E54" s="35">
        <f>+nacimientos!E54-defunciones!E54</f>
        <v>8.292017</v>
      </c>
      <c r="F54" s="35">
        <f>+nacimientos!F54-defunciones!F54</f>
        <v>9.232513</v>
      </c>
      <c r="G54" s="35">
        <f>+nacimientos!G54-defunciones!G54</f>
        <v>8.342967</v>
      </c>
      <c r="H54" s="35">
        <f>+nacimientos!H54-defunciones!H54</f>
        <v>7.855854</v>
      </c>
      <c r="I54" s="35">
        <f>+nacimientos!I54-defunciones!I54</f>
        <v>7.957076999999999</v>
      </c>
      <c r="J54" s="35">
        <f>+nacimientos!J54-defunciones!J54</f>
        <v>7.982634</v>
      </c>
      <c r="K54" s="35">
        <f>+nacimientos!K54-defunciones!K54</f>
        <v>7.281485</v>
      </c>
      <c r="L54" s="35">
        <f>+nacimientos!L54-defunciones!L54</f>
        <v>7.191426</v>
      </c>
      <c r="M54" s="35">
        <f>+nacimientos!M54-defunciones!M54</f>
        <v>7.327749</v>
      </c>
      <c r="N54" s="35">
        <f>+nacimientos!N54-defunciones!N54</f>
        <v>7.646547</v>
      </c>
      <c r="O54" s="35">
        <f>+nacimientos!O54-defunciones!O54</f>
        <v>7.362464</v>
      </c>
      <c r="P54" s="36">
        <f>+nacimientos!P54-defunciones!P54</f>
        <v>6.4290959999999995</v>
      </c>
      <c r="Q54" s="25">
        <f>+nacimientos!Q54-defunciones!Q54</f>
        <v>656</v>
      </c>
      <c r="R54" s="26">
        <f>+nacimientos!R54-defunciones!R54</f>
        <v>602</v>
      </c>
      <c r="S54" s="26">
        <f>+nacimientos!S54-defunciones!S54</f>
        <v>668</v>
      </c>
      <c r="T54" s="26">
        <f>+nacimientos!T54-defunciones!T54</f>
        <v>599</v>
      </c>
      <c r="U54" s="26">
        <f>+nacimientos!U54-defunciones!U54</f>
        <v>562</v>
      </c>
      <c r="V54" s="26">
        <f>+nacimientos!V54-defunciones!V54</f>
        <v>568</v>
      </c>
      <c r="W54" s="26">
        <f>+nacimientos!W54-defunciones!W54</f>
        <v>570</v>
      </c>
      <c r="X54" s="26">
        <f>+nacimientos!X54-defunciones!X54</f>
        <v>520</v>
      </c>
      <c r="Y54" s="26">
        <f>+nacimientos!Y54-defunciones!Y54</f>
        <v>514</v>
      </c>
      <c r="Z54" s="26">
        <f>+nacimientos!Z54-defunciones!Z54</f>
        <v>524</v>
      </c>
      <c r="AA54" s="26">
        <f>+nacimientos!AA54-defunciones!AA54</f>
        <v>545</v>
      </c>
      <c r="AB54" s="26">
        <f>+nacimientos!AB54-defunciones!AB54</f>
        <v>523</v>
      </c>
      <c r="AC54" s="27">
        <f>+nacimientos!AC54-defunciones!AC54</f>
        <v>455</v>
      </c>
    </row>
    <row r="55" spans="1:29" ht="12">
      <c r="A55" s="19" t="s">
        <v>104</v>
      </c>
      <c r="B55" s="20" t="s">
        <v>147</v>
      </c>
      <c r="C55" s="81">
        <f t="shared" si="1"/>
        <v>3.1003620000000005</v>
      </c>
      <c r="D55" s="37">
        <f>+nacimientos!D55-defunciones!D55</f>
        <v>12.895938999999998</v>
      </c>
      <c r="E55" s="38">
        <f>+nacimientos!E55-defunciones!E55</f>
        <v>12.378104999999998</v>
      </c>
      <c r="F55" s="38">
        <f>+nacimientos!F55-defunciones!F55</f>
        <v>11.492927000000002</v>
      </c>
      <c r="G55" s="38">
        <f>+nacimientos!G55-defunciones!G55</f>
        <v>9.928062</v>
      </c>
      <c r="H55" s="38">
        <f>+nacimientos!H55-defunciones!H55</f>
        <v>9.967174</v>
      </c>
      <c r="I55" s="38">
        <f>+nacimientos!I55-defunciones!I55</f>
        <v>8.958668</v>
      </c>
      <c r="J55" s="38">
        <f>+nacimientos!J55-defunciones!J55</f>
        <v>8.057056</v>
      </c>
      <c r="K55" s="38">
        <f>+nacimientos!K55-defunciones!K55</f>
        <v>9.775889</v>
      </c>
      <c r="L55" s="38">
        <f>+nacimientos!L55-defunciones!L55</f>
        <v>9.057590000000001</v>
      </c>
      <c r="M55" s="38">
        <f>+nacimientos!M55-defunciones!M55</f>
        <v>11.080416</v>
      </c>
      <c r="N55" s="38">
        <f>+nacimientos!N55-defunciones!N55</f>
        <v>10.357628000000002</v>
      </c>
      <c r="O55" s="38">
        <f>+nacimientos!O55-defunciones!O55</f>
        <v>9.795576999999998</v>
      </c>
      <c r="P55" s="39">
        <f>+nacimientos!P55-defunciones!P55</f>
        <v>9.390187</v>
      </c>
      <c r="Q55" s="28">
        <f>+nacimientos!Q55-defunciones!Q55</f>
        <v>952</v>
      </c>
      <c r="R55" s="29">
        <f>+nacimientos!R55-defunciones!R55</f>
        <v>872</v>
      </c>
      <c r="S55" s="29">
        <f>+nacimientos!S55-defunciones!S55</f>
        <v>797</v>
      </c>
      <c r="T55" s="29">
        <f>+nacimientos!T55-defunciones!T55</f>
        <v>679</v>
      </c>
      <c r="U55" s="29">
        <f>+nacimientos!U55-defunciones!U55</f>
        <v>668</v>
      </c>
      <c r="V55" s="29">
        <f>+nacimientos!V55-defunciones!V55</f>
        <v>598</v>
      </c>
      <c r="W55" s="29">
        <f>+nacimientos!W55-defunciones!W55</f>
        <v>540</v>
      </c>
      <c r="X55" s="29">
        <f>+nacimientos!X55-defunciones!X55</f>
        <v>653</v>
      </c>
      <c r="Y55" s="29">
        <f>+nacimientos!Y55-defunciones!Y55</f>
        <v>603</v>
      </c>
      <c r="Z55" s="29">
        <f>+nacimientos!Z55-defunciones!Z55</f>
        <v>734</v>
      </c>
      <c r="AA55" s="29">
        <f>+nacimientos!AA55-defunciones!AA55</f>
        <v>678</v>
      </c>
      <c r="AB55" s="29">
        <f>+nacimientos!AB55-defunciones!AB55</f>
        <v>633</v>
      </c>
      <c r="AC55" s="30">
        <f>+nacimientos!AC55-defunciones!AC55</f>
        <v>599</v>
      </c>
    </row>
    <row r="56" spans="1:29" ht="12">
      <c r="A56" s="13"/>
      <c r="B56" s="14" t="s">
        <v>30</v>
      </c>
      <c r="C56" s="79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Q56" s="22">
        <f>+nacimientos!Q56-defunciones!Q56</f>
        <v>-490</v>
      </c>
      <c r="R56" s="23">
        <f>+nacimientos!R56-defunciones!R56</f>
        <v>-444</v>
      </c>
      <c r="S56" s="23">
        <f>+nacimientos!S56-defunciones!S56</f>
        <v>-850</v>
      </c>
      <c r="T56" s="23">
        <f>+nacimientos!T56-defunciones!T56</f>
        <v>-723</v>
      </c>
      <c r="U56" s="23">
        <f>+nacimientos!U56-defunciones!U56</f>
        <v>-425</v>
      </c>
      <c r="V56" s="23">
        <f>+nacimientos!V56-defunciones!V56</f>
        <v>-739</v>
      </c>
      <c r="W56" s="23">
        <f>+nacimientos!W56-defunciones!W56</f>
        <v>-951</v>
      </c>
      <c r="X56" s="23">
        <f>+nacimientos!X56-defunciones!X56</f>
        <v>-1023</v>
      </c>
      <c r="Y56" s="23">
        <f>+nacimientos!Y56-defunciones!Y56</f>
        <v>-1414</v>
      </c>
      <c r="Z56" s="23">
        <f>+nacimientos!Z56-defunciones!Z56</f>
        <v>-1484</v>
      </c>
      <c r="AA56" s="23">
        <f>+nacimientos!AA56-defunciones!AA56</f>
        <v>-1597</v>
      </c>
      <c r="AB56" s="23">
        <f>+nacimientos!AB56-defunciones!AB56</f>
        <v>-1733</v>
      </c>
      <c r="AC56" s="24">
        <f>+nacimientos!AC56-defunciones!AC56</f>
        <v>-1795</v>
      </c>
    </row>
  </sheetData>
  <mergeCells count="2">
    <mergeCell ref="Q1:AC1"/>
    <mergeCell ref="C1:P1"/>
  </mergeCells>
  <conditionalFormatting sqref="C3:C55 D3:AC56">
    <cfRule type="cellIs" priority="1" dxfId="0" operator="less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horizontalDpi="300" verticalDpi="300" orientation="landscape" paperSize="9" r:id="rId1"/>
  <headerFooter alignWithMargins="0">
    <oddFooter>&amp;R&amp;9&amp;A - &amp;P</oddFooter>
  </headerFooter>
  <colBreaks count="1" manualBreakCount="1">
    <brk id="16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pane xSplit="2" ySplit="2" topLeftCell="C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11.421875" defaultRowHeight="12.75"/>
  <cols>
    <col min="1" max="1" width="3.28125" style="5" bestFit="1" customWidth="1"/>
    <col min="2" max="2" width="25.140625" style="5" bestFit="1" customWidth="1"/>
    <col min="3" max="16" width="6.7109375" style="7" customWidth="1"/>
    <col min="17" max="29" width="7.7109375" style="6" customWidth="1"/>
    <col min="30" max="16384" width="11.57421875" style="5" customWidth="1"/>
  </cols>
  <sheetData>
    <row r="1" spans="2:29" s="8" customFormat="1" ht="15" customHeight="1">
      <c r="B1" s="21"/>
      <c r="C1" s="90" t="s">
        <v>33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82" t="s">
        <v>35</v>
      </c>
      <c r="R1" s="83" t="s">
        <v>35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22.5" customHeight="1">
      <c r="A2" s="12" t="s">
        <v>148</v>
      </c>
      <c r="B2" s="11" t="s">
        <v>149</v>
      </c>
      <c r="C2" s="10" t="s">
        <v>157</v>
      </c>
      <c r="D2" s="9">
        <v>2010</v>
      </c>
      <c r="E2" s="9">
        <v>2009</v>
      </c>
      <c r="F2" s="9">
        <v>2008</v>
      </c>
      <c r="G2" s="9">
        <v>2007</v>
      </c>
      <c r="H2" s="9">
        <v>2006</v>
      </c>
      <c r="I2" s="9">
        <v>2005</v>
      </c>
      <c r="J2" s="9">
        <v>2004</v>
      </c>
      <c r="K2" s="9">
        <v>2003</v>
      </c>
      <c r="L2" s="9">
        <v>2002</v>
      </c>
      <c r="M2" s="9">
        <v>2001</v>
      </c>
      <c r="N2" s="9">
        <v>2000</v>
      </c>
      <c r="O2" s="9">
        <v>1999</v>
      </c>
      <c r="P2" s="9">
        <v>1998</v>
      </c>
      <c r="Q2" s="9">
        <v>2010</v>
      </c>
      <c r="R2" s="9">
        <v>2009</v>
      </c>
      <c r="S2" s="9">
        <v>2008</v>
      </c>
      <c r="T2" s="9">
        <v>2007</v>
      </c>
      <c r="U2" s="9">
        <v>2006</v>
      </c>
      <c r="V2" s="9">
        <v>2005</v>
      </c>
      <c r="W2" s="9">
        <v>2004</v>
      </c>
      <c r="X2" s="9">
        <v>2003</v>
      </c>
      <c r="Y2" s="9">
        <v>2002</v>
      </c>
      <c r="Z2" s="9">
        <v>2001</v>
      </c>
      <c r="AA2" s="9">
        <v>2000</v>
      </c>
      <c r="AB2" s="9">
        <v>1999</v>
      </c>
      <c r="AC2" s="9">
        <v>1998</v>
      </c>
    </row>
    <row r="3" spans="1:29" ht="12">
      <c r="A3" s="13"/>
      <c r="B3" s="14" t="s">
        <v>29</v>
      </c>
      <c r="C3" s="79">
        <f>+D3-N3</f>
        <v>0.6816840000000006</v>
      </c>
      <c r="D3" s="31">
        <v>10.53228</v>
      </c>
      <c r="E3" s="32">
        <v>10.749458</v>
      </c>
      <c r="F3" s="32">
        <v>11.37233</v>
      </c>
      <c r="G3" s="32">
        <v>10.944929</v>
      </c>
      <c r="H3" s="32">
        <v>10.921583</v>
      </c>
      <c r="I3" s="32">
        <v>10.710378</v>
      </c>
      <c r="J3" s="32">
        <v>10.614978</v>
      </c>
      <c r="K3" s="32">
        <v>10.487691</v>
      </c>
      <c r="L3" s="32">
        <v>10.110079</v>
      </c>
      <c r="M3" s="32">
        <v>9.953305</v>
      </c>
      <c r="N3" s="32">
        <v>9.850596</v>
      </c>
      <c r="O3" s="32">
        <v>9.49763</v>
      </c>
      <c r="P3" s="33">
        <v>9.17442</v>
      </c>
      <c r="Q3" s="22">
        <f>SUM(Q4:Q56)</f>
        <v>486575</v>
      </c>
      <c r="R3" s="23">
        <f>SUM(R4:R56)</f>
        <v>494997</v>
      </c>
      <c r="S3" s="23">
        <f aca="true" t="shared" si="0" ref="S3:AC3">SUM(S4:S56)</f>
        <v>519779</v>
      </c>
      <c r="T3" s="23">
        <f t="shared" si="0"/>
        <v>492527</v>
      </c>
      <c r="U3" s="23">
        <f t="shared" si="0"/>
        <v>482957</v>
      </c>
      <c r="V3" s="23">
        <f t="shared" si="0"/>
        <v>466371</v>
      </c>
      <c r="W3" s="23">
        <f t="shared" si="0"/>
        <v>454591</v>
      </c>
      <c r="X3" s="23">
        <f t="shared" si="0"/>
        <v>441881</v>
      </c>
      <c r="Y3" s="23">
        <f t="shared" si="0"/>
        <v>418846</v>
      </c>
      <c r="Z3" s="23">
        <f t="shared" si="0"/>
        <v>406380</v>
      </c>
      <c r="AA3" s="23">
        <f t="shared" si="0"/>
        <v>397632</v>
      </c>
      <c r="AB3" s="23">
        <f t="shared" si="0"/>
        <v>380130</v>
      </c>
      <c r="AC3" s="24">
        <f t="shared" si="0"/>
        <v>365193</v>
      </c>
    </row>
    <row r="4" spans="1:29" ht="11.25" customHeight="1">
      <c r="A4" s="17" t="s">
        <v>3</v>
      </c>
      <c r="B4" s="18" t="s">
        <v>151</v>
      </c>
      <c r="C4" s="80">
        <f>+D4-N4</f>
        <v>1.9857759999999995</v>
      </c>
      <c r="D4" s="34">
        <v>10.775539</v>
      </c>
      <c r="E4" s="35">
        <v>10.452159</v>
      </c>
      <c r="F4" s="35">
        <v>10.449117</v>
      </c>
      <c r="G4" s="35">
        <v>9.967891</v>
      </c>
      <c r="H4" s="35">
        <v>9.700956</v>
      </c>
      <c r="I4" s="35">
        <v>9.387319</v>
      </c>
      <c r="J4" s="35">
        <v>9.556295</v>
      </c>
      <c r="K4" s="35">
        <v>9.267576</v>
      </c>
      <c r="L4" s="35">
        <v>8.655467</v>
      </c>
      <c r="M4" s="35">
        <v>8.536282</v>
      </c>
      <c r="N4" s="35">
        <v>8.789763</v>
      </c>
      <c r="O4" s="35">
        <v>8.270586</v>
      </c>
      <c r="P4" s="36">
        <v>8.052504</v>
      </c>
      <c r="Q4" s="25">
        <v>3348</v>
      </c>
      <c r="R4" s="26">
        <v>3222</v>
      </c>
      <c r="S4" s="26">
        <v>3210</v>
      </c>
      <c r="T4" s="26">
        <v>3033</v>
      </c>
      <c r="U4" s="26">
        <v>2917</v>
      </c>
      <c r="V4" s="26">
        <v>2791</v>
      </c>
      <c r="W4" s="26">
        <v>2810</v>
      </c>
      <c r="X4" s="26">
        <v>2693</v>
      </c>
      <c r="Y4" s="26">
        <v>2491</v>
      </c>
      <c r="Z4" s="26">
        <v>2435</v>
      </c>
      <c r="AA4" s="26">
        <v>2486</v>
      </c>
      <c r="AB4" s="26">
        <v>2322</v>
      </c>
      <c r="AC4" s="27">
        <v>2249</v>
      </c>
    </row>
    <row r="5" spans="1:29" ht="11.25" customHeight="1">
      <c r="A5" s="17" t="s">
        <v>4</v>
      </c>
      <c r="B5" s="18" t="s">
        <v>105</v>
      </c>
      <c r="C5" s="80">
        <f>+D5-N5</f>
        <v>0.010391000000000261</v>
      </c>
      <c r="D5" s="34">
        <v>10.217457</v>
      </c>
      <c r="E5" s="35">
        <v>10.453652</v>
      </c>
      <c r="F5" s="35">
        <v>10.357317</v>
      </c>
      <c r="G5" s="35">
        <v>9.439428</v>
      </c>
      <c r="H5" s="35">
        <v>10.420295</v>
      </c>
      <c r="I5" s="35">
        <v>9.873016</v>
      </c>
      <c r="J5" s="35">
        <v>9.717397</v>
      </c>
      <c r="K5" s="35">
        <v>10.273456</v>
      </c>
      <c r="L5" s="35">
        <v>10.070279</v>
      </c>
      <c r="M5" s="35">
        <v>10.033214</v>
      </c>
      <c r="N5" s="35">
        <v>10.207066</v>
      </c>
      <c r="O5" s="35">
        <v>10.273656</v>
      </c>
      <c r="P5" s="36">
        <v>10.404117</v>
      </c>
      <c r="Q5" s="25">
        <v>4051</v>
      </c>
      <c r="R5" s="26">
        <v>4151</v>
      </c>
      <c r="S5" s="26">
        <v>4092</v>
      </c>
      <c r="T5" s="26">
        <v>3682</v>
      </c>
      <c r="U5" s="26">
        <v>4009</v>
      </c>
      <c r="V5" s="26">
        <v>3753</v>
      </c>
      <c r="W5" s="26">
        <v>3650</v>
      </c>
      <c r="X5" s="26">
        <v>3811</v>
      </c>
      <c r="Y5" s="26">
        <v>3694</v>
      </c>
      <c r="Z5" s="26">
        <v>3637</v>
      </c>
      <c r="AA5" s="26">
        <v>3664</v>
      </c>
      <c r="AB5" s="26">
        <v>3666</v>
      </c>
      <c r="AC5" s="27">
        <v>3696</v>
      </c>
    </row>
    <row r="6" spans="1:29" ht="11.25" customHeight="1">
      <c r="A6" s="17" t="s">
        <v>5</v>
      </c>
      <c r="B6" s="18" t="s">
        <v>150</v>
      </c>
      <c r="C6" s="80">
        <f>+D6-N6</f>
        <v>-0.7045589999999997</v>
      </c>
      <c r="D6" s="34">
        <v>9.630561</v>
      </c>
      <c r="E6" s="35">
        <v>9.662699</v>
      </c>
      <c r="F6" s="35">
        <v>10.82476</v>
      </c>
      <c r="G6" s="35">
        <v>10.552089</v>
      </c>
      <c r="H6" s="35">
        <v>10.814749</v>
      </c>
      <c r="I6" s="35">
        <v>10.76434</v>
      </c>
      <c r="J6" s="35">
        <v>10.91857</v>
      </c>
      <c r="K6" s="35">
        <v>10.987504</v>
      </c>
      <c r="L6" s="35">
        <v>10.621031</v>
      </c>
      <c r="M6" s="35">
        <v>10.532211</v>
      </c>
      <c r="N6" s="35">
        <v>10.33512</v>
      </c>
      <c r="O6" s="35">
        <v>9.973623</v>
      </c>
      <c r="P6" s="36">
        <v>9.695129</v>
      </c>
      <c r="Q6" s="25">
        <v>18187</v>
      </c>
      <c r="R6" s="26">
        <v>18341</v>
      </c>
      <c r="S6" s="26">
        <v>20202</v>
      </c>
      <c r="T6" s="26">
        <v>19083</v>
      </c>
      <c r="U6" s="26">
        <v>18852</v>
      </c>
      <c r="V6" s="26">
        <v>18129</v>
      </c>
      <c r="W6" s="26">
        <v>17655</v>
      </c>
      <c r="X6" s="26">
        <v>17067</v>
      </c>
      <c r="Y6" s="26">
        <v>15855</v>
      </c>
      <c r="Z6" s="26">
        <v>15177</v>
      </c>
      <c r="AA6" s="26">
        <v>14509</v>
      </c>
      <c r="AB6" s="26">
        <v>13722</v>
      </c>
      <c r="AC6" s="27">
        <v>13135</v>
      </c>
    </row>
    <row r="7" spans="1:29" ht="12">
      <c r="A7" s="17" t="s">
        <v>6</v>
      </c>
      <c r="B7" s="18" t="s">
        <v>106</v>
      </c>
      <c r="C7" s="80">
        <f>+D7-N7</f>
        <v>0.6156360000000003</v>
      </c>
      <c r="D7" s="34">
        <v>12.30866</v>
      </c>
      <c r="E7" s="35">
        <v>12.47018</v>
      </c>
      <c r="F7" s="35">
        <v>13.58124</v>
      </c>
      <c r="G7" s="35">
        <v>12.925315</v>
      </c>
      <c r="H7" s="35">
        <v>13.426466</v>
      </c>
      <c r="I7" s="35">
        <v>12.971198</v>
      </c>
      <c r="J7" s="35">
        <v>12.92468</v>
      </c>
      <c r="K7" s="35">
        <v>12.536311</v>
      </c>
      <c r="L7" s="35">
        <v>11.933398</v>
      </c>
      <c r="M7" s="35">
        <v>12.242006</v>
      </c>
      <c r="N7" s="35">
        <v>11.693024</v>
      </c>
      <c r="O7" s="35">
        <v>11.976306</v>
      </c>
      <c r="P7" s="36">
        <v>11.34385</v>
      </c>
      <c r="Q7" s="25">
        <v>8512</v>
      </c>
      <c r="R7" s="26">
        <v>8472</v>
      </c>
      <c r="S7" s="26">
        <v>9135</v>
      </c>
      <c r="T7" s="26">
        <v>8475</v>
      </c>
      <c r="U7" s="26">
        <v>8425</v>
      </c>
      <c r="V7" s="26">
        <v>7829</v>
      </c>
      <c r="W7" s="26">
        <v>7505</v>
      </c>
      <c r="X7" s="26">
        <v>6974</v>
      </c>
      <c r="Y7" s="26">
        <v>6484</v>
      </c>
      <c r="Z7" s="26">
        <v>6496</v>
      </c>
      <c r="AA7" s="26">
        <v>6074</v>
      </c>
      <c r="AB7" s="26">
        <v>6116</v>
      </c>
      <c r="AC7" s="27">
        <v>5707</v>
      </c>
    </row>
    <row r="8" spans="1:29" ht="12">
      <c r="A8" s="17" t="s">
        <v>7</v>
      </c>
      <c r="B8" s="18" t="s">
        <v>107</v>
      </c>
      <c r="C8" s="80">
        <f>+D8-N8</f>
        <v>1.344856</v>
      </c>
      <c r="D8" s="34">
        <v>8.395028</v>
      </c>
      <c r="E8" s="35">
        <v>8.557376</v>
      </c>
      <c r="F8" s="35">
        <v>9.01497</v>
      </c>
      <c r="G8" s="35">
        <v>8.010433</v>
      </c>
      <c r="H8" s="35">
        <v>8.200335</v>
      </c>
      <c r="I8" s="35">
        <v>8.020758</v>
      </c>
      <c r="J8" s="35">
        <v>7.372789</v>
      </c>
      <c r="K8" s="35">
        <v>7.082967</v>
      </c>
      <c r="L8" s="35">
        <v>6.871864</v>
      </c>
      <c r="M8" s="35">
        <v>6.89078</v>
      </c>
      <c r="N8" s="35">
        <v>7.050172</v>
      </c>
      <c r="O8" s="35">
        <v>7.071299</v>
      </c>
      <c r="P8" s="36">
        <v>6.809082</v>
      </c>
      <c r="Q8" s="25">
        <v>1408</v>
      </c>
      <c r="R8" s="26">
        <v>1457</v>
      </c>
      <c r="S8" s="26">
        <v>1526</v>
      </c>
      <c r="T8" s="26">
        <v>1339</v>
      </c>
      <c r="U8" s="26">
        <v>1358</v>
      </c>
      <c r="V8" s="26">
        <v>1323</v>
      </c>
      <c r="W8" s="26">
        <v>1210</v>
      </c>
      <c r="X8" s="26">
        <v>1159</v>
      </c>
      <c r="Y8" s="26">
        <v>1123</v>
      </c>
      <c r="Z8" s="26">
        <v>1128</v>
      </c>
      <c r="AA8" s="26">
        <v>1160</v>
      </c>
      <c r="AB8" s="26">
        <v>1171</v>
      </c>
      <c r="AC8" s="27">
        <v>1136</v>
      </c>
    </row>
    <row r="9" spans="1:29" ht="12">
      <c r="A9" s="17" t="s">
        <v>8</v>
      </c>
      <c r="B9" s="18" t="s">
        <v>108</v>
      </c>
      <c r="C9" s="80">
        <f>+D9-N9</f>
        <v>0.1277070000000009</v>
      </c>
      <c r="D9" s="34">
        <v>10.041838</v>
      </c>
      <c r="E9" s="35">
        <v>10.25392</v>
      </c>
      <c r="F9" s="35">
        <v>10.669577</v>
      </c>
      <c r="G9" s="35">
        <v>9.798373</v>
      </c>
      <c r="H9" s="35">
        <v>10.063523</v>
      </c>
      <c r="I9" s="35">
        <v>9.80934</v>
      </c>
      <c r="J9" s="35">
        <v>9.689591</v>
      </c>
      <c r="K9" s="35">
        <v>9.966858</v>
      </c>
      <c r="L9" s="35">
        <v>9.738233</v>
      </c>
      <c r="M9" s="35">
        <v>9.863177</v>
      </c>
      <c r="N9" s="35">
        <v>9.914131</v>
      </c>
      <c r="O9" s="35">
        <v>10.042137</v>
      </c>
      <c r="P9" s="36">
        <v>9.887792</v>
      </c>
      <c r="Q9" s="25">
        <v>6800</v>
      </c>
      <c r="R9" s="26">
        <v>6929</v>
      </c>
      <c r="S9" s="26">
        <v>7185</v>
      </c>
      <c r="T9" s="26">
        <v>6562</v>
      </c>
      <c r="U9" s="26">
        <v>6695</v>
      </c>
      <c r="V9" s="26">
        <v>6496</v>
      </c>
      <c r="W9" s="26">
        <v>6397</v>
      </c>
      <c r="X9" s="26">
        <v>6550</v>
      </c>
      <c r="Y9" s="26">
        <v>6382</v>
      </c>
      <c r="Z9" s="26">
        <v>6459</v>
      </c>
      <c r="AA9" s="26">
        <v>6484</v>
      </c>
      <c r="AB9" s="26">
        <v>6561</v>
      </c>
      <c r="AC9" s="27">
        <v>6468</v>
      </c>
    </row>
    <row r="10" spans="1:29" ht="12">
      <c r="A10" s="17" t="s">
        <v>9</v>
      </c>
      <c r="B10" s="18" t="s">
        <v>1</v>
      </c>
      <c r="C10" s="80">
        <f>+D10-N10</f>
        <v>-0.2833559999999995</v>
      </c>
      <c r="D10" s="34">
        <v>11.079791</v>
      </c>
      <c r="E10" s="35">
        <v>11.204253</v>
      </c>
      <c r="F10" s="35">
        <v>12.008486</v>
      </c>
      <c r="G10" s="35">
        <v>11.585256</v>
      </c>
      <c r="H10" s="35">
        <v>11.697764</v>
      </c>
      <c r="I10" s="35">
        <v>11.242268</v>
      </c>
      <c r="J10" s="35">
        <v>11.421484</v>
      </c>
      <c r="K10" s="35">
        <v>11.592443</v>
      </c>
      <c r="L10" s="35">
        <v>11.713893</v>
      </c>
      <c r="M10" s="35">
        <v>11.443324</v>
      </c>
      <c r="N10" s="35">
        <v>11.363147</v>
      </c>
      <c r="O10" s="35">
        <v>10.913944</v>
      </c>
      <c r="P10" s="36">
        <v>10.537984</v>
      </c>
      <c r="Q10" s="25">
        <v>11967</v>
      </c>
      <c r="R10" s="26">
        <v>12044</v>
      </c>
      <c r="S10" s="26">
        <v>12713</v>
      </c>
      <c r="T10" s="26">
        <v>11917</v>
      </c>
      <c r="U10" s="26">
        <v>11675</v>
      </c>
      <c r="V10" s="26">
        <v>10925</v>
      </c>
      <c r="W10" s="26">
        <v>10792</v>
      </c>
      <c r="X10" s="26">
        <v>10654</v>
      </c>
      <c r="Y10" s="26">
        <v>10420</v>
      </c>
      <c r="Z10" s="26">
        <v>9858</v>
      </c>
      <c r="AA10" s="26">
        <v>9502</v>
      </c>
      <c r="AB10" s="26">
        <v>8848</v>
      </c>
      <c r="AC10" s="27">
        <v>8309</v>
      </c>
    </row>
    <row r="11" spans="1:29" ht="12">
      <c r="A11" s="17" t="s">
        <v>10</v>
      </c>
      <c r="B11" s="18" t="s">
        <v>109</v>
      </c>
      <c r="C11" s="80">
        <f>+D11-N11</f>
        <v>1.1840729999999997</v>
      </c>
      <c r="D11" s="34">
        <v>11.397316</v>
      </c>
      <c r="E11" s="35">
        <v>11.576418</v>
      </c>
      <c r="F11" s="35">
        <v>12.099766</v>
      </c>
      <c r="G11" s="35">
        <v>11.637464</v>
      </c>
      <c r="H11" s="35">
        <v>11.690817</v>
      </c>
      <c r="I11" s="35">
        <v>11.629207</v>
      </c>
      <c r="J11" s="35">
        <v>11.530143</v>
      </c>
      <c r="K11" s="35">
        <v>11.180957</v>
      </c>
      <c r="L11" s="35">
        <v>10.747981</v>
      </c>
      <c r="M11" s="35">
        <v>10.330539</v>
      </c>
      <c r="N11" s="35">
        <v>10.213243</v>
      </c>
      <c r="O11" s="35">
        <v>9.676611</v>
      </c>
      <c r="P11" s="36">
        <v>9.174111</v>
      </c>
      <c r="Q11" s="25">
        <v>61204</v>
      </c>
      <c r="R11" s="26">
        <v>61715</v>
      </c>
      <c r="S11" s="26">
        <v>64694</v>
      </c>
      <c r="T11" s="26">
        <v>61722</v>
      </c>
      <c r="U11" s="26">
        <v>60867</v>
      </c>
      <c r="V11" s="26">
        <v>59607</v>
      </c>
      <c r="W11" s="26">
        <v>58001</v>
      </c>
      <c r="X11" s="26">
        <v>55313</v>
      </c>
      <c r="Y11" s="26">
        <v>52171</v>
      </c>
      <c r="Z11" s="26">
        <v>49471</v>
      </c>
      <c r="AA11" s="26">
        <v>48493</v>
      </c>
      <c r="AB11" s="26">
        <v>45628</v>
      </c>
      <c r="AC11" s="27">
        <v>43095</v>
      </c>
    </row>
    <row r="12" spans="1:29" ht="12">
      <c r="A12" s="17" t="s">
        <v>11</v>
      </c>
      <c r="B12" s="18" t="s">
        <v>110</v>
      </c>
      <c r="C12" s="80">
        <f>+D12-N12</f>
        <v>1.2839299999999998</v>
      </c>
      <c r="D12" s="34">
        <v>9.259547</v>
      </c>
      <c r="E12" s="35">
        <v>9.031831</v>
      </c>
      <c r="F12" s="35">
        <v>9.657137</v>
      </c>
      <c r="G12" s="35">
        <v>8.998657</v>
      </c>
      <c r="H12" s="35">
        <v>8.719518</v>
      </c>
      <c r="I12" s="35">
        <v>8.58691</v>
      </c>
      <c r="J12" s="35">
        <v>8.395351</v>
      </c>
      <c r="K12" s="35">
        <v>8.022776</v>
      </c>
      <c r="L12" s="35">
        <v>7.99968</v>
      </c>
      <c r="M12" s="35">
        <v>7.661791</v>
      </c>
      <c r="N12" s="35">
        <v>7.975617</v>
      </c>
      <c r="O12" s="35">
        <v>7.611594</v>
      </c>
      <c r="P12" s="36">
        <v>7.165475</v>
      </c>
      <c r="Q12" s="25">
        <v>3360</v>
      </c>
      <c r="R12" s="26">
        <v>3311</v>
      </c>
      <c r="S12" s="26">
        <v>3525</v>
      </c>
      <c r="T12" s="26">
        <v>3250</v>
      </c>
      <c r="U12" s="26">
        <v>3123</v>
      </c>
      <c r="V12" s="26">
        <v>3057</v>
      </c>
      <c r="W12" s="26">
        <v>2968</v>
      </c>
      <c r="X12" s="26">
        <v>2818</v>
      </c>
      <c r="Y12" s="26">
        <v>2797</v>
      </c>
      <c r="Z12" s="26">
        <v>2671</v>
      </c>
      <c r="AA12" s="26">
        <v>2779</v>
      </c>
      <c r="AB12" s="26">
        <v>2655</v>
      </c>
      <c r="AC12" s="27">
        <v>2505</v>
      </c>
    </row>
    <row r="13" spans="1:29" ht="12">
      <c r="A13" s="17" t="s">
        <v>12</v>
      </c>
      <c r="B13" s="18" t="s">
        <v>111</v>
      </c>
      <c r="C13" s="80">
        <f>+D13-N13</f>
        <v>-0.8057730000000003</v>
      </c>
      <c r="D13" s="34">
        <v>8.212476</v>
      </c>
      <c r="E13" s="35">
        <v>8.352448</v>
      </c>
      <c r="F13" s="35">
        <v>8.737064</v>
      </c>
      <c r="G13" s="35">
        <v>8.400657</v>
      </c>
      <c r="H13" s="35">
        <v>8.405218</v>
      </c>
      <c r="I13" s="35">
        <v>8.574462</v>
      </c>
      <c r="J13" s="35">
        <v>8.599732</v>
      </c>
      <c r="K13" s="35">
        <v>8.392056</v>
      </c>
      <c r="L13" s="35">
        <v>8.397709</v>
      </c>
      <c r="M13" s="35">
        <v>8.520197</v>
      </c>
      <c r="N13" s="35">
        <v>9.018249</v>
      </c>
      <c r="O13" s="35">
        <v>8.671134</v>
      </c>
      <c r="P13" s="36">
        <v>8.880999</v>
      </c>
      <c r="Q13" s="25">
        <v>3328</v>
      </c>
      <c r="R13" s="26">
        <v>3385</v>
      </c>
      <c r="S13" s="26">
        <v>3550</v>
      </c>
      <c r="T13" s="26">
        <v>3419</v>
      </c>
      <c r="U13" s="26">
        <v>3423</v>
      </c>
      <c r="V13" s="26">
        <v>3497</v>
      </c>
      <c r="W13" s="26">
        <v>3502</v>
      </c>
      <c r="X13" s="26">
        <v>3412</v>
      </c>
      <c r="Y13" s="26">
        <v>3396</v>
      </c>
      <c r="Z13" s="26">
        <v>3444</v>
      </c>
      <c r="AA13" s="26">
        <v>3649</v>
      </c>
      <c r="AB13" s="26">
        <v>3509</v>
      </c>
      <c r="AC13" s="27">
        <v>3602</v>
      </c>
    </row>
    <row r="14" spans="1:29" ht="12">
      <c r="A14" s="17" t="s">
        <v>13</v>
      </c>
      <c r="B14" s="18" t="s">
        <v>112</v>
      </c>
      <c r="C14" s="80">
        <f>+D14-N14</f>
        <v>-0.1503330000000016</v>
      </c>
      <c r="D14" s="34">
        <v>11.334556</v>
      </c>
      <c r="E14" s="35">
        <v>11.593375</v>
      </c>
      <c r="F14" s="35">
        <v>12.034583</v>
      </c>
      <c r="G14" s="35">
        <v>12.181278</v>
      </c>
      <c r="H14" s="35">
        <v>12.54629</v>
      </c>
      <c r="I14" s="35">
        <v>12.472948</v>
      </c>
      <c r="J14" s="35">
        <v>12.241076</v>
      </c>
      <c r="K14" s="35">
        <v>11.918517</v>
      </c>
      <c r="L14" s="35">
        <v>11.535825</v>
      </c>
      <c r="M14" s="35">
        <v>11.537868</v>
      </c>
      <c r="N14" s="35">
        <v>11.484889</v>
      </c>
      <c r="O14" s="35">
        <v>11.181819</v>
      </c>
      <c r="P14" s="36">
        <v>10.95264</v>
      </c>
      <c r="Q14" s="25">
        <v>13858</v>
      </c>
      <c r="R14" s="26">
        <v>14097</v>
      </c>
      <c r="S14" s="26">
        <v>14510</v>
      </c>
      <c r="T14" s="26">
        <v>14497</v>
      </c>
      <c r="U14" s="26">
        <v>14741</v>
      </c>
      <c r="V14" s="26">
        <v>14489</v>
      </c>
      <c r="W14" s="26">
        <v>14040</v>
      </c>
      <c r="X14" s="26">
        <v>13534</v>
      </c>
      <c r="Y14" s="26">
        <v>12956</v>
      </c>
      <c r="Z14" s="26">
        <v>12865</v>
      </c>
      <c r="AA14" s="26">
        <v>12744</v>
      </c>
      <c r="AB14" s="26">
        <v>12356</v>
      </c>
      <c r="AC14" s="27">
        <v>12082</v>
      </c>
    </row>
    <row r="15" spans="1:29" ht="12">
      <c r="A15" s="17" t="s">
        <v>14</v>
      </c>
      <c r="B15" s="18" t="s">
        <v>153</v>
      </c>
      <c r="C15" s="80">
        <f>+D15-N15</f>
        <v>0.8349890000000002</v>
      </c>
      <c r="D15" s="34">
        <v>10.679558</v>
      </c>
      <c r="E15" s="35">
        <v>11.015905</v>
      </c>
      <c r="F15" s="35">
        <v>12.329435</v>
      </c>
      <c r="G15" s="35">
        <v>11.827611</v>
      </c>
      <c r="H15" s="35">
        <v>12.178573</v>
      </c>
      <c r="I15" s="35">
        <v>11.236522</v>
      </c>
      <c r="J15" s="35">
        <v>10.924793</v>
      </c>
      <c r="K15" s="35">
        <v>11.075161</v>
      </c>
      <c r="L15" s="35">
        <v>10.982909</v>
      </c>
      <c r="M15" s="35">
        <v>10.351195</v>
      </c>
      <c r="N15" s="35">
        <v>9.844569</v>
      </c>
      <c r="O15" s="35">
        <v>9.697142</v>
      </c>
      <c r="P15" s="36">
        <v>9.344418</v>
      </c>
      <c r="Q15" s="25">
        <v>6320</v>
      </c>
      <c r="R15" s="26">
        <v>6571</v>
      </c>
      <c r="S15" s="26">
        <v>7206</v>
      </c>
      <c r="T15" s="26">
        <v>6687</v>
      </c>
      <c r="U15" s="26">
        <v>6686</v>
      </c>
      <c r="V15" s="26">
        <v>6009</v>
      </c>
      <c r="W15" s="26">
        <v>5685</v>
      </c>
      <c r="X15" s="26">
        <v>5600</v>
      </c>
      <c r="Y15" s="26">
        <v>5400</v>
      </c>
      <c r="Z15" s="26">
        <v>4967</v>
      </c>
      <c r="AA15" s="26">
        <v>4642</v>
      </c>
      <c r="AB15" s="26">
        <v>4514</v>
      </c>
      <c r="AC15" s="27">
        <v>4314</v>
      </c>
    </row>
    <row r="16" spans="1:29" ht="12">
      <c r="A16" s="17" t="s">
        <v>15</v>
      </c>
      <c r="B16" s="18" t="s">
        <v>113</v>
      </c>
      <c r="C16" s="80">
        <f>+D16-N16</f>
        <v>0.5680600000000009</v>
      </c>
      <c r="D16" s="34">
        <v>9.984553</v>
      </c>
      <c r="E16" s="35">
        <v>10.173647</v>
      </c>
      <c r="F16" s="35">
        <v>10.96622</v>
      </c>
      <c r="G16" s="35">
        <v>10.049746</v>
      </c>
      <c r="H16" s="35">
        <v>10.279451</v>
      </c>
      <c r="I16" s="35">
        <v>9.911153</v>
      </c>
      <c r="J16" s="35">
        <v>9.6792</v>
      </c>
      <c r="K16" s="35">
        <v>9.328908</v>
      </c>
      <c r="L16" s="35">
        <v>9.123245</v>
      </c>
      <c r="M16" s="35">
        <v>9.341058</v>
      </c>
      <c r="N16" s="35">
        <v>9.416493</v>
      </c>
      <c r="O16" s="35">
        <v>9.593542</v>
      </c>
      <c r="P16" s="36">
        <v>9.661156</v>
      </c>
      <c r="Q16" s="25">
        <v>5183</v>
      </c>
      <c r="R16" s="26">
        <v>5290</v>
      </c>
      <c r="S16" s="26">
        <v>5647</v>
      </c>
      <c r="T16" s="26">
        <v>5101</v>
      </c>
      <c r="U16" s="26">
        <v>5141</v>
      </c>
      <c r="V16" s="26">
        <v>4905</v>
      </c>
      <c r="W16" s="26">
        <v>4734</v>
      </c>
      <c r="X16" s="26">
        <v>4523</v>
      </c>
      <c r="Y16" s="26">
        <v>4386</v>
      </c>
      <c r="Z16" s="26">
        <v>4460</v>
      </c>
      <c r="AA16" s="26">
        <v>4480</v>
      </c>
      <c r="AB16" s="26">
        <v>4561</v>
      </c>
      <c r="AC16" s="27">
        <v>4597</v>
      </c>
    </row>
    <row r="17" spans="1:29" ht="12">
      <c r="A17" s="17" t="s">
        <v>16</v>
      </c>
      <c r="B17" s="18" t="s">
        <v>114</v>
      </c>
      <c r="C17" s="80">
        <f>+D17-N17</f>
        <v>-0.4869760000000003</v>
      </c>
      <c r="D17" s="34">
        <v>10.035762</v>
      </c>
      <c r="E17" s="35">
        <v>10.551005</v>
      </c>
      <c r="F17" s="35">
        <v>11.058911</v>
      </c>
      <c r="G17" s="35">
        <v>10.640368</v>
      </c>
      <c r="H17" s="35">
        <v>11.020723</v>
      </c>
      <c r="I17" s="35">
        <v>10.698657</v>
      </c>
      <c r="J17" s="35">
        <v>10.509348</v>
      </c>
      <c r="K17" s="35">
        <v>10.647388</v>
      </c>
      <c r="L17" s="35">
        <v>10.325167</v>
      </c>
      <c r="M17" s="35">
        <v>10.325263</v>
      </c>
      <c r="N17" s="35">
        <v>10.522738</v>
      </c>
      <c r="O17" s="35">
        <v>10.488505</v>
      </c>
      <c r="P17" s="36">
        <v>10.645799</v>
      </c>
      <c r="Q17" s="25">
        <v>7907</v>
      </c>
      <c r="R17" s="26">
        <v>8309</v>
      </c>
      <c r="S17" s="26">
        <v>8679</v>
      </c>
      <c r="T17" s="26">
        <v>8312</v>
      </c>
      <c r="U17" s="26">
        <v>8566</v>
      </c>
      <c r="V17" s="26">
        <v>8278</v>
      </c>
      <c r="W17" s="26">
        <v>8104</v>
      </c>
      <c r="X17" s="26">
        <v>8174</v>
      </c>
      <c r="Y17" s="26">
        <v>7885</v>
      </c>
      <c r="Z17" s="26">
        <v>7858</v>
      </c>
      <c r="AA17" s="26">
        <v>7988</v>
      </c>
      <c r="AB17" s="26">
        <v>7951</v>
      </c>
      <c r="AC17" s="27">
        <v>8078</v>
      </c>
    </row>
    <row r="18" spans="1:29" ht="12">
      <c r="A18" s="17" t="s">
        <v>17</v>
      </c>
      <c r="B18" s="18" t="s">
        <v>115</v>
      </c>
      <c r="C18" s="80">
        <f>+D18-N18</f>
        <v>1.063726</v>
      </c>
      <c r="D18" s="34">
        <v>8.33432</v>
      </c>
      <c r="E18" s="35">
        <v>8.514025</v>
      </c>
      <c r="F18" s="35">
        <v>8.757918</v>
      </c>
      <c r="G18" s="35">
        <v>8.083091</v>
      </c>
      <c r="H18" s="35">
        <v>8.079477</v>
      </c>
      <c r="I18" s="35">
        <v>7.952516</v>
      </c>
      <c r="J18" s="35">
        <v>7.736891</v>
      </c>
      <c r="K18" s="35">
        <v>7.56348</v>
      </c>
      <c r="L18" s="35">
        <v>7.170217</v>
      </c>
      <c r="M18" s="35">
        <v>7.263312</v>
      </c>
      <c r="N18" s="35">
        <v>7.270594</v>
      </c>
      <c r="O18" s="35">
        <v>6.957391</v>
      </c>
      <c r="P18" s="36">
        <v>6.940727</v>
      </c>
      <c r="Q18" s="25">
        <v>9372</v>
      </c>
      <c r="R18" s="26">
        <v>9562</v>
      </c>
      <c r="S18" s="26">
        <v>9825</v>
      </c>
      <c r="T18" s="26">
        <v>9026</v>
      </c>
      <c r="U18" s="26">
        <v>8985</v>
      </c>
      <c r="V18" s="26">
        <v>8816</v>
      </c>
      <c r="W18" s="26">
        <v>8546</v>
      </c>
      <c r="X18" s="26">
        <v>8326</v>
      </c>
      <c r="Y18" s="26">
        <v>7866</v>
      </c>
      <c r="Z18" s="26">
        <v>7956</v>
      </c>
      <c r="AA18" s="26">
        <v>7943</v>
      </c>
      <c r="AB18" s="26">
        <v>7583</v>
      </c>
      <c r="AC18" s="27">
        <v>7573</v>
      </c>
    </row>
    <row r="19" spans="1:29" ht="12">
      <c r="A19" s="17" t="s">
        <v>18</v>
      </c>
      <c r="B19" s="18" t="s">
        <v>116</v>
      </c>
      <c r="C19" s="80">
        <f>+D19-N19</f>
        <v>0.25191300000000005</v>
      </c>
      <c r="D19" s="34">
        <v>8.383462</v>
      </c>
      <c r="E19" s="35">
        <v>8.390024</v>
      </c>
      <c r="F19" s="35">
        <v>8.731235</v>
      </c>
      <c r="G19" s="35">
        <v>7.848989</v>
      </c>
      <c r="H19" s="35">
        <v>8.193579</v>
      </c>
      <c r="I19" s="35">
        <v>7.652765</v>
      </c>
      <c r="J19" s="35">
        <v>8.025071</v>
      </c>
      <c r="K19" s="35">
        <v>8.261155</v>
      </c>
      <c r="L19" s="35">
        <v>8.326407</v>
      </c>
      <c r="M19" s="35">
        <v>8.153357</v>
      </c>
      <c r="N19" s="35">
        <v>8.131549</v>
      </c>
      <c r="O19" s="35">
        <v>8.146721</v>
      </c>
      <c r="P19" s="36">
        <v>7.677572</v>
      </c>
      <c r="Q19" s="25">
        <v>1791</v>
      </c>
      <c r="R19" s="26">
        <v>1804</v>
      </c>
      <c r="S19" s="26">
        <v>1867</v>
      </c>
      <c r="T19" s="26">
        <v>1657</v>
      </c>
      <c r="U19" s="26">
        <v>1710</v>
      </c>
      <c r="V19" s="26">
        <v>1581</v>
      </c>
      <c r="W19" s="26">
        <v>1644</v>
      </c>
      <c r="X19" s="26">
        <v>1672</v>
      </c>
      <c r="Y19" s="26">
        <v>1673</v>
      </c>
      <c r="Z19" s="26">
        <v>1629</v>
      </c>
      <c r="AA19" s="26">
        <v>1622</v>
      </c>
      <c r="AB19" s="26">
        <v>1628</v>
      </c>
      <c r="AC19" s="27">
        <v>1539</v>
      </c>
    </row>
    <row r="20" spans="1:29" ht="12">
      <c r="A20" s="17" t="s">
        <v>19</v>
      </c>
      <c r="B20" s="18" t="s">
        <v>117</v>
      </c>
      <c r="C20" s="80">
        <f>+D20-N20</f>
        <v>1.6720469999999992</v>
      </c>
      <c r="D20" s="34">
        <v>12.300756</v>
      </c>
      <c r="E20" s="35">
        <v>12.370451</v>
      </c>
      <c r="F20" s="35">
        <v>12.984177</v>
      </c>
      <c r="G20" s="35">
        <v>12.12667</v>
      </c>
      <c r="H20" s="35">
        <v>12.624122</v>
      </c>
      <c r="I20" s="35">
        <v>11.870576</v>
      </c>
      <c r="J20" s="35">
        <v>11.948148</v>
      </c>
      <c r="K20" s="35">
        <v>11.720296</v>
      </c>
      <c r="L20" s="35">
        <v>10.805871</v>
      </c>
      <c r="M20" s="35">
        <v>10.644032</v>
      </c>
      <c r="N20" s="35">
        <v>10.628709</v>
      </c>
      <c r="O20" s="35">
        <v>9.724141</v>
      </c>
      <c r="P20" s="36">
        <v>9.799547</v>
      </c>
      <c r="Q20" s="25">
        <v>8936</v>
      </c>
      <c r="R20" s="26">
        <v>9016</v>
      </c>
      <c r="S20" s="26">
        <v>9334</v>
      </c>
      <c r="T20" s="26">
        <v>8430</v>
      </c>
      <c r="U20" s="26">
        <v>8443</v>
      </c>
      <c r="V20" s="26">
        <v>7664</v>
      </c>
      <c r="W20" s="26">
        <v>7452</v>
      </c>
      <c r="X20" s="26">
        <v>7020</v>
      </c>
      <c r="Y20" s="26">
        <v>6231</v>
      </c>
      <c r="Z20" s="26">
        <v>5964</v>
      </c>
      <c r="AA20" s="26">
        <v>5849</v>
      </c>
      <c r="AB20" s="26">
        <v>5271</v>
      </c>
      <c r="AC20" s="27">
        <v>5249</v>
      </c>
    </row>
    <row r="21" spans="1:29" ht="12">
      <c r="A21" s="17" t="s">
        <v>20</v>
      </c>
      <c r="B21" s="18" t="s">
        <v>118</v>
      </c>
      <c r="C21" s="80">
        <f>+D21-N21</f>
        <v>-0.47889999999999944</v>
      </c>
      <c r="D21" s="34">
        <v>10.327019</v>
      </c>
      <c r="E21" s="35">
        <v>10.714305</v>
      </c>
      <c r="F21" s="35">
        <v>11.731686</v>
      </c>
      <c r="G21" s="35">
        <v>11.713815</v>
      </c>
      <c r="H21" s="35">
        <v>11.460928</v>
      </c>
      <c r="I21" s="35">
        <v>11.245952</v>
      </c>
      <c r="J21" s="35">
        <v>11.167397</v>
      </c>
      <c r="K21" s="35">
        <v>10.826161</v>
      </c>
      <c r="L21" s="35">
        <v>10.340089</v>
      </c>
      <c r="M21" s="35">
        <v>10.814009</v>
      </c>
      <c r="N21" s="35">
        <v>10.805919</v>
      </c>
      <c r="O21" s="35">
        <v>10.538082</v>
      </c>
      <c r="P21" s="36">
        <v>10.663208</v>
      </c>
      <c r="Q21" s="25">
        <v>9400</v>
      </c>
      <c r="R21" s="26">
        <v>9704</v>
      </c>
      <c r="S21" s="26">
        <v>10546</v>
      </c>
      <c r="T21" s="26">
        <v>10412</v>
      </c>
      <c r="U21" s="26">
        <v>10021</v>
      </c>
      <c r="V21" s="26">
        <v>9707</v>
      </c>
      <c r="W21" s="26">
        <v>9497</v>
      </c>
      <c r="X21" s="26">
        <v>9085</v>
      </c>
      <c r="Y21" s="26">
        <v>8556</v>
      </c>
      <c r="Z21" s="26">
        <v>8865</v>
      </c>
      <c r="AA21" s="26">
        <v>8812</v>
      </c>
      <c r="AB21" s="26">
        <v>8560</v>
      </c>
      <c r="AC21" s="27">
        <v>8648</v>
      </c>
    </row>
    <row r="22" spans="1:29" ht="12">
      <c r="A22" s="17" t="s">
        <v>21</v>
      </c>
      <c r="B22" s="18" t="s">
        <v>119</v>
      </c>
      <c r="C22" s="80">
        <f>+D22-N22</f>
        <v>2.2327250000000003</v>
      </c>
      <c r="D22" s="34">
        <v>12.70192</v>
      </c>
      <c r="E22" s="35">
        <v>12.980135</v>
      </c>
      <c r="F22" s="35">
        <v>13.604914</v>
      </c>
      <c r="G22" s="35">
        <v>12.922407</v>
      </c>
      <c r="H22" s="35">
        <v>12.864942</v>
      </c>
      <c r="I22" s="35">
        <v>11.503844</v>
      </c>
      <c r="J22" s="35">
        <v>11.414058</v>
      </c>
      <c r="K22" s="35">
        <v>11.448151</v>
      </c>
      <c r="L22" s="35">
        <v>10.615034</v>
      </c>
      <c r="M22" s="35">
        <v>10.055537</v>
      </c>
      <c r="N22" s="35">
        <v>10.469195</v>
      </c>
      <c r="O22" s="35">
        <v>9.564191</v>
      </c>
      <c r="P22" s="36">
        <v>9.026367</v>
      </c>
      <c r="Q22" s="25">
        <v>3095</v>
      </c>
      <c r="R22" s="26">
        <v>3123</v>
      </c>
      <c r="S22" s="26">
        <v>3152</v>
      </c>
      <c r="T22" s="26">
        <v>2847</v>
      </c>
      <c r="U22" s="26">
        <v>2710</v>
      </c>
      <c r="V22" s="26">
        <v>2330</v>
      </c>
      <c r="W22" s="26">
        <v>2220</v>
      </c>
      <c r="X22" s="26">
        <v>2135</v>
      </c>
      <c r="Y22" s="26">
        <v>1898</v>
      </c>
      <c r="Z22" s="26">
        <v>1740</v>
      </c>
      <c r="AA22" s="26">
        <v>1773</v>
      </c>
      <c r="AB22" s="26">
        <v>1588</v>
      </c>
      <c r="AC22" s="27">
        <v>1471</v>
      </c>
    </row>
    <row r="23" spans="1:29" ht="12">
      <c r="A23" s="17" t="s">
        <v>72</v>
      </c>
      <c r="B23" s="18" t="s">
        <v>154</v>
      </c>
      <c r="C23" s="80">
        <f>+D23-N23</f>
        <v>1.4851249999999983</v>
      </c>
      <c r="D23" s="34">
        <v>10.455241</v>
      </c>
      <c r="E23" s="35">
        <v>10.33495</v>
      </c>
      <c r="F23" s="35">
        <v>10.458398</v>
      </c>
      <c r="G23" s="35">
        <v>10.377631</v>
      </c>
      <c r="H23" s="35">
        <v>10.264171</v>
      </c>
      <c r="I23" s="35">
        <v>9.947346</v>
      </c>
      <c r="J23" s="35">
        <v>9.978844</v>
      </c>
      <c r="K23" s="35">
        <v>9.990433</v>
      </c>
      <c r="L23" s="35">
        <v>9.29016</v>
      </c>
      <c r="M23" s="35">
        <v>9.179645</v>
      </c>
      <c r="N23" s="35">
        <v>8.970116</v>
      </c>
      <c r="O23" s="35">
        <v>8.78167</v>
      </c>
      <c r="P23" s="36">
        <v>8.458673</v>
      </c>
      <c r="Q23" s="25">
        <v>7221</v>
      </c>
      <c r="R23" s="26">
        <v>7145</v>
      </c>
      <c r="S23" s="26">
        <v>7239</v>
      </c>
      <c r="T23" s="26">
        <v>7153</v>
      </c>
      <c r="U23" s="26">
        <v>7033</v>
      </c>
      <c r="V23" s="26">
        <v>6786</v>
      </c>
      <c r="W23" s="26">
        <v>6778</v>
      </c>
      <c r="X23" s="26">
        <v>6767</v>
      </c>
      <c r="Y23" s="26">
        <v>6269</v>
      </c>
      <c r="Z23" s="26">
        <v>6174</v>
      </c>
      <c r="AA23" s="26">
        <v>6011</v>
      </c>
      <c r="AB23" s="26">
        <v>5868</v>
      </c>
      <c r="AC23" s="27">
        <v>5648</v>
      </c>
    </row>
    <row r="24" spans="1:29" ht="12">
      <c r="A24" s="17" t="s">
        <v>73</v>
      </c>
      <c r="B24" s="18" t="s">
        <v>120</v>
      </c>
      <c r="C24" s="80">
        <f>+D24-N24</f>
        <v>0.803840000000001</v>
      </c>
      <c r="D24" s="34">
        <v>11.344079</v>
      </c>
      <c r="E24" s="35">
        <v>11.56272</v>
      </c>
      <c r="F24" s="35">
        <v>12.292943</v>
      </c>
      <c r="G24" s="35">
        <v>11.821003</v>
      </c>
      <c r="H24" s="35">
        <v>11.638356</v>
      </c>
      <c r="I24" s="35">
        <v>11.501099</v>
      </c>
      <c r="J24" s="35">
        <v>11.071156</v>
      </c>
      <c r="K24" s="35">
        <v>11.099262</v>
      </c>
      <c r="L24" s="35">
        <v>10.777634</v>
      </c>
      <c r="M24" s="35">
        <v>10.682607</v>
      </c>
      <c r="N24" s="35">
        <v>10.540239</v>
      </c>
      <c r="O24" s="35">
        <v>10.394974</v>
      </c>
      <c r="P24" s="36">
        <v>9.863374</v>
      </c>
      <c r="Q24" s="25">
        <v>5764</v>
      </c>
      <c r="R24" s="26">
        <v>5832</v>
      </c>
      <c r="S24" s="26">
        <v>6147</v>
      </c>
      <c r="T24" s="26">
        <v>5820</v>
      </c>
      <c r="U24" s="26">
        <v>5634</v>
      </c>
      <c r="V24" s="26">
        <v>5503</v>
      </c>
      <c r="W24" s="26">
        <v>5237</v>
      </c>
      <c r="X24" s="26">
        <v>5204</v>
      </c>
      <c r="Y24" s="26">
        <v>5008</v>
      </c>
      <c r="Z24" s="26">
        <v>4927</v>
      </c>
      <c r="AA24" s="26">
        <v>4829</v>
      </c>
      <c r="AB24" s="26">
        <v>4737</v>
      </c>
      <c r="AC24" s="27">
        <v>4481</v>
      </c>
    </row>
    <row r="25" spans="1:29" ht="12">
      <c r="A25" s="17" t="s">
        <v>74</v>
      </c>
      <c r="B25" s="18" t="s">
        <v>121</v>
      </c>
      <c r="C25" s="80">
        <f>+D25-N25</f>
        <v>1.3601240000000008</v>
      </c>
      <c r="D25" s="34">
        <v>9.009935</v>
      </c>
      <c r="E25" s="35">
        <v>9.298691</v>
      </c>
      <c r="F25" s="35">
        <v>9.670455</v>
      </c>
      <c r="G25" s="35">
        <v>8.877523</v>
      </c>
      <c r="H25" s="35">
        <v>8.767756</v>
      </c>
      <c r="I25" s="35">
        <v>8.406892</v>
      </c>
      <c r="J25" s="35">
        <v>8.688508</v>
      </c>
      <c r="K25" s="35">
        <v>7.882657</v>
      </c>
      <c r="L25" s="35">
        <v>7.823308</v>
      </c>
      <c r="M25" s="35">
        <v>7.999883</v>
      </c>
      <c r="N25" s="35">
        <v>7.649811</v>
      </c>
      <c r="O25" s="35">
        <v>7.720451</v>
      </c>
      <c r="P25" s="36">
        <v>7.526308</v>
      </c>
      <c r="Q25" s="25">
        <v>1995</v>
      </c>
      <c r="R25" s="26">
        <v>2072</v>
      </c>
      <c r="S25" s="26">
        <v>2141</v>
      </c>
      <c r="T25" s="26">
        <v>1944</v>
      </c>
      <c r="U25" s="26">
        <v>1898</v>
      </c>
      <c r="V25" s="26">
        <v>1801</v>
      </c>
      <c r="W25" s="26">
        <v>1840</v>
      </c>
      <c r="X25" s="26">
        <v>1652</v>
      </c>
      <c r="Y25" s="26">
        <v>1623</v>
      </c>
      <c r="Z25" s="26">
        <v>1648</v>
      </c>
      <c r="AA25" s="26">
        <v>1573</v>
      </c>
      <c r="AB25" s="26">
        <v>1589</v>
      </c>
      <c r="AC25" s="27">
        <v>1552</v>
      </c>
    </row>
    <row r="26" spans="1:29" ht="12">
      <c r="A26" s="17" t="s">
        <v>75</v>
      </c>
      <c r="B26" s="18" t="s">
        <v>122</v>
      </c>
      <c r="C26" s="80">
        <f>+D26-N26</f>
        <v>-0.9209739999999993</v>
      </c>
      <c r="D26" s="34">
        <v>9.637881</v>
      </c>
      <c r="E26" s="35">
        <v>10.082397</v>
      </c>
      <c r="F26" s="35">
        <v>10.790098</v>
      </c>
      <c r="G26" s="35">
        <v>10.320611</v>
      </c>
      <c r="H26" s="35">
        <v>10.566383</v>
      </c>
      <c r="I26" s="35">
        <v>10.170312</v>
      </c>
      <c r="J26" s="35">
        <v>10.415976</v>
      </c>
      <c r="K26" s="35">
        <v>10.331319</v>
      </c>
      <c r="L26" s="35">
        <v>10.120714</v>
      </c>
      <c r="M26" s="35">
        <v>10.024338</v>
      </c>
      <c r="N26" s="35">
        <v>10.558855</v>
      </c>
      <c r="O26" s="35">
        <v>11.147997</v>
      </c>
      <c r="P26" s="36">
        <v>10.56321</v>
      </c>
      <c r="Q26" s="25">
        <v>6309</v>
      </c>
      <c r="R26" s="26">
        <v>6608</v>
      </c>
      <c r="S26" s="26">
        <v>7068</v>
      </c>
      <c r="T26" s="26">
        <v>6741</v>
      </c>
      <c r="U26" s="26">
        <v>6876</v>
      </c>
      <c r="V26" s="26">
        <v>6601</v>
      </c>
      <c r="W26" s="26">
        <v>6756</v>
      </c>
      <c r="X26" s="26">
        <v>6688</v>
      </c>
      <c r="Y26" s="26">
        <v>6527</v>
      </c>
      <c r="Z26" s="26">
        <v>6446</v>
      </c>
      <c r="AA26" s="26">
        <v>6770</v>
      </c>
      <c r="AB26" s="26">
        <v>7136</v>
      </c>
      <c r="AC26" s="27">
        <v>6766</v>
      </c>
    </row>
    <row r="27" spans="1:29" ht="12">
      <c r="A27" s="17" t="s">
        <v>76</v>
      </c>
      <c r="B27" s="18" t="s">
        <v>123</v>
      </c>
      <c r="C27" s="80">
        <f>+D27-N27</f>
        <v>0.6497909999999996</v>
      </c>
      <c r="D27" s="34">
        <v>7.148388</v>
      </c>
      <c r="E27" s="35">
        <v>7.217345</v>
      </c>
      <c r="F27" s="35">
        <v>7.257416</v>
      </c>
      <c r="G27" s="35">
        <v>7.264573</v>
      </c>
      <c r="H27" s="35">
        <v>6.817928</v>
      </c>
      <c r="I27" s="35">
        <v>6.84991</v>
      </c>
      <c r="J27" s="35">
        <v>6.807725</v>
      </c>
      <c r="K27" s="35">
        <v>6.65384</v>
      </c>
      <c r="L27" s="35">
        <v>6.528103</v>
      </c>
      <c r="M27" s="35">
        <v>6.512329</v>
      </c>
      <c r="N27" s="35">
        <v>6.498597</v>
      </c>
      <c r="O27" s="35">
        <v>6.364904</v>
      </c>
      <c r="P27" s="36">
        <v>6.456185</v>
      </c>
      <c r="Q27" s="25">
        <v>3438</v>
      </c>
      <c r="R27" s="26">
        <v>3485</v>
      </c>
      <c r="S27" s="26">
        <v>3511</v>
      </c>
      <c r="T27" s="26">
        <v>3515</v>
      </c>
      <c r="U27" s="26">
        <v>3294</v>
      </c>
      <c r="V27" s="26">
        <v>3313</v>
      </c>
      <c r="W27" s="26">
        <v>3304</v>
      </c>
      <c r="X27" s="26">
        <v>3237</v>
      </c>
      <c r="Y27" s="26">
        <v>3182</v>
      </c>
      <c r="Z27" s="26">
        <v>3188</v>
      </c>
      <c r="AA27" s="26">
        <v>3200</v>
      </c>
      <c r="AB27" s="26">
        <v>3155</v>
      </c>
      <c r="AC27" s="27">
        <v>3225</v>
      </c>
    </row>
    <row r="28" spans="1:29" ht="12">
      <c r="A28" s="17" t="s">
        <v>77</v>
      </c>
      <c r="B28" s="18" t="s">
        <v>124</v>
      </c>
      <c r="C28" s="80">
        <f>+D28-N28</f>
        <v>2.031141</v>
      </c>
      <c r="D28" s="34">
        <v>11.270936</v>
      </c>
      <c r="E28" s="35">
        <v>11.609698</v>
      </c>
      <c r="F28" s="35">
        <v>12.248327</v>
      </c>
      <c r="G28" s="35">
        <v>10.954195</v>
      </c>
      <c r="H28" s="35">
        <v>10.816954</v>
      </c>
      <c r="I28" s="35">
        <v>10.845382</v>
      </c>
      <c r="J28" s="35">
        <v>10.348798</v>
      </c>
      <c r="K28" s="35">
        <v>10.143958</v>
      </c>
      <c r="L28" s="35">
        <v>9.341224</v>
      </c>
      <c r="M28" s="35">
        <v>9.372555</v>
      </c>
      <c r="N28" s="35">
        <v>9.239795</v>
      </c>
      <c r="O28" s="35">
        <v>8.837702</v>
      </c>
      <c r="P28" s="36">
        <v>8.562465</v>
      </c>
      <c r="Q28" s="25">
        <v>4859</v>
      </c>
      <c r="R28" s="26">
        <v>4977</v>
      </c>
      <c r="S28" s="26">
        <v>5191</v>
      </c>
      <c r="T28" s="26">
        <v>4557</v>
      </c>
      <c r="U28" s="26">
        <v>4378</v>
      </c>
      <c r="V28" s="26">
        <v>4275</v>
      </c>
      <c r="W28" s="26">
        <v>3982</v>
      </c>
      <c r="X28" s="26">
        <v>3791</v>
      </c>
      <c r="Y28" s="26">
        <v>3419</v>
      </c>
      <c r="Z28" s="26">
        <v>3378</v>
      </c>
      <c r="AA28" s="26">
        <v>3301</v>
      </c>
      <c r="AB28" s="26">
        <v>3140</v>
      </c>
      <c r="AC28" s="27">
        <v>3035</v>
      </c>
    </row>
    <row r="29" spans="1:29" ht="12">
      <c r="A29" s="17" t="s">
        <v>78</v>
      </c>
      <c r="B29" s="18" t="s">
        <v>2</v>
      </c>
      <c r="C29" s="80">
        <f>+D29-N29</f>
        <v>2.015136</v>
      </c>
      <c r="D29" s="34">
        <v>10.719984</v>
      </c>
      <c r="E29" s="35">
        <v>10.526607</v>
      </c>
      <c r="F29" s="35">
        <v>11.211963</v>
      </c>
      <c r="G29" s="35">
        <v>10.576674</v>
      </c>
      <c r="H29" s="35">
        <v>10.122726</v>
      </c>
      <c r="I29" s="35">
        <v>10.2095</v>
      </c>
      <c r="J29" s="35">
        <v>10.087489</v>
      </c>
      <c r="K29" s="35">
        <v>10.062161</v>
      </c>
      <c r="L29" s="35">
        <v>9.22111</v>
      </c>
      <c r="M29" s="35">
        <v>8.806648</v>
      </c>
      <c r="N29" s="35">
        <v>8.704848</v>
      </c>
      <c r="O29" s="35">
        <v>8.531943</v>
      </c>
      <c r="P29" s="36">
        <v>8.324961</v>
      </c>
      <c r="Q29" s="25">
        <v>3374</v>
      </c>
      <c r="R29" s="26">
        <v>3330</v>
      </c>
      <c r="S29" s="26">
        <v>3518</v>
      </c>
      <c r="T29" s="26">
        <v>3272</v>
      </c>
      <c r="U29" s="26">
        <v>3070</v>
      </c>
      <c r="V29" s="26">
        <v>3038</v>
      </c>
      <c r="W29" s="26">
        <v>2939</v>
      </c>
      <c r="X29" s="26">
        <v>2870</v>
      </c>
      <c r="Y29" s="26">
        <v>2576</v>
      </c>
      <c r="Z29" s="26">
        <v>2412</v>
      </c>
      <c r="AA29" s="26">
        <v>2346</v>
      </c>
      <c r="AB29" s="26">
        <v>2275</v>
      </c>
      <c r="AC29" s="27">
        <v>2204</v>
      </c>
    </row>
    <row r="30" spans="1:29" ht="12">
      <c r="A30" s="17" t="s">
        <v>79</v>
      </c>
      <c r="B30" s="18" t="s">
        <v>125</v>
      </c>
      <c r="C30" s="80">
        <f>+D30-N30</f>
        <v>0.6982749999999998</v>
      </c>
      <c r="D30" s="34">
        <v>6.484456</v>
      </c>
      <c r="E30" s="35">
        <v>6.526189</v>
      </c>
      <c r="F30" s="35">
        <v>6.367535</v>
      </c>
      <c r="G30" s="35">
        <v>6.270756</v>
      </c>
      <c r="H30" s="35">
        <v>5.858333</v>
      </c>
      <c r="I30" s="35">
        <v>5.894992</v>
      </c>
      <c r="J30" s="35">
        <v>5.684253</v>
      </c>
      <c r="K30" s="35">
        <v>5.776544</v>
      </c>
      <c r="L30" s="35">
        <v>5.385946</v>
      </c>
      <c r="M30" s="35">
        <v>5.343533</v>
      </c>
      <c r="N30" s="35">
        <v>5.786181</v>
      </c>
      <c r="O30" s="35">
        <v>5.427352</v>
      </c>
      <c r="P30" s="36">
        <v>5.663684</v>
      </c>
      <c r="Q30" s="25">
        <v>2211</v>
      </c>
      <c r="R30" s="26">
        <v>2252</v>
      </c>
      <c r="S30" s="26">
        <v>2208</v>
      </c>
      <c r="T30" s="26">
        <v>2179</v>
      </c>
      <c r="U30" s="26">
        <v>2043</v>
      </c>
      <c r="V30" s="26">
        <v>2066</v>
      </c>
      <c r="W30" s="26">
        <v>2003</v>
      </c>
      <c r="X30" s="26">
        <v>2046</v>
      </c>
      <c r="Y30" s="26">
        <v>1918</v>
      </c>
      <c r="Z30" s="26">
        <v>1914</v>
      </c>
      <c r="AA30" s="26">
        <v>2081</v>
      </c>
      <c r="AB30" s="26">
        <v>1961</v>
      </c>
      <c r="AC30" s="27">
        <v>2062</v>
      </c>
    </row>
    <row r="31" spans="1:29" ht="12">
      <c r="A31" s="17" t="s">
        <v>80</v>
      </c>
      <c r="B31" s="18" t="s">
        <v>126</v>
      </c>
      <c r="C31" s="80">
        <f>+D31-N31</f>
        <v>0.7922609999999999</v>
      </c>
      <c r="D31" s="34">
        <v>11.618619</v>
      </c>
      <c r="E31" s="35">
        <v>12.055786</v>
      </c>
      <c r="F31" s="35">
        <v>12.61503</v>
      </c>
      <c r="G31" s="35">
        <v>12.244117</v>
      </c>
      <c r="H31" s="35">
        <v>12.011009</v>
      </c>
      <c r="I31" s="35">
        <v>11.797578</v>
      </c>
      <c r="J31" s="35">
        <v>11.976845</v>
      </c>
      <c r="K31" s="35">
        <v>11.888714</v>
      </c>
      <c r="L31" s="35">
        <v>11.483281</v>
      </c>
      <c r="M31" s="35">
        <v>11.162822</v>
      </c>
      <c r="N31" s="35">
        <v>10.826358</v>
      </c>
      <c r="O31" s="35">
        <v>10.079228</v>
      </c>
      <c r="P31" s="36">
        <v>9.558241</v>
      </c>
      <c r="Q31" s="25">
        <v>73878</v>
      </c>
      <c r="R31" s="26">
        <v>75957</v>
      </c>
      <c r="S31" s="26">
        <v>78792</v>
      </c>
      <c r="T31" s="26">
        <v>74837</v>
      </c>
      <c r="U31" s="26">
        <v>71912</v>
      </c>
      <c r="V31" s="26">
        <v>69367</v>
      </c>
      <c r="W31" s="26">
        <v>69027</v>
      </c>
      <c r="X31" s="26">
        <v>67046</v>
      </c>
      <c r="Y31" s="26">
        <v>63156</v>
      </c>
      <c r="Z31" s="26">
        <v>59724</v>
      </c>
      <c r="AA31" s="26">
        <v>56623</v>
      </c>
      <c r="AB31" s="26">
        <v>51981</v>
      </c>
      <c r="AC31" s="27">
        <v>48863</v>
      </c>
    </row>
    <row r="32" spans="1:29" ht="12">
      <c r="A32" s="17" t="s">
        <v>81</v>
      </c>
      <c r="B32" s="18" t="s">
        <v>127</v>
      </c>
      <c r="C32" s="80">
        <f>+D32-N32</f>
        <v>-0.012061000000000988</v>
      </c>
      <c r="D32" s="34">
        <v>10.975477</v>
      </c>
      <c r="E32" s="35">
        <v>11.328136</v>
      </c>
      <c r="F32" s="35">
        <v>12.280228</v>
      </c>
      <c r="G32" s="35">
        <v>12.142269</v>
      </c>
      <c r="H32" s="35">
        <v>12.308422</v>
      </c>
      <c r="I32" s="35">
        <v>12.118075</v>
      </c>
      <c r="J32" s="35">
        <v>12.050223</v>
      </c>
      <c r="K32" s="35">
        <v>11.865117</v>
      </c>
      <c r="L32" s="35">
        <v>11.246606</v>
      </c>
      <c r="M32" s="35">
        <v>11.143535</v>
      </c>
      <c r="N32" s="35">
        <v>10.987538</v>
      </c>
      <c r="O32" s="35">
        <v>10.692337</v>
      </c>
      <c r="P32" s="36">
        <v>10.293621</v>
      </c>
      <c r="Q32" s="25">
        <v>17447</v>
      </c>
      <c r="R32" s="26">
        <v>17794</v>
      </c>
      <c r="S32" s="26">
        <v>19015</v>
      </c>
      <c r="T32" s="26">
        <v>18323</v>
      </c>
      <c r="U32" s="26">
        <v>17999</v>
      </c>
      <c r="V32" s="26">
        <v>17232</v>
      </c>
      <c r="W32" s="26">
        <v>16588</v>
      </c>
      <c r="X32" s="26">
        <v>15862</v>
      </c>
      <c r="Y32" s="26">
        <v>14664</v>
      </c>
      <c r="Z32" s="26">
        <v>14255</v>
      </c>
      <c r="AA32" s="26">
        <v>13849</v>
      </c>
      <c r="AB32" s="26">
        <v>13280</v>
      </c>
      <c r="AC32" s="27">
        <v>12627</v>
      </c>
    </row>
    <row r="33" spans="1:29" ht="12">
      <c r="A33" s="17" t="s">
        <v>82</v>
      </c>
      <c r="B33" s="18" t="s">
        <v>128</v>
      </c>
      <c r="C33" s="80">
        <f>+D33-N33</f>
        <v>0.05514000000000152</v>
      </c>
      <c r="D33" s="34">
        <v>12.30652</v>
      </c>
      <c r="E33" s="35">
        <v>12.788622</v>
      </c>
      <c r="F33" s="35">
        <v>13.547302</v>
      </c>
      <c r="G33" s="35">
        <v>13.359974</v>
      </c>
      <c r="H33" s="35">
        <v>13.391416</v>
      </c>
      <c r="I33" s="35">
        <v>13.151514</v>
      </c>
      <c r="J33" s="35">
        <v>12.998046</v>
      </c>
      <c r="K33" s="35">
        <v>13.160633</v>
      </c>
      <c r="L33" s="35">
        <v>12.739833</v>
      </c>
      <c r="M33" s="35">
        <v>12.661756</v>
      </c>
      <c r="N33" s="35">
        <v>12.25138</v>
      </c>
      <c r="O33" s="35">
        <v>11.484941</v>
      </c>
      <c r="P33" s="36">
        <v>11.353559</v>
      </c>
      <c r="Q33" s="25">
        <v>18039</v>
      </c>
      <c r="R33" s="26">
        <v>18571</v>
      </c>
      <c r="S33" s="26">
        <v>19386</v>
      </c>
      <c r="T33" s="26">
        <v>18602</v>
      </c>
      <c r="U33" s="26">
        <v>18091</v>
      </c>
      <c r="V33" s="26">
        <v>17330</v>
      </c>
      <c r="W33" s="26">
        <v>16677</v>
      </c>
      <c r="X33" s="26">
        <v>16444</v>
      </c>
      <c r="Y33" s="26">
        <v>15489</v>
      </c>
      <c r="Z33" s="26">
        <v>14990</v>
      </c>
      <c r="AA33" s="26">
        <v>14195</v>
      </c>
      <c r="AB33" s="26">
        <v>13099</v>
      </c>
      <c r="AC33" s="27">
        <v>12790</v>
      </c>
    </row>
    <row r="34" spans="1:29" ht="12">
      <c r="A34" s="17" t="s">
        <v>83</v>
      </c>
      <c r="B34" s="18" t="s">
        <v>129</v>
      </c>
      <c r="C34" s="80">
        <f>+D34-N34</f>
        <v>1.3375970000000006</v>
      </c>
      <c r="D34" s="34">
        <v>10.920464</v>
      </c>
      <c r="E34" s="35">
        <v>11.094208</v>
      </c>
      <c r="F34" s="35">
        <v>11.515702</v>
      </c>
      <c r="G34" s="35">
        <v>10.979845</v>
      </c>
      <c r="H34" s="35">
        <v>11.068515</v>
      </c>
      <c r="I34" s="35">
        <v>10.520877</v>
      </c>
      <c r="J34" s="35">
        <v>10.909494</v>
      </c>
      <c r="K34" s="35">
        <v>10.86454</v>
      </c>
      <c r="L34" s="35">
        <v>10.356368</v>
      </c>
      <c r="M34" s="35">
        <v>10.312518</v>
      </c>
      <c r="N34" s="35">
        <v>9.582867</v>
      </c>
      <c r="O34" s="35">
        <v>9.403652</v>
      </c>
      <c r="P34" s="36">
        <v>9.154266</v>
      </c>
      <c r="Q34" s="25">
        <v>6778</v>
      </c>
      <c r="R34" s="26">
        <v>6844</v>
      </c>
      <c r="S34" s="26">
        <v>7029</v>
      </c>
      <c r="T34" s="26">
        <v>6595</v>
      </c>
      <c r="U34" s="26">
        <v>6551</v>
      </c>
      <c r="V34" s="26">
        <v>6149</v>
      </c>
      <c r="W34" s="26">
        <v>6293</v>
      </c>
      <c r="X34" s="26">
        <v>6180</v>
      </c>
      <c r="Y34" s="26">
        <v>5802</v>
      </c>
      <c r="Z34" s="26">
        <v>5710</v>
      </c>
      <c r="AA34" s="26">
        <v>5262</v>
      </c>
      <c r="AB34" s="26">
        <v>5122</v>
      </c>
      <c r="AC34" s="27">
        <v>4952</v>
      </c>
    </row>
    <row r="35" spans="1:29" ht="12">
      <c r="A35" s="17" t="s">
        <v>84</v>
      </c>
      <c r="B35" s="18" t="s">
        <v>130</v>
      </c>
      <c r="C35" s="80">
        <f>+D35-N35</f>
        <v>0.9151720000000001</v>
      </c>
      <c r="D35" s="34">
        <v>6.325051</v>
      </c>
      <c r="E35" s="35">
        <v>6.322554</v>
      </c>
      <c r="F35" s="35">
        <v>6.571448</v>
      </c>
      <c r="G35" s="35">
        <v>6.288831</v>
      </c>
      <c r="H35" s="35">
        <v>6.160381</v>
      </c>
      <c r="I35" s="35">
        <v>5.742084</v>
      </c>
      <c r="J35" s="35">
        <v>5.674288</v>
      </c>
      <c r="K35" s="35">
        <v>6.073067</v>
      </c>
      <c r="L35" s="35">
        <v>5.412728</v>
      </c>
      <c r="M35" s="35">
        <v>5.336944</v>
      </c>
      <c r="N35" s="35">
        <v>5.409879</v>
      </c>
      <c r="O35" s="35">
        <v>5.412294</v>
      </c>
      <c r="P35" s="36">
        <v>5.354116</v>
      </c>
      <c r="Q35" s="25">
        <v>2054</v>
      </c>
      <c r="R35" s="26">
        <v>2058</v>
      </c>
      <c r="S35" s="26">
        <v>2156</v>
      </c>
      <c r="T35" s="26">
        <v>2073</v>
      </c>
      <c r="U35" s="26">
        <v>2039</v>
      </c>
      <c r="V35" s="26">
        <v>1911</v>
      </c>
      <c r="W35" s="26">
        <v>1901</v>
      </c>
      <c r="X35" s="26">
        <v>2041</v>
      </c>
      <c r="Y35" s="26">
        <v>1826</v>
      </c>
      <c r="Z35" s="26">
        <v>1809</v>
      </c>
      <c r="AA35" s="26">
        <v>1837</v>
      </c>
      <c r="AB35" s="26">
        <v>1839</v>
      </c>
      <c r="AC35" s="27">
        <v>1826</v>
      </c>
    </row>
    <row r="36" spans="1:29" ht="12">
      <c r="A36" s="17" t="s">
        <v>85</v>
      </c>
      <c r="B36" s="18" t="s">
        <v>131</v>
      </c>
      <c r="C36" s="80">
        <f>+D36-N36</f>
        <v>1.0127289999999993</v>
      </c>
      <c r="D36" s="34">
        <v>7.343468</v>
      </c>
      <c r="E36" s="35">
        <v>7.766198</v>
      </c>
      <c r="F36" s="35">
        <v>7.762332</v>
      </c>
      <c r="G36" s="35">
        <v>7.398396</v>
      </c>
      <c r="H36" s="35">
        <v>7.180283</v>
      </c>
      <c r="I36" s="35">
        <v>7.066911</v>
      </c>
      <c r="J36" s="35">
        <v>6.812082</v>
      </c>
      <c r="K36" s="35">
        <v>6.703907</v>
      </c>
      <c r="L36" s="35">
        <v>6.341712</v>
      </c>
      <c r="M36" s="35">
        <v>6.445402</v>
      </c>
      <c r="N36" s="35">
        <v>6.330739</v>
      </c>
      <c r="O36" s="35">
        <v>6.146396</v>
      </c>
      <c r="P36" s="36">
        <v>5.931949</v>
      </c>
      <c r="Q36" s="25">
        <v>7763</v>
      </c>
      <c r="R36" s="26">
        <v>8210</v>
      </c>
      <c r="S36" s="26">
        <v>8221</v>
      </c>
      <c r="T36" s="26">
        <v>7833</v>
      </c>
      <c r="U36" s="26">
        <v>7596</v>
      </c>
      <c r="V36" s="26">
        <v>7482</v>
      </c>
      <c r="W36" s="26">
        <v>7218</v>
      </c>
      <c r="X36" s="26">
        <v>7107</v>
      </c>
      <c r="Y36" s="26">
        <v>6729</v>
      </c>
      <c r="Z36" s="26">
        <v>6849</v>
      </c>
      <c r="AA36" s="26">
        <v>6731</v>
      </c>
      <c r="AB36" s="26">
        <v>6547</v>
      </c>
      <c r="AC36" s="27">
        <v>6344</v>
      </c>
    </row>
    <row r="37" spans="1:29" ht="12">
      <c r="A37" s="17" t="s">
        <v>86</v>
      </c>
      <c r="B37" s="18" t="s">
        <v>132</v>
      </c>
      <c r="C37" s="80">
        <f>+D37-N37</f>
        <v>0.43801299999999976</v>
      </c>
      <c r="D37" s="34">
        <v>7.026267</v>
      </c>
      <c r="E37" s="35">
        <v>7.232392</v>
      </c>
      <c r="F37" s="35">
        <v>7.475214</v>
      </c>
      <c r="G37" s="35">
        <v>7.056157</v>
      </c>
      <c r="H37" s="35">
        <v>7.27875</v>
      </c>
      <c r="I37" s="35">
        <v>7.12578</v>
      </c>
      <c r="J37" s="35">
        <v>6.744158</v>
      </c>
      <c r="K37" s="35">
        <v>6.9632</v>
      </c>
      <c r="L37" s="35">
        <v>6.871091</v>
      </c>
      <c r="M37" s="35">
        <v>6.679931</v>
      </c>
      <c r="N37" s="35">
        <v>6.588254</v>
      </c>
      <c r="O37" s="35">
        <v>6.893619</v>
      </c>
      <c r="P37" s="36">
        <v>6.263718</v>
      </c>
      <c r="Q37" s="25">
        <v>1187</v>
      </c>
      <c r="R37" s="26">
        <v>1231</v>
      </c>
      <c r="S37" s="26">
        <v>1278</v>
      </c>
      <c r="T37" s="26">
        <v>1208</v>
      </c>
      <c r="U37" s="26">
        <v>1248</v>
      </c>
      <c r="V37" s="26">
        <v>1225</v>
      </c>
      <c r="W37" s="26">
        <v>1161</v>
      </c>
      <c r="X37" s="26">
        <v>1204</v>
      </c>
      <c r="Y37" s="26">
        <v>1193</v>
      </c>
      <c r="Z37" s="26">
        <v>1165</v>
      </c>
      <c r="AA37" s="26">
        <v>1155</v>
      </c>
      <c r="AB37" s="26">
        <v>1216</v>
      </c>
      <c r="AC37" s="27">
        <v>1113</v>
      </c>
    </row>
    <row r="38" spans="1:29" ht="12">
      <c r="A38" s="17" t="s">
        <v>87</v>
      </c>
      <c r="B38" s="18" t="s">
        <v>133</v>
      </c>
      <c r="C38" s="80">
        <f>+D38-N38</f>
        <v>-2.964188</v>
      </c>
      <c r="D38" s="34">
        <v>9.033672</v>
      </c>
      <c r="E38" s="35">
        <v>9.194204</v>
      </c>
      <c r="F38" s="35">
        <v>10.121684</v>
      </c>
      <c r="G38" s="35">
        <v>9.716142</v>
      </c>
      <c r="H38" s="35">
        <v>10.885184</v>
      </c>
      <c r="I38" s="35">
        <v>10.817098</v>
      </c>
      <c r="J38" s="35">
        <v>11.084073</v>
      </c>
      <c r="K38" s="35">
        <v>11.576202</v>
      </c>
      <c r="L38" s="35">
        <v>11.566331</v>
      </c>
      <c r="M38" s="35">
        <v>11.887767</v>
      </c>
      <c r="N38" s="35">
        <v>11.99786</v>
      </c>
      <c r="O38" s="35">
        <v>11.889718</v>
      </c>
      <c r="P38" s="36">
        <v>11.371103</v>
      </c>
      <c r="Q38" s="25">
        <v>9740</v>
      </c>
      <c r="R38" s="26">
        <v>9898</v>
      </c>
      <c r="S38" s="26">
        <v>10771</v>
      </c>
      <c r="T38" s="26">
        <v>10128</v>
      </c>
      <c r="U38" s="26">
        <v>11090</v>
      </c>
      <c r="V38" s="26">
        <v>10797</v>
      </c>
      <c r="W38" s="26">
        <v>10827</v>
      </c>
      <c r="X38" s="26">
        <v>11080</v>
      </c>
      <c r="Y38" s="26">
        <v>10827</v>
      </c>
      <c r="Z38" s="26">
        <v>10842</v>
      </c>
      <c r="AA38" s="26">
        <v>10606</v>
      </c>
      <c r="AB38" s="26">
        <v>10218</v>
      </c>
      <c r="AC38" s="27">
        <v>9570</v>
      </c>
    </row>
    <row r="39" spans="1:29" ht="12">
      <c r="A39" s="17" t="s">
        <v>88</v>
      </c>
      <c r="B39" s="18" t="s">
        <v>134</v>
      </c>
      <c r="C39" s="80">
        <f>+D39-N39</f>
        <v>0.4832000000000001</v>
      </c>
      <c r="D39" s="34">
        <v>8.886692</v>
      </c>
      <c r="E39" s="35">
        <v>9.185124</v>
      </c>
      <c r="F39" s="35">
        <v>9.545246</v>
      </c>
      <c r="G39" s="35">
        <v>9.063082</v>
      </c>
      <c r="H39" s="35">
        <v>8.965379</v>
      </c>
      <c r="I39" s="35">
        <v>8.991801</v>
      </c>
      <c r="J39" s="35">
        <v>8.909383</v>
      </c>
      <c r="K39" s="35">
        <v>8.783357</v>
      </c>
      <c r="L39" s="35">
        <v>8.514239</v>
      </c>
      <c r="M39" s="35">
        <v>8.506803</v>
      </c>
      <c r="N39" s="35">
        <v>8.403492</v>
      </c>
      <c r="O39" s="35">
        <v>8.261677</v>
      </c>
      <c r="P39" s="36">
        <v>7.901603</v>
      </c>
      <c r="Q39" s="25">
        <v>8410</v>
      </c>
      <c r="R39" s="26">
        <v>8665</v>
      </c>
      <c r="S39" s="26">
        <v>8986</v>
      </c>
      <c r="T39" s="26">
        <v>8474</v>
      </c>
      <c r="U39" s="26">
        <v>8325</v>
      </c>
      <c r="V39" s="26">
        <v>8304</v>
      </c>
      <c r="W39" s="26">
        <v>8171</v>
      </c>
      <c r="X39" s="26">
        <v>8010</v>
      </c>
      <c r="Y39" s="26">
        <v>7717</v>
      </c>
      <c r="Z39" s="26">
        <v>7682</v>
      </c>
      <c r="AA39" s="26">
        <v>7557</v>
      </c>
      <c r="AB39" s="26">
        <v>7401</v>
      </c>
      <c r="AC39" s="27">
        <v>7077</v>
      </c>
    </row>
    <row r="40" spans="1:29" ht="12">
      <c r="A40" s="17" t="s">
        <v>89</v>
      </c>
      <c r="B40" s="18" t="s">
        <v>135</v>
      </c>
      <c r="C40" s="80">
        <f>+D40-N40</f>
        <v>0.2203110000000006</v>
      </c>
      <c r="D40" s="34">
        <v>7.581011</v>
      </c>
      <c r="E40" s="35">
        <v>7.664655</v>
      </c>
      <c r="F40" s="35">
        <v>8.338823</v>
      </c>
      <c r="G40" s="35">
        <v>7.986345</v>
      </c>
      <c r="H40" s="35">
        <v>7.590631</v>
      </c>
      <c r="I40" s="35">
        <v>7.604189</v>
      </c>
      <c r="J40" s="35">
        <v>7.76194</v>
      </c>
      <c r="K40" s="35">
        <v>7.539732</v>
      </c>
      <c r="L40" s="35">
        <v>7.298657</v>
      </c>
      <c r="M40" s="35">
        <v>7.147029</v>
      </c>
      <c r="N40" s="35">
        <v>7.3607</v>
      </c>
      <c r="O40" s="35">
        <v>7.062386</v>
      </c>
      <c r="P40" s="36">
        <v>7.08443</v>
      </c>
      <c r="Q40" s="25">
        <v>2618</v>
      </c>
      <c r="R40" s="26">
        <v>2661</v>
      </c>
      <c r="S40" s="26">
        <v>2899</v>
      </c>
      <c r="T40" s="26">
        <v>2770</v>
      </c>
      <c r="U40" s="26">
        <v>2629</v>
      </c>
      <c r="V40" s="26">
        <v>2632</v>
      </c>
      <c r="W40" s="26">
        <v>2683</v>
      </c>
      <c r="X40" s="26">
        <v>2605</v>
      </c>
      <c r="Y40" s="26">
        <v>2521</v>
      </c>
      <c r="Z40" s="26">
        <v>2472</v>
      </c>
      <c r="AA40" s="26">
        <v>2553</v>
      </c>
      <c r="AB40" s="26">
        <v>2458</v>
      </c>
      <c r="AC40" s="27">
        <v>2477</v>
      </c>
    </row>
    <row r="41" spans="1:29" ht="12">
      <c r="A41" s="17" t="s">
        <v>90</v>
      </c>
      <c r="B41" s="18" t="s">
        <v>136</v>
      </c>
      <c r="C41" s="80">
        <f>+D41-N41</f>
        <v>-1.7371309999999998</v>
      </c>
      <c r="D41" s="34">
        <v>8.44467</v>
      </c>
      <c r="E41" s="35">
        <v>8.969396</v>
      </c>
      <c r="F41" s="35">
        <v>9.927327</v>
      </c>
      <c r="G41" s="35">
        <v>9.839187</v>
      </c>
      <c r="H41" s="35">
        <v>10.041201</v>
      </c>
      <c r="I41" s="35">
        <v>10.001029</v>
      </c>
      <c r="J41" s="35">
        <v>9.209479</v>
      </c>
      <c r="K41" s="35">
        <v>9.229059</v>
      </c>
      <c r="L41" s="35">
        <v>9.979172</v>
      </c>
      <c r="M41" s="35">
        <v>9.968225</v>
      </c>
      <c r="N41" s="35">
        <v>10.181801</v>
      </c>
      <c r="O41" s="35">
        <v>10.694253</v>
      </c>
      <c r="P41" s="36">
        <v>9.943671</v>
      </c>
      <c r="Q41" s="25">
        <v>8565</v>
      </c>
      <c r="R41" s="26">
        <v>9054</v>
      </c>
      <c r="S41" s="26">
        <v>9901</v>
      </c>
      <c r="T41" s="26">
        <v>9612</v>
      </c>
      <c r="U41" s="26">
        <v>9578</v>
      </c>
      <c r="V41" s="26">
        <v>9330</v>
      </c>
      <c r="W41" s="26">
        <v>8380</v>
      </c>
      <c r="X41" s="26">
        <v>8186</v>
      </c>
      <c r="Y41" s="26">
        <v>8634</v>
      </c>
      <c r="Z41" s="26">
        <v>8420</v>
      </c>
      <c r="AA41" s="26">
        <v>8375</v>
      </c>
      <c r="AB41" s="26">
        <v>8572</v>
      </c>
      <c r="AC41" s="27">
        <v>7822</v>
      </c>
    </row>
    <row r="42" spans="1:29" ht="12">
      <c r="A42" s="17" t="s">
        <v>91</v>
      </c>
      <c r="B42" s="18" t="s">
        <v>0</v>
      </c>
      <c r="C42" s="80">
        <f>+D42-N42</f>
        <v>1.4688700000000008</v>
      </c>
      <c r="D42" s="34">
        <v>9.627694</v>
      </c>
      <c r="E42" s="35">
        <v>9.723392</v>
      </c>
      <c r="F42" s="35">
        <v>10.25868</v>
      </c>
      <c r="G42" s="35">
        <v>9.4853</v>
      </c>
      <c r="H42" s="35">
        <v>9.334333</v>
      </c>
      <c r="I42" s="35">
        <v>9.504681</v>
      </c>
      <c r="J42" s="35">
        <v>9.231757</v>
      </c>
      <c r="K42" s="35">
        <v>8.984691</v>
      </c>
      <c r="L42" s="35">
        <v>8.487748</v>
      </c>
      <c r="M42" s="35">
        <v>8.015161</v>
      </c>
      <c r="N42" s="35">
        <v>8.158824</v>
      </c>
      <c r="O42" s="35">
        <v>7.5815</v>
      </c>
      <c r="P42" s="36">
        <v>7.246788</v>
      </c>
      <c r="Q42" s="25">
        <v>5575</v>
      </c>
      <c r="R42" s="26">
        <v>5619</v>
      </c>
      <c r="S42" s="26">
        <v>5886</v>
      </c>
      <c r="T42" s="26">
        <v>5379</v>
      </c>
      <c r="U42" s="26">
        <v>5229</v>
      </c>
      <c r="V42" s="26">
        <v>5267</v>
      </c>
      <c r="W42" s="26">
        <v>5060</v>
      </c>
      <c r="X42" s="26">
        <v>4873</v>
      </c>
      <c r="Y42" s="26">
        <v>4560</v>
      </c>
      <c r="Z42" s="26">
        <v>4280</v>
      </c>
      <c r="AA42" s="26">
        <v>4341</v>
      </c>
      <c r="AB42" s="26">
        <v>4021</v>
      </c>
      <c r="AC42" s="27">
        <v>3835</v>
      </c>
    </row>
    <row r="43" spans="1:29" ht="12">
      <c r="A43" s="17" t="s">
        <v>92</v>
      </c>
      <c r="B43" s="18" t="s">
        <v>137</v>
      </c>
      <c r="C43" s="80">
        <f>+D43-N43</f>
        <v>0.9320970000000006</v>
      </c>
      <c r="D43" s="34">
        <v>9.057586</v>
      </c>
      <c r="E43" s="35">
        <v>8.985273</v>
      </c>
      <c r="F43" s="35">
        <v>9.502338</v>
      </c>
      <c r="G43" s="35">
        <v>8.982263</v>
      </c>
      <c r="H43" s="35">
        <v>9.117858</v>
      </c>
      <c r="I43" s="35">
        <v>9.170675</v>
      </c>
      <c r="J43" s="35">
        <v>8.592571</v>
      </c>
      <c r="K43" s="35">
        <v>8.780188</v>
      </c>
      <c r="L43" s="35">
        <v>8.465951</v>
      </c>
      <c r="M43" s="35">
        <v>8.415509</v>
      </c>
      <c r="N43" s="35">
        <v>8.125489</v>
      </c>
      <c r="O43" s="35">
        <v>8.000708</v>
      </c>
      <c r="P43" s="36">
        <v>7.907774</v>
      </c>
      <c r="Q43" s="25">
        <v>1446</v>
      </c>
      <c r="R43" s="26">
        <v>1458</v>
      </c>
      <c r="S43" s="26">
        <v>1530</v>
      </c>
      <c r="T43" s="26">
        <v>1422</v>
      </c>
      <c r="U43" s="26">
        <v>1421</v>
      </c>
      <c r="V43" s="26">
        <v>1411</v>
      </c>
      <c r="W43" s="26">
        <v>1304</v>
      </c>
      <c r="X43" s="26">
        <v>1315</v>
      </c>
      <c r="Y43" s="26">
        <v>1256</v>
      </c>
      <c r="Z43" s="26">
        <v>1240</v>
      </c>
      <c r="AA43" s="26">
        <v>1194</v>
      </c>
      <c r="AB43" s="26">
        <v>1175</v>
      </c>
      <c r="AC43" s="27">
        <v>1162</v>
      </c>
    </row>
    <row r="44" spans="1:29" ht="12">
      <c r="A44" s="17" t="s">
        <v>93</v>
      </c>
      <c r="B44" s="18" t="s">
        <v>138</v>
      </c>
      <c r="C44" s="80">
        <f>+D44-N44</f>
        <v>0.8581759999999985</v>
      </c>
      <c r="D44" s="34">
        <v>12.274261</v>
      </c>
      <c r="E44" s="35">
        <v>12.807775</v>
      </c>
      <c r="F44" s="35">
        <v>13.691439</v>
      </c>
      <c r="G44" s="35">
        <v>12.911789</v>
      </c>
      <c r="H44" s="35">
        <v>12.820313</v>
      </c>
      <c r="I44" s="35">
        <v>12.450736</v>
      </c>
      <c r="J44" s="35">
        <v>12.068903</v>
      </c>
      <c r="K44" s="35">
        <v>11.763617</v>
      </c>
      <c r="L44" s="35">
        <v>11.400422</v>
      </c>
      <c r="M44" s="35">
        <v>11.262666</v>
      </c>
      <c r="N44" s="35">
        <v>11.416085</v>
      </c>
      <c r="O44" s="35">
        <v>10.969653</v>
      </c>
      <c r="P44" s="36">
        <v>10.782355</v>
      </c>
      <c r="Q44" s="25">
        <v>23004</v>
      </c>
      <c r="R44" s="26">
        <v>23800</v>
      </c>
      <c r="S44" s="26">
        <v>25193</v>
      </c>
      <c r="T44" s="26">
        <v>23482</v>
      </c>
      <c r="U44" s="26">
        <v>23042</v>
      </c>
      <c r="V44" s="26">
        <v>22168</v>
      </c>
      <c r="W44" s="26">
        <v>21295</v>
      </c>
      <c r="X44" s="26">
        <v>20599</v>
      </c>
      <c r="Y44" s="26">
        <v>19785</v>
      </c>
      <c r="Z44" s="26">
        <v>19396</v>
      </c>
      <c r="AA44" s="26">
        <v>19513</v>
      </c>
      <c r="AB44" s="26">
        <v>18632</v>
      </c>
      <c r="AC44" s="27">
        <v>18243</v>
      </c>
    </row>
    <row r="45" spans="1:29" ht="12">
      <c r="A45" s="17" t="s">
        <v>94</v>
      </c>
      <c r="B45" s="18" t="s">
        <v>139</v>
      </c>
      <c r="C45" s="80">
        <f>+D45-N45</f>
        <v>0.1029189999999991</v>
      </c>
      <c r="D45" s="34">
        <v>8.059603</v>
      </c>
      <c r="E45" s="35">
        <v>7.929858</v>
      </c>
      <c r="F45" s="35">
        <v>8.295367</v>
      </c>
      <c r="G45" s="35">
        <v>7.500244</v>
      </c>
      <c r="H45" s="35">
        <v>7.831705</v>
      </c>
      <c r="I45" s="35">
        <v>7.934169</v>
      </c>
      <c r="J45" s="35">
        <v>7.838941</v>
      </c>
      <c r="K45" s="35">
        <v>8.093791</v>
      </c>
      <c r="L45" s="35">
        <v>7.187593</v>
      </c>
      <c r="M45" s="35">
        <v>7.408306</v>
      </c>
      <c r="N45" s="35">
        <v>7.956684</v>
      </c>
      <c r="O45" s="35">
        <v>6.743643</v>
      </c>
      <c r="P45" s="36">
        <v>7.530778</v>
      </c>
      <c r="Q45" s="25">
        <v>748</v>
      </c>
      <c r="R45" s="26">
        <v>739</v>
      </c>
      <c r="S45" s="26">
        <v>772</v>
      </c>
      <c r="T45" s="26">
        <v>693</v>
      </c>
      <c r="U45" s="26">
        <v>720</v>
      </c>
      <c r="V45" s="26">
        <v>727</v>
      </c>
      <c r="W45" s="26">
        <v>718</v>
      </c>
      <c r="X45" s="26">
        <v>738</v>
      </c>
      <c r="Y45" s="26">
        <v>653</v>
      </c>
      <c r="Z45" s="26">
        <v>672</v>
      </c>
      <c r="AA45" s="26">
        <v>723</v>
      </c>
      <c r="AB45" s="26">
        <v>615</v>
      </c>
      <c r="AC45" s="27">
        <v>690</v>
      </c>
    </row>
    <row r="46" spans="1:29" ht="12">
      <c r="A46" s="17" t="s">
        <v>95</v>
      </c>
      <c r="B46" s="18" t="s">
        <v>140</v>
      </c>
      <c r="C46" s="80">
        <f>+D46-N46</f>
        <v>1.4579769999999996</v>
      </c>
      <c r="D46" s="34">
        <v>11.807239</v>
      </c>
      <c r="E46" s="35">
        <v>11.878199</v>
      </c>
      <c r="F46" s="35">
        <v>12.841441</v>
      </c>
      <c r="G46" s="35">
        <v>12.418606</v>
      </c>
      <c r="H46" s="35">
        <v>11.961576</v>
      </c>
      <c r="I46" s="35">
        <v>11.831509</v>
      </c>
      <c r="J46" s="35">
        <v>11.210339</v>
      </c>
      <c r="K46" s="35">
        <v>10.985418</v>
      </c>
      <c r="L46" s="35">
        <v>10.816836</v>
      </c>
      <c r="M46" s="35">
        <v>10.356496</v>
      </c>
      <c r="N46" s="35">
        <v>10.349262</v>
      </c>
      <c r="O46" s="35">
        <v>9.497373</v>
      </c>
      <c r="P46" s="36">
        <v>9.387165</v>
      </c>
      <c r="Q46" s="25">
        <v>9369</v>
      </c>
      <c r="R46" s="26">
        <v>9496</v>
      </c>
      <c r="S46" s="26">
        <v>10030</v>
      </c>
      <c r="T46" s="26">
        <v>9328</v>
      </c>
      <c r="U46" s="26">
        <v>8612</v>
      </c>
      <c r="V46" s="26">
        <v>8220</v>
      </c>
      <c r="W46" s="26">
        <v>7533</v>
      </c>
      <c r="X46" s="26">
        <v>7090</v>
      </c>
      <c r="Y46" s="26">
        <v>6725</v>
      </c>
      <c r="Z46" s="26">
        <v>6268</v>
      </c>
      <c r="AA46" s="26">
        <v>6164</v>
      </c>
      <c r="AB46" s="26">
        <v>5577</v>
      </c>
      <c r="AC46" s="27">
        <v>5452</v>
      </c>
    </row>
    <row r="47" spans="1:29" ht="12">
      <c r="A47" s="17" t="s">
        <v>96</v>
      </c>
      <c r="B47" s="18" t="s">
        <v>141</v>
      </c>
      <c r="C47" s="80">
        <f>+D47-N47</f>
        <v>0.3980000000000006</v>
      </c>
      <c r="D47" s="34">
        <v>8.278859</v>
      </c>
      <c r="E47" s="35">
        <v>8.533948</v>
      </c>
      <c r="F47" s="35">
        <v>8.534381</v>
      </c>
      <c r="G47" s="35">
        <v>8.591712</v>
      </c>
      <c r="H47" s="35">
        <v>8.028666</v>
      </c>
      <c r="I47" s="35">
        <v>7.954756</v>
      </c>
      <c r="J47" s="35">
        <v>7.767452</v>
      </c>
      <c r="K47" s="35">
        <v>7.245112</v>
      </c>
      <c r="L47" s="35">
        <v>6.66784</v>
      </c>
      <c r="M47" s="35">
        <v>7.394792</v>
      </c>
      <c r="N47" s="35">
        <v>7.880859</v>
      </c>
      <c r="O47" s="35">
        <v>6.855794</v>
      </c>
      <c r="P47" s="36">
        <v>7.219585</v>
      </c>
      <c r="Q47" s="25">
        <v>1182</v>
      </c>
      <c r="R47" s="26">
        <v>1245</v>
      </c>
      <c r="S47" s="26">
        <v>1242</v>
      </c>
      <c r="T47" s="26">
        <v>1232</v>
      </c>
      <c r="U47" s="26">
        <v>1136</v>
      </c>
      <c r="V47" s="26">
        <v>1114</v>
      </c>
      <c r="W47" s="26">
        <v>1079</v>
      </c>
      <c r="X47" s="26">
        <v>996</v>
      </c>
      <c r="Y47" s="26">
        <v>909</v>
      </c>
      <c r="Z47" s="26">
        <v>1003</v>
      </c>
      <c r="AA47" s="26">
        <v>1070</v>
      </c>
      <c r="AB47" s="26">
        <v>935</v>
      </c>
      <c r="AC47" s="27">
        <v>990</v>
      </c>
    </row>
    <row r="48" spans="1:29" ht="12">
      <c r="A48" s="17" t="s">
        <v>97</v>
      </c>
      <c r="B48" s="18" t="s">
        <v>142</v>
      </c>
      <c r="C48" s="80">
        <f>+D48-N48</f>
        <v>2.0578999999999983</v>
      </c>
      <c r="D48" s="34">
        <v>11.817965</v>
      </c>
      <c r="E48" s="35">
        <v>11.959409</v>
      </c>
      <c r="F48" s="35">
        <v>12.815274</v>
      </c>
      <c r="G48" s="35">
        <v>12.193045</v>
      </c>
      <c r="H48" s="35">
        <v>11.274149</v>
      </c>
      <c r="I48" s="35">
        <v>10.900853</v>
      </c>
      <c r="J48" s="35">
        <v>10.869339</v>
      </c>
      <c r="K48" s="35">
        <v>10.515415</v>
      </c>
      <c r="L48" s="35">
        <v>9.974362</v>
      </c>
      <c r="M48" s="35">
        <v>9.914656</v>
      </c>
      <c r="N48" s="35">
        <v>9.760065</v>
      </c>
      <c r="O48" s="35">
        <v>10.099724</v>
      </c>
      <c r="P48" s="36">
        <v>9.584352</v>
      </c>
      <c r="Q48" s="25">
        <v>7878</v>
      </c>
      <c r="R48" s="26">
        <v>7954</v>
      </c>
      <c r="S48" s="26">
        <v>8280</v>
      </c>
      <c r="T48" s="26">
        <v>7588</v>
      </c>
      <c r="U48" s="26">
        <v>6819</v>
      </c>
      <c r="V48" s="26">
        <v>6438</v>
      </c>
      <c r="W48" s="26">
        <v>6259</v>
      </c>
      <c r="X48" s="26">
        <v>5910</v>
      </c>
      <c r="Y48" s="26">
        <v>5466</v>
      </c>
      <c r="Z48" s="26">
        <v>5330</v>
      </c>
      <c r="AA48" s="26">
        <v>5184</v>
      </c>
      <c r="AB48" s="26">
        <v>5313</v>
      </c>
      <c r="AC48" s="27">
        <v>5001</v>
      </c>
    </row>
    <row r="49" spans="1:29" ht="12">
      <c r="A49" s="17" t="s">
        <v>98</v>
      </c>
      <c r="B49" s="18" t="s">
        <v>155</v>
      </c>
      <c r="C49" s="80">
        <f>+D49-N49</f>
        <v>0.8438329999999983</v>
      </c>
      <c r="D49" s="34">
        <v>10.825876</v>
      </c>
      <c r="E49" s="35">
        <v>10.88408</v>
      </c>
      <c r="F49" s="35">
        <v>11.870788</v>
      </c>
      <c r="G49" s="35">
        <v>11.714018</v>
      </c>
      <c r="H49" s="35">
        <v>11.335133</v>
      </c>
      <c r="I49" s="35">
        <v>11.220929</v>
      </c>
      <c r="J49" s="35">
        <v>11.031393</v>
      </c>
      <c r="K49" s="35">
        <v>10.799865</v>
      </c>
      <c r="L49" s="35">
        <v>10.245956</v>
      </c>
      <c r="M49" s="35">
        <v>10.078398</v>
      </c>
      <c r="N49" s="35">
        <v>9.982043</v>
      </c>
      <c r="O49" s="35">
        <v>9.575038</v>
      </c>
      <c r="P49" s="36">
        <v>9.109157</v>
      </c>
      <c r="Q49" s="25">
        <v>27177</v>
      </c>
      <c r="R49" s="26">
        <v>27477</v>
      </c>
      <c r="S49" s="26">
        <v>29675</v>
      </c>
      <c r="T49" s="26">
        <v>28708</v>
      </c>
      <c r="U49" s="26">
        <v>27218</v>
      </c>
      <c r="V49" s="26">
        <v>26490</v>
      </c>
      <c r="W49" s="26">
        <v>25614</v>
      </c>
      <c r="X49" s="26">
        <v>24655</v>
      </c>
      <c r="Y49" s="26">
        <v>22938</v>
      </c>
      <c r="Z49" s="26">
        <v>22146</v>
      </c>
      <c r="AA49" s="26">
        <v>21624</v>
      </c>
      <c r="AB49" s="26">
        <v>20558</v>
      </c>
      <c r="AC49" s="27">
        <v>19477</v>
      </c>
    </row>
    <row r="50" spans="1:29" ht="12">
      <c r="A50" s="17" t="s">
        <v>99</v>
      </c>
      <c r="B50" s="18" t="s">
        <v>143</v>
      </c>
      <c r="C50" s="80">
        <f>+D50-N50</f>
        <v>1.8847380000000005</v>
      </c>
      <c r="D50" s="34">
        <v>9.707655</v>
      </c>
      <c r="E50" s="35">
        <v>9.382357</v>
      </c>
      <c r="F50" s="35">
        <v>9.695384</v>
      </c>
      <c r="G50" s="35">
        <v>9.17465</v>
      </c>
      <c r="H50" s="35">
        <v>9.357657</v>
      </c>
      <c r="I50" s="35">
        <v>8.991347</v>
      </c>
      <c r="J50" s="35">
        <v>8.72165</v>
      </c>
      <c r="K50" s="35">
        <v>8.600891</v>
      </c>
      <c r="L50" s="35">
        <v>8.311841</v>
      </c>
      <c r="M50" s="35">
        <v>7.893959</v>
      </c>
      <c r="N50" s="35">
        <v>7.822917</v>
      </c>
      <c r="O50" s="35">
        <v>7.501922</v>
      </c>
      <c r="P50" s="36">
        <v>7.173193</v>
      </c>
      <c r="Q50" s="25">
        <v>5099</v>
      </c>
      <c r="R50" s="26">
        <v>4923</v>
      </c>
      <c r="S50" s="26">
        <v>5054</v>
      </c>
      <c r="T50" s="26">
        <v>4736</v>
      </c>
      <c r="U50" s="26">
        <v>4792</v>
      </c>
      <c r="V50" s="26">
        <v>4577</v>
      </c>
      <c r="W50" s="26">
        <v>4402</v>
      </c>
      <c r="X50" s="26">
        <v>4318</v>
      </c>
      <c r="Y50" s="26">
        <v>4151</v>
      </c>
      <c r="Z50" s="26">
        <v>3924</v>
      </c>
      <c r="AA50" s="26">
        <v>3878</v>
      </c>
      <c r="AB50" s="26">
        <v>3717</v>
      </c>
      <c r="AC50" s="27">
        <v>3557</v>
      </c>
    </row>
    <row r="51" spans="1:29" ht="12">
      <c r="A51" s="17" t="s">
        <v>100</v>
      </c>
      <c r="B51" s="18" t="s">
        <v>152</v>
      </c>
      <c r="C51" s="80">
        <f>+D51-N51</f>
        <v>1.4562609999999996</v>
      </c>
      <c r="D51" s="34">
        <v>9.327079</v>
      </c>
      <c r="E51" s="35">
        <v>9.283779</v>
      </c>
      <c r="F51" s="35">
        <v>9.534896</v>
      </c>
      <c r="G51" s="35">
        <v>9.155307</v>
      </c>
      <c r="H51" s="35">
        <v>8.900282</v>
      </c>
      <c r="I51" s="35">
        <v>8.966461</v>
      </c>
      <c r="J51" s="35">
        <v>8.869727</v>
      </c>
      <c r="K51" s="35">
        <v>8.731588</v>
      </c>
      <c r="L51" s="35">
        <v>8.350712</v>
      </c>
      <c r="M51" s="35">
        <v>8.060101</v>
      </c>
      <c r="N51" s="35">
        <v>7.870818</v>
      </c>
      <c r="O51" s="35">
        <v>7.672039</v>
      </c>
      <c r="P51" s="36">
        <v>7.310142</v>
      </c>
      <c r="Q51" s="25">
        <v>10601</v>
      </c>
      <c r="R51" s="26">
        <v>10538</v>
      </c>
      <c r="S51" s="26">
        <v>10861</v>
      </c>
      <c r="T51" s="26">
        <v>10408</v>
      </c>
      <c r="U51" s="26">
        <v>10076</v>
      </c>
      <c r="V51" s="26">
        <v>10121</v>
      </c>
      <c r="W51" s="26">
        <v>9986</v>
      </c>
      <c r="X51" s="26">
        <v>9810</v>
      </c>
      <c r="Y51" s="26">
        <v>9374</v>
      </c>
      <c r="Z51" s="26">
        <v>9040</v>
      </c>
      <c r="AA51" s="26">
        <v>8819</v>
      </c>
      <c r="AB51" s="26">
        <v>8601</v>
      </c>
      <c r="AC51" s="27">
        <v>8216</v>
      </c>
    </row>
    <row r="52" spans="1:29" ht="12">
      <c r="A52" s="17" t="s">
        <v>101</v>
      </c>
      <c r="B52" s="18" t="s">
        <v>144</v>
      </c>
      <c r="C52" s="80">
        <f>+D52-N52</f>
        <v>0.02721799999999952</v>
      </c>
      <c r="D52" s="34">
        <v>6.173297</v>
      </c>
      <c r="E52" s="35">
        <v>5.952579</v>
      </c>
      <c r="F52" s="35">
        <v>6.254758</v>
      </c>
      <c r="G52" s="35">
        <v>5.869586</v>
      </c>
      <c r="H52" s="35">
        <v>6.09004</v>
      </c>
      <c r="I52" s="35">
        <v>5.917069</v>
      </c>
      <c r="J52" s="35">
        <v>5.84124</v>
      </c>
      <c r="K52" s="35">
        <v>6.137546</v>
      </c>
      <c r="L52" s="35">
        <v>6.167552</v>
      </c>
      <c r="M52" s="35">
        <v>5.61223</v>
      </c>
      <c r="N52" s="35">
        <v>6.146079</v>
      </c>
      <c r="O52" s="35">
        <v>5.781006</v>
      </c>
      <c r="P52" s="36">
        <v>6.301414</v>
      </c>
      <c r="Q52" s="25">
        <v>1182</v>
      </c>
      <c r="R52" s="26">
        <v>1151</v>
      </c>
      <c r="S52" s="26">
        <v>1216</v>
      </c>
      <c r="T52" s="26">
        <v>1144</v>
      </c>
      <c r="U52" s="26">
        <v>1190</v>
      </c>
      <c r="V52" s="26">
        <v>1160</v>
      </c>
      <c r="W52" s="26">
        <v>1150</v>
      </c>
      <c r="X52" s="26">
        <v>1213</v>
      </c>
      <c r="Y52" s="26">
        <v>1224</v>
      </c>
      <c r="Z52" s="26">
        <v>1119</v>
      </c>
      <c r="AA52" s="26">
        <v>1232</v>
      </c>
      <c r="AB52" s="26">
        <v>1166</v>
      </c>
      <c r="AC52" s="27">
        <v>1280</v>
      </c>
    </row>
    <row r="53" spans="1:29" ht="12">
      <c r="A53" s="17" t="s">
        <v>102</v>
      </c>
      <c r="B53" s="18" t="s">
        <v>145</v>
      </c>
      <c r="C53" s="80">
        <f>+D53-N53</f>
        <v>1.784063999999999</v>
      </c>
      <c r="D53" s="34">
        <v>10.288129</v>
      </c>
      <c r="E53" s="35">
        <v>10.255645</v>
      </c>
      <c r="F53" s="35">
        <v>10.952362</v>
      </c>
      <c r="G53" s="35">
        <v>10.480447</v>
      </c>
      <c r="H53" s="35">
        <v>10.183481</v>
      </c>
      <c r="I53" s="35">
        <v>9.714518</v>
      </c>
      <c r="J53" s="35">
        <v>9.643194</v>
      </c>
      <c r="K53" s="35">
        <v>9.540236</v>
      </c>
      <c r="L53" s="35">
        <v>9.041629</v>
      </c>
      <c r="M53" s="35">
        <v>8.955095</v>
      </c>
      <c r="N53" s="35">
        <v>8.504065</v>
      </c>
      <c r="O53" s="35">
        <v>8.251993</v>
      </c>
      <c r="P53" s="36">
        <v>7.75142</v>
      </c>
      <c r="Q53" s="25">
        <v>9763</v>
      </c>
      <c r="R53" s="26">
        <v>9745</v>
      </c>
      <c r="S53" s="26">
        <v>10292</v>
      </c>
      <c r="T53" s="26">
        <v>9683</v>
      </c>
      <c r="U53" s="26">
        <v>9246</v>
      </c>
      <c r="V53" s="26">
        <v>8713</v>
      </c>
      <c r="W53" s="26">
        <v>8539</v>
      </c>
      <c r="X53" s="26">
        <v>8352</v>
      </c>
      <c r="Y53" s="26">
        <v>7831</v>
      </c>
      <c r="Z53" s="26">
        <v>7696</v>
      </c>
      <c r="AA53" s="26">
        <v>7278</v>
      </c>
      <c r="AB53" s="26">
        <v>7044</v>
      </c>
      <c r="AC53" s="27">
        <v>6607</v>
      </c>
    </row>
    <row r="54" spans="1:29" ht="12">
      <c r="A54" s="17" t="s">
        <v>103</v>
      </c>
      <c r="B54" s="18" t="s">
        <v>146</v>
      </c>
      <c r="C54" s="80">
        <f>+D54-N54</f>
        <v>1.8312209999999993</v>
      </c>
      <c r="D54" s="34">
        <v>15.805461</v>
      </c>
      <c r="E54" s="35">
        <v>15.86778</v>
      </c>
      <c r="F54" s="35">
        <v>16.101613</v>
      </c>
      <c r="G54" s="35">
        <v>15.822388</v>
      </c>
      <c r="H54" s="35">
        <v>14.551503</v>
      </c>
      <c r="I54" s="35">
        <v>14.919519</v>
      </c>
      <c r="J54" s="35">
        <v>14.858903</v>
      </c>
      <c r="K54" s="35">
        <v>14.212899</v>
      </c>
      <c r="L54" s="35">
        <v>14.312897</v>
      </c>
      <c r="M54" s="35">
        <v>13.718553</v>
      </c>
      <c r="N54" s="35">
        <v>13.97424</v>
      </c>
      <c r="O54" s="35">
        <v>14.358917</v>
      </c>
      <c r="P54" s="36">
        <v>13.861414</v>
      </c>
      <c r="Q54" s="25">
        <v>1192</v>
      </c>
      <c r="R54" s="26">
        <v>1152</v>
      </c>
      <c r="S54" s="26">
        <v>1165</v>
      </c>
      <c r="T54" s="26">
        <v>1136</v>
      </c>
      <c r="U54" s="26">
        <v>1041</v>
      </c>
      <c r="V54" s="26">
        <v>1065</v>
      </c>
      <c r="W54" s="26">
        <v>1061</v>
      </c>
      <c r="X54" s="26">
        <v>1015</v>
      </c>
      <c r="Y54" s="26">
        <v>1023</v>
      </c>
      <c r="Z54" s="26">
        <v>981</v>
      </c>
      <c r="AA54" s="26">
        <v>996</v>
      </c>
      <c r="AB54" s="26">
        <v>1020</v>
      </c>
      <c r="AC54" s="27">
        <v>981</v>
      </c>
    </row>
    <row r="55" spans="1:29" ht="12">
      <c r="A55" s="19" t="s">
        <v>104</v>
      </c>
      <c r="B55" s="20" t="s">
        <v>147</v>
      </c>
      <c r="C55" s="81">
        <f>+D55-N55</f>
        <v>1.5589819999999968</v>
      </c>
      <c r="D55" s="37">
        <v>18.409224</v>
      </c>
      <c r="E55" s="38">
        <v>18.07033</v>
      </c>
      <c r="F55" s="38">
        <v>18.054134</v>
      </c>
      <c r="G55" s="38">
        <v>16.259212</v>
      </c>
      <c r="H55" s="38">
        <v>16.741271</v>
      </c>
      <c r="I55" s="38">
        <v>15.160822</v>
      </c>
      <c r="J55" s="38">
        <v>14.845872</v>
      </c>
      <c r="K55" s="38">
        <v>16.572601</v>
      </c>
      <c r="L55" s="38">
        <v>15.756902</v>
      </c>
      <c r="M55" s="38">
        <v>17.103694</v>
      </c>
      <c r="N55" s="38">
        <v>16.850242</v>
      </c>
      <c r="O55" s="38">
        <v>16.03194</v>
      </c>
      <c r="P55" s="39">
        <v>16.444584</v>
      </c>
      <c r="Q55" s="28">
        <v>1359</v>
      </c>
      <c r="R55" s="29">
        <v>1273</v>
      </c>
      <c r="S55" s="29">
        <v>1252</v>
      </c>
      <c r="T55" s="29">
        <v>1112</v>
      </c>
      <c r="U55" s="29">
        <v>1122</v>
      </c>
      <c r="V55" s="29">
        <v>1012</v>
      </c>
      <c r="W55" s="29">
        <v>995</v>
      </c>
      <c r="X55" s="29">
        <v>1107</v>
      </c>
      <c r="Y55" s="29">
        <v>1049</v>
      </c>
      <c r="Z55" s="29">
        <v>1133</v>
      </c>
      <c r="AA55" s="29">
        <v>1103</v>
      </c>
      <c r="AB55" s="29">
        <v>1036</v>
      </c>
      <c r="AC55" s="30">
        <v>1049</v>
      </c>
    </row>
    <row r="56" spans="1:29" ht="12">
      <c r="A56" s="13"/>
      <c r="B56" s="14" t="s">
        <v>30</v>
      </c>
      <c r="C56" s="79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Q56" s="22">
        <v>1323</v>
      </c>
      <c r="R56" s="23">
        <v>1280</v>
      </c>
      <c r="S56" s="23">
        <v>1276</v>
      </c>
      <c r="T56" s="23">
        <v>1389</v>
      </c>
      <c r="U56" s="23">
        <v>1662</v>
      </c>
      <c r="V56" s="23">
        <v>1560</v>
      </c>
      <c r="W56" s="23">
        <v>1419</v>
      </c>
      <c r="X56" s="23">
        <v>1350</v>
      </c>
      <c r="Y56" s="23">
        <v>1158</v>
      </c>
      <c r="Z56" s="23">
        <v>1067</v>
      </c>
      <c r="AA56" s="23">
        <v>1006</v>
      </c>
      <c r="AB56" s="23">
        <v>916</v>
      </c>
      <c r="AC56" s="24">
        <v>766</v>
      </c>
    </row>
  </sheetData>
  <mergeCells count="2">
    <mergeCell ref="Q1:AC1"/>
    <mergeCell ref="C1:P1"/>
  </mergeCells>
  <conditionalFormatting sqref="C3:C55 D3:AC56">
    <cfRule type="cellIs" priority="1" dxfId="0" operator="less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horizontalDpi="300" verticalDpi="300" orientation="landscape" paperSize="9" r:id="rId1"/>
  <headerFooter alignWithMargins="0">
    <oddFooter>&amp;R&amp;9&amp;A - &amp;P</oddFooter>
  </headerFooter>
  <colBreaks count="1" manualBreakCount="1">
    <brk id="16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pane xSplit="2" ySplit="2" topLeftCell="C3" activePane="bottomRight" state="frozen"/>
      <selection pane="topLeft" activeCell="D3" sqref="D3"/>
      <selection pane="topRight" activeCell="D3" sqref="D3"/>
      <selection pane="bottomLeft" activeCell="D3" sqref="D3"/>
      <selection pane="bottomRight" activeCell="A2" sqref="A2"/>
    </sheetView>
  </sheetViews>
  <sheetFormatPr defaultColWidth="11.421875" defaultRowHeight="12.75"/>
  <cols>
    <col min="1" max="1" width="3.28125" style="5" bestFit="1" customWidth="1"/>
    <col min="2" max="2" width="19.00390625" style="5" bestFit="1" customWidth="1"/>
    <col min="3" max="16" width="6.7109375" style="7" customWidth="1"/>
    <col min="17" max="29" width="7.7109375" style="6" customWidth="1"/>
    <col min="30" max="16384" width="11.57421875" style="5" customWidth="1"/>
  </cols>
  <sheetData>
    <row r="1" spans="2:29" s="8" customFormat="1" ht="15" customHeight="1">
      <c r="B1" s="21"/>
      <c r="C1" s="90" t="s">
        <v>36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82" t="s">
        <v>37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22.5" customHeight="1">
      <c r="A2" s="12" t="s">
        <v>148</v>
      </c>
      <c r="B2" s="11" t="s">
        <v>149</v>
      </c>
      <c r="C2" s="10" t="s">
        <v>157</v>
      </c>
      <c r="D2" s="9">
        <v>2010</v>
      </c>
      <c r="E2" s="9">
        <v>2009</v>
      </c>
      <c r="F2" s="9">
        <v>2008</v>
      </c>
      <c r="G2" s="9">
        <v>2007</v>
      </c>
      <c r="H2" s="9">
        <v>2006</v>
      </c>
      <c r="I2" s="9">
        <v>2005</v>
      </c>
      <c r="J2" s="9">
        <v>2004</v>
      </c>
      <c r="K2" s="9">
        <v>2003</v>
      </c>
      <c r="L2" s="9">
        <v>2002</v>
      </c>
      <c r="M2" s="9">
        <v>2001</v>
      </c>
      <c r="N2" s="9">
        <v>2000</v>
      </c>
      <c r="O2" s="9">
        <v>1999</v>
      </c>
      <c r="P2" s="9">
        <v>1998</v>
      </c>
      <c r="Q2" s="9">
        <v>2010</v>
      </c>
      <c r="R2" s="9">
        <v>2009</v>
      </c>
      <c r="S2" s="9">
        <v>2008</v>
      </c>
      <c r="T2" s="9">
        <v>2007</v>
      </c>
      <c r="U2" s="9">
        <v>2006</v>
      </c>
      <c r="V2" s="9">
        <v>2005</v>
      </c>
      <c r="W2" s="9">
        <v>2004</v>
      </c>
      <c r="X2" s="9">
        <v>2003</v>
      </c>
      <c r="Y2" s="9">
        <v>2002</v>
      </c>
      <c r="Z2" s="9">
        <v>2001</v>
      </c>
      <c r="AA2" s="9">
        <v>2000</v>
      </c>
      <c r="AB2" s="9">
        <v>1999</v>
      </c>
      <c r="AC2" s="9">
        <v>1998</v>
      </c>
    </row>
    <row r="3" spans="1:29" ht="12">
      <c r="A3" s="13"/>
      <c r="B3" s="14" t="s">
        <v>29</v>
      </c>
      <c r="C3" s="79">
        <f>+D3-N3</f>
        <v>-0.633127</v>
      </c>
      <c r="D3" s="31">
        <v>8.252889</v>
      </c>
      <c r="E3" s="32">
        <v>8.343422</v>
      </c>
      <c r="F3" s="32">
        <v>8.426617</v>
      </c>
      <c r="G3" s="32">
        <v>8.54064</v>
      </c>
      <c r="H3" s="32">
        <v>8.382249</v>
      </c>
      <c r="I3" s="32">
        <v>8.872628</v>
      </c>
      <c r="J3" s="32">
        <v>8.656567</v>
      </c>
      <c r="K3" s="32">
        <v>9.10508</v>
      </c>
      <c r="L3" s="32">
        <v>8.860092</v>
      </c>
      <c r="M3" s="32">
        <v>8.781122</v>
      </c>
      <c r="N3" s="32">
        <v>8.886016</v>
      </c>
      <c r="O3" s="32">
        <v>9.228115</v>
      </c>
      <c r="P3" s="33">
        <v>9.011362</v>
      </c>
      <c r="Q3" s="22">
        <f>+SUM(Q4:Q56)</f>
        <v>382047</v>
      </c>
      <c r="R3" s="23">
        <f aca="true" t="shared" si="0" ref="R3:AC3">+SUM(R4:R56)</f>
        <v>384933</v>
      </c>
      <c r="S3" s="23">
        <f t="shared" si="0"/>
        <v>386324</v>
      </c>
      <c r="T3" s="23">
        <f t="shared" si="0"/>
        <v>385361</v>
      </c>
      <c r="U3" s="23">
        <f t="shared" si="0"/>
        <v>371478</v>
      </c>
      <c r="V3" s="23">
        <f t="shared" si="0"/>
        <v>387355</v>
      </c>
      <c r="W3" s="23">
        <f t="shared" si="0"/>
        <v>371934</v>
      </c>
      <c r="X3" s="23">
        <f t="shared" si="0"/>
        <v>384828</v>
      </c>
      <c r="Y3" s="23">
        <f t="shared" si="0"/>
        <v>368618</v>
      </c>
      <c r="Z3" s="23">
        <f t="shared" si="0"/>
        <v>360131</v>
      </c>
      <c r="AA3" s="23">
        <f t="shared" si="0"/>
        <v>360391</v>
      </c>
      <c r="AB3" s="23">
        <f t="shared" si="0"/>
        <v>371102</v>
      </c>
      <c r="AC3" s="24">
        <f t="shared" si="0"/>
        <v>360511</v>
      </c>
    </row>
    <row r="4" spans="1:29" ht="11.25" customHeight="1">
      <c r="A4" s="17" t="s">
        <v>3</v>
      </c>
      <c r="B4" s="18" t="s">
        <v>151</v>
      </c>
      <c r="C4" s="80">
        <f>+D4-N4</f>
        <v>0.07068999999999992</v>
      </c>
      <c r="D4" s="34">
        <v>7.820956</v>
      </c>
      <c r="E4" s="35">
        <v>8.077553</v>
      </c>
      <c r="F4" s="35">
        <v>7.851486</v>
      </c>
      <c r="G4" s="35">
        <v>7.933561</v>
      </c>
      <c r="H4" s="35">
        <v>7.472763</v>
      </c>
      <c r="I4" s="35">
        <v>8.408562</v>
      </c>
      <c r="J4" s="35">
        <v>7.736858</v>
      </c>
      <c r="K4" s="35">
        <v>8.11128</v>
      </c>
      <c r="L4" s="35">
        <v>7.53314</v>
      </c>
      <c r="M4" s="35">
        <v>7.782565</v>
      </c>
      <c r="N4" s="35">
        <v>7.750266</v>
      </c>
      <c r="O4" s="35">
        <v>8.092494</v>
      </c>
      <c r="P4" s="36">
        <v>7.544076</v>
      </c>
      <c r="Q4" s="25">
        <v>2430</v>
      </c>
      <c r="R4" s="26">
        <v>2490</v>
      </c>
      <c r="S4" s="26">
        <v>2412</v>
      </c>
      <c r="T4" s="26">
        <v>2414</v>
      </c>
      <c r="U4" s="26">
        <v>2247</v>
      </c>
      <c r="V4" s="26">
        <v>2500</v>
      </c>
      <c r="W4" s="26">
        <v>2275</v>
      </c>
      <c r="X4" s="26">
        <v>2357</v>
      </c>
      <c r="Y4" s="26">
        <v>2168</v>
      </c>
      <c r="Z4" s="26">
        <v>2220</v>
      </c>
      <c r="AA4" s="26">
        <v>2192</v>
      </c>
      <c r="AB4" s="26">
        <v>2272</v>
      </c>
      <c r="AC4" s="27">
        <v>2107</v>
      </c>
    </row>
    <row r="5" spans="1:29" ht="11.25" customHeight="1">
      <c r="A5" s="17" t="s">
        <v>4</v>
      </c>
      <c r="B5" s="18" t="s">
        <v>105</v>
      </c>
      <c r="C5" s="80">
        <f>+D5-N5</f>
        <v>-0.41926100000000055</v>
      </c>
      <c r="D5" s="34">
        <v>8.330847</v>
      </c>
      <c r="E5" s="35">
        <v>8.622815</v>
      </c>
      <c r="F5" s="35">
        <v>8.638691</v>
      </c>
      <c r="G5" s="35">
        <v>8.624182</v>
      </c>
      <c r="H5" s="35">
        <v>8.45528</v>
      </c>
      <c r="I5" s="35">
        <v>8.79706</v>
      </c>
      <c r="J5" s="35">
        <v>8.647152</v>
      </c>
      <c r="K5" s="35">
        <v>8.99298</v>
      </c>
      <c r="L5" s="35">
        <v>8.592723</v>
      </c>
      <c r="M5" s="35">
        <v>8.449748</v>
      </c>
      <c r="N5" s="35">
        <v>8.750108</v>
      </c>
      <c r="O5" s="35">
        <v>8.600614</v>
      </c>
      <c r="P5" s="36">
        <v>9.117677</v>
      </c>
      <c r="Q5" s="25">
        <v>3303</v>
      </c>
      <c r="R5" s="26">
        <v>3424</v>
      </c>
      <c r="S5" s="26">
        <v>3413</v>
      </c>
      <c r="T5" s="26">
        <v>3364</v>
      </c>
      <c r="U5" s="26">
        <v>3253</v>
      </c>
      <c r="V5" s="26">
        <v>3344</v>
      </c>
      <c r="W5" s="26">
        <v>3248</v>
      </c>
      <c r="X5" s="26">
        <v>3336</v>
      </c>
      <c r="Y5" s="26">
        <v>3152</v>
      </c>
      <c r="Z5" s="26">
        <v>3063</v>
      </c>
      <c r="AA5" s="26">
        <v>3141</v>
      </c>
      <c r="AB5" s="26">
        <v>3069</v>
      </c>
      <c r="AC5" s="27">
        <v>3239</v>
      </c>
    </row>
    <row r="6" spans="1:29" ht="11.25" customHeight="1">
      <c r="A6" s="17" t="s">
        <v>5</v>
      </c>
      <c r="B6" s="18" t="s">
        <v>150</v>
      </c>
      <c r="C6" s="80">
        <f>+D6-N6</f>
        <v>-1.1118289999999993</v>
      </c>
      <c r="D6" s="34">
        <v>7.409712</v>
      </c>
      <c r="E6" s="35">
        <v>7.20817</v>
      </c>
      <c r="F6" s="35">
        <v>7.429765</v>
      </c>
      <c r="G6" s="35">
        <v>7.597084</v>
      </c>
      <c r="H6" s="35">
        <v>7.558048</v>
      </c>
      <c r="I6" s="35">
        <v>8.03184</v>
      </c>
      <c r="J6" s="35">
        <v>8.042202</v>
      </c>
      <c r="K6" s="35">
        <v>8.613863</v>
      </c>
      <c r="L6" s="35">
        <v>8.4084</v>
      </c>
      <c r="M6" s="35">
        <v>8.650889</v>
      </c>
      <c r="N6" s="35">
        <v>8.521541</v>
      </c>
      <c r="O6" s="35">
        <v>8.889913</v>
      </c>
      <c r="P6" s="36">
        <v>8.550314</v>
      </c>
      <c r="Q6" s="25">
        <v>13993</v>
      </c>
      <c r="R6" s="26">
        <v>13682</v>
      </c>
      <c r="S6" s="26">
        <v>13866</v>
      </c>
      <c r="T6" s="26">
        <v>13739</v>
      </c>
      <c r="U6" s="26">
        <v>13175</v>
      </c>
      <c r="V6" s="26">
        <v>13527</v>
      </c>
      <c r="W6" s="26">
        <v>13004</v>
      </c>
      <c r="X6" s="26">
        <v>13380</v>
      </c>
      <c r="Y6" s="26">
        <v>12552</v>
      </c>
      <c r="Z6" s="26">
        <v>12466</v>
      </c>
      <c r="AA6" s="26">
        <v>11963</v>
      </c>
      <c r="AB6" s="26">
        <v>12231</v>
      </c>
      <c r="AC6" s="27">
        <v>11584</v>
      </c>
    </row>
    <row r="7" spans="1:29" ht="12">
      <c r="A7" s="17" t="s">
        <v>6</v>
      </c>
      <c r="B7" s="18" t="s">
        <v>106</v>
      </c>
      <c r="C7" s="80">
        <f>+D7-N7</f>
        <v>-1.0019739999999997</v>
      </c>
      <c r="D7" s="34">
        <v>6.6214</v>
      </c>
      <c r="E7" s="35">
        <v>6.767928</v>
      </c>
      <c r="F7" s="35">
        <v>6.852319</v>
      </c>
      <c r="G7" s="35">
        <v>7.111592</v>
      </c>
      <c r="H7" s="35">
        <v>6.945108</v>
      </c>
      <c r="I7" s="35">
        <v>7.578268</v>
      </c>
      <c r="J7" s="35">
        <v>7.49132</v>
      </c>
      <c r="K7" s="35">
        <v>7.891369</v>
      </c>
      <c r="L7" s="35">
        <v>7.913882</v>
      </c>
      <c r="M7" s="35">
        <v>7.690829</v>
      </c>
      <c r="N7" s="35">
        <v>7.623374</v>
      </c>
      <c r="O7" s="35">
        <v>8.063837</v>
      </c>
      <c r="P7" s="36">
        <v>7.748086</v>
      </c>
      <c r="Q7" s="25">
        <v>4579</v>
      </c>
      <c r="R7" s="26">
        <v>4598</v>
      </c>
      <c r="S7" s="26">
        <v>4609</v>
      </c>
      <c r="T7" s="26">
        <v>4663</v>
      </c>
      <c r="U7" s="26">
        <v>4358</v>
      </c>
      <c r="V7" s="26">
        <v>4574</v>
      </c>
      <c r="W7" s="26">
        <v>4350</v>
      </c>
      <c r="X7" s="26">
        <v>4390</v>
      </c>
      <c r="Y7" s="26">
        <v>4300</v>
      </c>
      <c r="Z7" s="26">
        <v>4081</v>
      </c>
      <c r="AA7" s="26">
        <v>3960</v>
      </c>
      <c r="AB7" s="26">
        <v>4118</v>
      </c>
      <c r="AC7" s="27">
        <v>3898</v>
      </c>
    </row>
    <row r="8" spans="1:29" ht="12">
      <c r="A8" s="17" t="s">
        <v>7</v>
      </c>
      <c r="B8" s="18" t="s">
        <v>107</v>
      </c>
      <c r="C8" s="80">
        <f>+D8-N8</f>
        <v>0.5218520000000009</v>
      </c>
      <c r="D8" s="34">
        <v>12.294423</v>
      </c>
      <c r="E8" s="35">
        <v>11.71133</v>
      </c>
      <c r="F8" s="35">
        <v>11.89787</v>
      </c>
      <c r="G8" s="35">
        <v>12.670723</v>
      </c>
      <c r="H8" s="35">
        <v>12.421273</v>
      </c>
      <c r="I8" s="35">
        <v>12.507048</v>
      </c>
      <c r="J8" s="35">
        <v>12.344852</v>
      </c>
      <c r="K8" s="35">
        <v>12.081989</v>
      </c>
      <c r="L8" s="35">
        <v>12.379146</v>
      </c>
      <c r="M8" s="35">
        <v>12.266566</v>
      </c>
      <c r="N8" s="35">
        <v>11.772571</v>
      </c>
      <c r="O8" s="35">
        <v>11.932439</v>
      </c>
      <c r="P8" s="36">
        <v>12.473327</v>
      </c>
      <c r="Q8" s="25">
        <v>2062</v>
      </c>
      <c r="R8" s="26">
        <v>1994</v>
      </c>
      <c r="S8" s="26">
        <v>2014</v>
      </c>
      <c r="T8" s="26">
        <v>2118</v>
      </c>
      <c r="U8" s="26">
        <v>2057</v>
      </c>
      <c r="V8" s="26">
        <v>2063</v>
      </c>
      <c r="W8" s="26">
        <v>2026</v>
      </c>
      <c r="X8" s="26">
        <v>1977</v>
      </c>
      <c r="Y8" s="26">
        <v>2023</v>
      </c>
      <c r="Z8" s="26">
        <v>2008</v>
      </c>
      <c r="AA8" s="26">
        <v>1937</v>
      </c>
      <c r="AB8" s="26">
        <v>1976</v>
      </c>
      <c r="AC8" s="27">
        <v>2081</v>
      </c>
    </row>
    <row r="9" spans="1:29" ht="12">
      <c r="A9" s="17" t="s">
        <v>8</v>
      </c>
      <c r="B9" s="18" t="s">
        <v>108</v>
      </c>
      <c r="C9" s="80">
        <f>+D9-N9</f>
        <v>0.17419199999999968</v>
      </c>
      <c r="D9" s="34">
        <v>9.808513</v>
      </c>
      <c r="E9" s="35">
        <v>9.727091</v>
      </c>
      <c r="F9" s="35">
        <v>9.441499</v>
      </c>
      <c r="G9" s="35">
        <v>9.731179</v>
      </c>
      <c r="H9" s="35">
        <v>9.562977</v>
      </c>
      <c r="I9" s="35">
        <v>10.348431</v>
      </c>
      <c r="J9" s="35">
        <v>9.551752</v>
      </c>
      <c r="K9" s="35">
        <v>10.27119</v>
      </c>
      <c r="L9" s="35">
        <v>9.973221</v>
      </c>
      <c r="M9" s="35">
        <v>9.475308</v>
      </c>
      <c r="N9" s="35">
        <v>9.634321</v>
      </c>
      <c r="O9" s="35">
        <v>10.026831</v>
      </c>
      <c r="P9" s="36">
        <v>9.800654</v>
      </c>
      <c r="Q9" s="25">
        <v>6642</v>
      </c>
      <c r="R9" s="26">
        <v>6573</v>
      </c>
      <c r="S9" s="26">
        <v>6358</v>
      </c>
      <c r="T9" s="26">
        <v>6517</v>
      </c>
      <c r="U9" s="26">
        <v>6362</v>
      </c>
      <c r="V9" s="26">
        <v>6853</v>
      </c>
      <c r="W9" s="26">
        <v>6306</v>
      </c>
      <c r="X9" s="26">
        <v>6750</v>
      </c>
      <c r="Y9" s="26">
        <v>6536</v>
      </c>
      <c r="Z9" s="26">
        <v>6205</v>
      </c>
      <c r="AA9" s="26">
        <v>6301</v>
      </c>
      <c r="AB9" s="26">
        <v>6551</v>
      </c>
      <c r="AC9" s="27">
        <v>6411</v>
      </c>
    </row>
    <row r="10" spans="1:29" ht="12">
      <c r="A10" s="17" t="s">
        <v>9</v>
      </c>
      <c r="B10" s="18" t="s">
        <v>1</v>
      </c>
      <c r="C10" s="80">
        <f>+D10-N10</f>
        <v>-1.6284039999999997</v>
      </c>
      <c r="D10" s="34">
        <v>7.113398</v>
      </c>
      <c r="E10" s="35">
        <v>7.250577</v>
      </c>
      <c r="F10" s="35">
        <v>7.073039</v>
      </c>
      <c r="G10" s="35">
        <v>7.031649</v>
      </c>
      <c r="H10" s="35">
        <v>7.264136</v>
      </c>
      <c r="I10" s="35">
        <v>7.574768</v>
      </c>
      <c r="J10" s="35">
        <v>7.461218</v>
      </c>
      <c r="K10" s="35">
        <v>8.002855</v>
      </c>
      <c r="L10" s="35">
        <v>7.997374</v>
      </c>
      <c r="M10" s="35">
        <v>8.148928</v>
      </c>
      <c r="N10" s="35">
        <v>8.741802</v>
      </c>
      <c r="O10" s="35">
        <v>9.150049</v>
      </c>
      <c r="P10" s="36">
        <v>8.978022</v>
      </c>
      <c r="Q10" s="25">
        <v>7683</v>
      </c>
      <c r="R10" s="26">
        <v>7794</v>
      </c>
      <c r="S10" s="26">
        <v>7488</v>
      </c>
      <c r="T10" s="26">
        <v>7233</v>
      </c>
      <c r="U10" s="26">
        <v>7250</v>
      </c>
      <c r="V10" s="26">
        <v>7361</v>
      </c>
      <c r="W10" s="26">
        <v>7050</v>
      </c>
      <c r="X10" s="26">
        <v>7355</v>
      </c>
      <c r="Y10" s="26">
        <v>7114</v>
      </c>
      <c r="Z10" s="26">
        <v>7020</v>
      </c>
      <c r="AA10" s="26">
        <v>7310</v>
      </c>
      <c r="AB10" s="26">
        <v>7418</v>
      </c>
      <c r="AC10" s="27">
        <v>7079</v>
      </c>
    </row>
    <row r="11" spans="1:29" ht="12">
      <c r="A11" s="17" t="s">
        <v>10</v>
      </c>
      <c r="B11" s="18" t="s">
        <v>109</v>
      </c>
      <c r="C11" s="80">
        <f>+D11-N11</f>
        <v>-0.6478959999999994</v>
      </c>
      <c r="D11" s="34">
        <v>8.085793</v>
      </c>
      <c r="E11" s="35">
        <v>8.240894</v>
      </c>
      <c r="F11" s="35">
        <v>8.196996</v>
      </c>
      <c r="G11" s="35">
        <v>8.295478</v>
      </c>
      <c r="H11" s="35">
        <v>8.121936</v>
      </c>
      <c r="I11" s="35">
        <v>8.824088</v>
      </c>
      <c r="J11" s="35">
        <v>8.397974</v>
      </c>
      <c r="K11" s="35">
        <v>9.058894</v>
      </c>
      <c r="L11" s="35">
        <v>8.766946</v>
      </c>
      <c r="M11" s="35">
        <v>8.761047</v>
      </c>
      <c r="N11" s="35">
        <v>8.733689</v>
      </c>
      <c r="O11" s="35">
        <v>9.207711</v>
      </c>
      <c r="P11" s="36">
        <v>8.867136</v>
      </c>
      <c r="Q11" s="25">
        <v>43421</v>
      </c>
      <c r="R11" s="26">
        <v>43933</v>
      </c>
      <c r="S11" s="26">
        <v>43827</v>
      </c>
      <c r="T11" s="26">
        <v>43997</v>
      </c>
      <c r="U11" s="26">
        <v>42286</v>
      </c>
      <c r="V11" s="26">
        <v>45229</v>
      </c>
      <c r="W11" s="26">
        <v>42245</v>
      </c>
      <c r="X11" s="26">
        <v>44815</v>
      </c>
      <c r="Y11" s="26">
        <v>42555</v>
      </c>
      <c r="Z11" s="26">
        <v>41955</v>
      </c>
      <c r="AA11" s="26">
        <v>41468</v>
      </c>
      <c r="AB11" s="26">
        <v>43417</v>
      </c>
      <c r="AC11" s="27">
        <v>41653</v>
      </c>
    </row>
    <row r="12" spans="1:29" ht="12">
      <c r="A12" s="17" t="s">
        <v>11</v>
      </c>
      <c r="B12" s="18" t="s">
        <v>110</v>
      </c>
      <c r="C12" s="80">
        <f>+D12-N12</f>
        <v>0.02219300000000146</v>
      </c>
      <c r="D12" s="34">
        <v>9.788664</v>
      </c>
      <c r="E12" s="35">
        <v>10.267536</v>
      </c>
      <c r="F12" s="35">
        <v>10.352999</v>
      </c>
      <c r="G12" s="35">
        <v>10.144948</v>
      </c>
      <c r="H12" s="35">
        <v>9.442654</v>
      </c>
      <c r="I12" s="35">
        <v>10.848101</v>
      </c>
      <c r="J12" s="35">
        <v>9.651259</v>
      </c>
      <c r="K12" s="35">
        <v>10.283274</v>
      </c>
      <c r="L12" s="35">
        <v>9.901641</v>
      </c>
      <c r="M12" s="35">
        <v>9.560745</v>
      </c>
      <c r="N12" s="35">
        <v>9.766471</v>
      </c>
      <c r="O12" s="35">
        <v>10.100054</v>
      </c>
      <c r="P12" s="36">
        <v>9.782805</v>
      </c>
      <c r="Q12" s="25">
        <v>3552</v>
      </c>
      <c r="R12" s="26">
        <v>3764</v>
      </c>
      <c r="S12" s="26">
        <v>3779</v>
      </c>
      <c r="T12" s="26">
        <v>3664</v>
      </c>
      <c r="U12" s="26">
        <v>3382</v>
      </c>
      <c r="V12" s="26">
        <v>3862</v>
      </c>
      <c r="W12" s="26">
        <v>3412</v>
      </c>
      <c r="X12" s="26">
        <v>3612</v>
      </c>
      <c r="Y12" s="26">
        <v>3462</v>
      </c>
      <c r="Z12" s="26">
        <v>3333</v>
      </c>
      <c r="AA12" s="26">
        <v>3403</v>
      </c>
      <c r="AB12" s="26">
        <v>3523</v>
      </c>
      <c r="AC12" s="27">
        <v>3420</v>
      </c>
    </row>
    <row r="13" spans="1:29" ht="12">
      <c r="A13" s="17" t="s">
        <v>12</v>
      </c>
      <c r="B13" s="18" t="s">
        <v>111</v>
      </c>
      <c r="C13" s="80">
        <f>+D13-N13</f>
        <v>0.26613499999999846</v>
      </c>
      <c r="D13" s="34">
        <v>10.300142</v>
      </c>
      <c r="E13" s="35">
        <v>10.301763</v>
      </c>
      <c r="F13" s="35">
        <v>10.048854</v>
      </c>
      <c r="G13" s="35">
        <v>10.422809</v>
      </c>
      <c r="H13" s="35">
        <v>9.814682</v>
      </c>
      <c r="I13" s="35">
        <v>10.587511</v>
      </c>
      <c r="J13" s="35">
        <v>10.105053</v>
      </c>
      <c r="K13" s="35">
        <v>11.011498</v>
      </c>
      <c r="L13" s="35">
        <v>9.923441</v>
      </c>
      <c r="M13" s="35">
        <v>10.224731</v>
      </c>
      <c r="N13" s="35">
        <v>10.034007</v>
      </c>
      <c r="O13" s="35">
        <v>10.551651</v>
      </c>
      <c r="P13" s="36">
        <v>10.384999</v>
      </c>
      <c r="Q13" s="25">
        <v>4174</v>
      </c>
      <c r="R13" s="26">
        <v>4175</v>
      </c>
      <c r="S13" s="26">
        <v>4083</v>
      </c>
      <c r="T13" s="26">
        <v>4242</v>
      </c>
      <c r="U13" s="26">
        <v>3997</v>
      </c>
      <c r="V13" s="26">
        <v>4318</v>
      </c>
      <c r="W13" s="26">
        <v>4115</v>
      </c>
      <c r="X13" s="26">
        <v>4477</v>
      </c>
      <c r="Y13" s="26">
        <v>4013</v>
      </c>
      <c r="Z13" s="26">
        <v>4133</v>
      </c>
      <c r="AA13" s="26">
        <v>4060</v>
      </c>
      <c r="AB13" s="26">
        <v>4270</v>
      </c>
      <c r="AC13" s="27">
        <v>4212</v>
      </c>
    </row>
    <row r="14" spans="1:29" ht="12">
      <c r="A14" s="17" t="s">
        <v>13</v>
      </c>
      <c r="B14" s="18" t="s">
        <v>112</v>
      </c>
      <c r="C14" s="80">
        <f>+D14-N14</f>
        <v>-0.21573699999999985</v>
      </c>
      <c r="D14" s="34">
        <v>7.375068</v>
      </c>
      <c r="E14" s="35">
        <v>7.395845</v>
      </c>
      <c r="F14" s="35">
        <v>7.389947</v>
      </c>
      <c r="G14" s="35">
        <v>7.039715</v>
      </c>
      <c r="H14" s="35">
        <v>7.124686</v>
      </c>
      <c r="I14" s="35">
        <v>7.948287</v>
      </c>
      <c r="J14" s="35">
        <v>7.743963</v>
      </c>
      <c r="K14" s="35">
        <v>7.963584</v>
      </c>
      <c r="L14" s="35">
        <v>7.477451</v>
      </c>
      <c r="M14" s="35">
        <v>7.393563</v>
      </c>
      <c r="N14" s="35">
        <v>7.590805</v>
      </c>
      <c r="O14" s="35">
        <v>7.792704</v>
      </c>
      <c r="P14" s="36">
        <v>7.519629</v>
      </c>
      <c r="Q14" s="25">
        <v>9017</v>
      </c>
      <c r="R14" s="26">
        <v>8993</v>
      </c>
      <c r="S14" s="26">
        <v>8910</v>
      </c>
      <c r="T14" s="26">
        <v>8378</v>
      </c>
      <c r="U14" s="26">
        <v>8371</v>
      </c>
      <c r="V14" s="26">
        <v>9233</v>
      </c>
      <c r="W14" s="26">
        <v>8882</v>
      </c>
      <c r="X14" s="26">
        <v>9043</v>
      </c>
      <c r="Y14" s="26">
        <v>8398</v>
      </c>
      <c r="Z14" s="26">
        <v>8244</v>
      </c>
      <c r="AA14" s="26">
        <v>8423</v>
      </c>
      <c r="AB14" s="26">
        <v>8611</v>
      </c>
      <c r="AC14" s="27">
        <v>8295</v>
      </c>
    </row>
    <row r="15" spans="1:29" ht="12">
      <c r="A15" s="17" t="s">
        <v>14</v>
      </c>
      <c r="B15" s="18" t="s">
        <v>153</v>
      </c>
      <c r="C15" s="80">
        <f>+D15-N15</f>
        <v>-1.651904</v>
      </c>
      <c r="D15" s="34">
        <v>8.173579</v>
      </c>
      <c r="E15" s="35">
        <v>8.432507</v>
      </c>
      <c r="F15" s="35">
        <v>8.481406</v>
      </c>
      <c r="G15" s="35">
        <v>8.555429</v>
      </c>
      <c r="H15" s="35">
        <v>8.801505</v>
      </c>
      <c r="I15" s="35">
        <v>9.405842</v>
      </c>
      <c r="J15" s="35">
        <v>9.141467</v>
      </c>
      <c r="K15" s="35">
        <v>10.001266</v>
      </c>
      <c r="L15" s="35">
        <v>9.750383</v>
      </c>
      <c r="M15" s="35">
        <v>9.951068</v>
      </c>
      <c r="N15" s="35">
        <v>9.825483</v>
      </c>
      <c r="O15" s="35">
        <v>10.623032</v>
      </c>
      <c r="P15" s="36">
        <v>10.388463</v>
      </c>
      <c r="Q15" s="25">
        <v>4837</v>
      </c>
      <c r="R15" s="26">
        <v>5030</v>
      </c>
      <c r="S15" s="26">
        <v>4957</v>
      </c>
      <c r="T15" s="26">
        <v>4837</v>
      </c>
      <c r="U15" s="26">
        <v>4832</v>
      </c>
      <c r="V15" s="26">
        <v>5030</v>
      </c>
      <c r="W15" s="26">
        <v>4757</v>
      </c>
      <c r="X15" s="26">
        <v>5057</v>
      </c>
      <c r="Y15" s="26">
        <v>4794</v>
      </c>
      <c r="Z15" s="26">
        <v>4775</v>
      </c>
      <c r="AA15" s="26">
        <v>4633</v>
      </c>
      <c r="AB15" s="26">
        <v>4945</v>
      </c>
      <c r="AC15" s="27">
        <v>4796</v>
      </c>
    </row>
    <row r="16" spans="1:29" ht="12">
      <c r="A16" s="17" t="s">
        <v>15</v>
      </c>
      <c r="B16" s="18" t="s">
        <v>113</v>
      </c>
      <c r="C16" s="80">
        <f>+D16-N16</f>
        <v>-0.8637050000000013</v>
      </c>
      <c r="D16" s="34">
        <v>9.111892</v>
      </c>
      <c r="E16" s="35">
        <v>9.615923</v>
      </c>
      <c r="F16" s="35">
        <v>9.905912</v>
      </c>
      <c r="G16" s="35">
        <v>9.900015</v>
      </c>
      <c r="H16" s="35">
        <v>9.701594</v>
      </c>
      <c r="I16" s="35">
        <v>10.543608</v>
      </c>
      <c r="J16" s="35">
        <v>10.032918</v>
      </c>
      <c r="K16" s="35">
        <v>10.436497</v>
      </c>
      <c r="L16" s="35">
        <v>10.529381</v>
      </c>
      <c r="M16" s="35">
        <v>10.082478</v>
      </c>
      <c r="N16" s="35">
        <v>9.975597</v>
      </c>
      <c r="O16" s="35">
        <v>10.733577</v>
      </c>
      <c r="P16" s="36">
        <v>10.466077</v>
      </c>
      <c r="Q16" s="25">
        <v>4730</v>
      </c>
      <c r="R16" s="26">
        <v>5000</v>
      </c>
      <c r="S16" s="26">
        <v>5101</v>
      </c>
      <c r="T16" s="26">
        <v>5025</v>
      </c>
      <c r="U16" s="26">
        <v>4852</v>
      </c>
      <c r="V16" s="26">
        <v>5218</v>
      </c>
      <c r="W16" s="26">
        <v>4907</v>
      </c>
      <c r="X16" s="26">
        <v>5060</v>
      </c>
      <c r="Y16" s="26">
        <v>5062</v>
      </c>
      <c r="Z16" s="26">
        <v>4814</v>
      </c>
      <c r="AA16" s="26">
        <v>4746</v>
      </c>
      <c r="AB16" s="26">
        <v>5103</v>
      </c>
      <c r="AC16" s="27">
        <v>4980</v>
      </c>
    </row>
    <row r="17" spans="1:29" ht="12">
      <c r="A17" s="17" t="s">
        <v>16</v>
      </c>
      <c r="B17" s="18" t="s">
        <v>114</v>
      </c>
      <c r="C17" s="80">
        <f>+D17-N17</f>
        <v>0.0016090000000001936</v>
      </c>
      <c r="D17" s="34">
        <v>8.89219</v>
      </c>
      <c r="E17" s="35">
        <v>8.873561</v>
      </c>
      <c r="F17" s="35">
        <v>9.188363</v>
      </c>
      <c r="G17" s="35">
        <v>9.224554</v>
      </c>
      <c r="H17" s="35">
        <v>8.939059</v>
      </c>
      <c r="I17" s="35">
        <v>9.486366</v>
      </c>
      <c r="J17" s="35">
        <v>9.193086</v>
      </c>
      <c r="K17" s="35">
        <v>9.350007</v>
      </c>
      <c r="L17" s="35">
        <v>9.303781</v>
      </c>
      <c r="M17" s="35">
        <v>8.928501</v>
      </c>
      <c r="N17" s="35">
        <v>8.890581</v>
      </c>
      <c r="O17" s="35">
        <v>9.222128</v>
      </c>
      <c r="P17" s="36">
        <v>9.406996</v>
      </c>
      <c r="Q17" s="25">
        <v>7006</v>
      </c>
      <c r="R17" s="26">
        <v>6988</v>
      </c>
      <c r="S17" s="26">
        <v>7211</v>
      </c>
      <c r="T17" s="26">
        <v>7206</v>
      </c>
      <c r="U17" s="26">
        <v>6948</v>
      </c>
      <c r="V17" s="26">
        <v>7340</v>
      </c>
      <c r="W17" s="26">
        <v>7089</v>
      </c>
      <c r="X17" s="26">
        <v>7178</v>
      </c>
      <c r="Y17" s="26">
        <v>7105</v>
      </c>
      <c r="Z17" s="26">
        <v>6795</v>
      </c>
      <c r="AA17" s="26">
        <v>6749</v>
      </c>
      <c r="AB17" s="26">
        <v>6991</v>
      </c>
      <c r="AC17" s="27">
        <v>7138</v>
      </c>
    </row>
    <row r="18" spans="1:29" ht="12">
      <c r="A18" s="17" t="s">
        <v>17</v>
      </c>
      <c r="B18" s="18" t="s">
        <v>115</v>
      </c>
      <c r="C18" s="80">
        <f>+D18-N18</f>
        <v>0.31723999999999997</v>
      </c>
      <c r="D18" s="34">
        <v>10.411676</v>
      </c>
      <c r="E18" s="35">
        <v>10.729345</v>
      </c>
      <c r="F18" s="35">
        <v>10.356182</v>
      </c>
      <c r="G18" s="35">
        <v>10.622826</v>
      </c>
      <c r="H18" s="35">
        <v>10.253786</v>
      </c>
      <c r="I18" s="35">
        <v>10.340255</v>
      </c>
      <c r="J18" s="35">
        <v>10.222909</v>
      </c>
      <c r="K18" s="35">
        <v>10.596685</v>
      </c>
      <c r="L18" s="35">
        <v>9.861099</v>
      </c>
      <c r="M18" s="35">
        <v>9.97473</v>
      </c>
      <c r="N18" s="35">
        <v>10.094436</v>
      </c>
      <c r="O18" s="35">
        <v>10.444803</v>
      </c>
      <c r="P18" s="36">
        <v>9.849729</v>
      </c>
      <c r="Q18" s="25">
        <v>11708</v>
      </c>
      <c r="R18" s="26">
        <v>12050</v>
      </c>
      <c r="S18" s="26">
        <v>11618</v>
      </c>
      <c r="T18" s="26">
        <v>11862</v>
      </c>
      <c r="U18" s="26">
        <v>11403</v>
      </c>
      <c r="V18" s="26">
        <v>11463</v>
      </c>
      <c r="W18" s="26">
        <v>11292</v>
      </c>
      <c r="X18" s="26">
        <v>11665</v>
      </c>
      <c r="Y18" s="26">
        <v>10818</v>
      </c>
      <c r="Z18" s="26">
        <v>10926</v>
      </c>
      <c r="AA18" s="26">
        <v>11028</v>
      </c>
      <c r="AB18" s="26">
        <v>11384</v>
      </c>
      <c r="AC18" s="27">
        <v>10747</v>
      </c>
    </row>
    <row r="19" spans="1:29" ht="12">
      <c r="A19" s="17" t="s">
        <v>18</v>
      </c>
      <c r="B19" s="18" t="s">
        <v>116</v>
      </c>
      <c r="C19" s="80">
        <f>+D19-N19</f>
        <v>-0.3926259999999999</v>
      </c>
      <c r="D19" s="34">
        <v>10.541349</v>
      </c>
      <c r="E19" s="35">
        <v>10.124769</v>
      </c>
      <c r="F19" s="35">
        <v>11.149044</v>
      </c>
      <c r="G19" s="35">
        <v>10.766899</v>
      </c>
      <c r="H19" s="35">
        <v>10.843316</v>
      </c>
      <c r="I19" s="35">
        <v>10.958798</v>
      </c>
      <c r="J19" s="35">
        <v>10.992981</v>
      </c>
      <c r="K19" s="35">
        <v>11.245448</v>
      </c>
      <c r="L19" s="35">
        <v>11.730629</v>
      </c>
      <c r="M19" s="35">
        <v>11.471759</v>
      </c>
      <c r="N19" s="35">
        <v>10.933975</v>
      </c>
      <c r="O19" s="35">
        <v>11.464458</v>
      </c>
      <c r="P19" s="36">
        <v>10.9252</v>
      </c>
      <c r="Q19" s="25">
        <v>2252</v>
      </c>
      <c r="R19" s="26">
        <v>2177</v>
      </c>
      <c r="S19" s="26">
        <v>2384</v>
      </c>
      <c r="T19" s="26">
        <v>2273</v>
      </c>
      <c r="U19" s="26">
        <v>2263</v>
      </c>
      <c r="V19" s="26">
        <v>2264</v>
      </c>
      <c r="W19" s="26">
        <v>2252</v>
      </c>
      <c r="X19" s="26">
        <v>2276</v>
      </c>
      <c r="Y19" s="26">
        <v>2357</v>
      </c>
      <c r="Z19" s="26">
        <v>2292</v>
      </c>
      <c r="AA19" s="26">
        <v>2181</v>
      </c>
      <c r="AB19" s="26">
        <v>2291</v>
      </c>
      <c r="AC19" s="27">
        <v>2190</v>
      </c>
    </row>
    <row r="20" spans="1:29" ht="12">
      <c r="A20" s="17" t="s">
        <v>19</v>
      </c>
      <c r="B20" s="18" t="s">
        <v>117</v>
      </c>
      <c r="C20" s="80">
        <f>+D20-N20</f>
        <v>-1.2036949999999988</v>
      </c>
      <c r="D20" s="34">
        <v>7.944009</v>
      </c>
      <c r="E20" s="35">
        <v>7.926363</v>
      </c>
      <c r="F20" s="35">
        <v>7.984698</v>
      </c>
      <c r="G20" s="35">
        <v>8.083008</v>
      </c>
      <c r="H20" s="35">
        <v>8.136974</v>
      </c>
      <c r="I20" s="35">
        <v>8.851819</v>
      </c>
      <c r="J20" s="35">
        <v>8.690145</v>
      </c>
      <c r="K20" s="35">
        <v>9.292759</v>
      </c>
      <c r="L20" s="35">
        <v>9.132357</v>
      </c>
      <c r="M20" s="35">
        <v>9.130595</v>
      </c>
      <c r="N20" s="35">
        <v>9.147704</v>
      </c>
      <c r="O20" s="35">
        <v>9.462174</v>
      </c>
      <c r="P20" s="36">
        <v>9.155454</v>
      </c>
      <c r="Q20" s="25">
        <v>5771</v>
      </c>
      <c r="R20" s="26">
        <v>5777</v>
      </c>
      <c r="S20" s="26">
        <v>5740</v>
      </c>
      <c r="T20" s="26">
        <v>5619</v>
      </c>
      <c r="U20" s="26">
        <v>5442</v>
      </c>
      <c r="V20" s="26">
        <v>5715</v>
      </c>
      <c r="W20" s="26">
        <v>5420</v>
      </c>
      <c r="X20" s="26">
        <v>5566</v>
      </c>
      <c r="Y20" s="26">
        <v>5266</v>
      </c>
      <c r="Z20" s="26">
        <v>5116</v>
      </c>
      <c r="AA20" s="26">
        <v>5034</v>
      </c>
      <c r="AB20" s="26">
        <v>5129</v>
      </c>
      <c r="AC20" s="27">
        <v>4904</v>
      </c>
    </row>
    <row r="21" spans="1:29" ht="12">
      <c r="A21" s="17" t="s">
        <v>20</v>
      </c>
      <c r="B21" s="18" t="s">
        <v>118</v>
      </c>
      <c r="C21" s="80">
        <f>+D21-N21</f>
        <v>-0.378953000000001</v>
      </c>
      <c r="D21" s="34">
        <v>8.36928</v>
      </c>
      <c r="E21" s="35">
        <v>8.407814</v>
      </c>
      <c r="F21" s="35">
        <v>8.46448</v>
      </c>
      <c r="G21" s="35">
        <v>8.799986</v>
      </c>
      <c r="H21" s="35">
        <v>8.316921</v>
      </c>
      <c r="I21" s="35">
        <v>8.876737</v>
      </c>
      <c r="J21" s="35">
        <v>8.675693</v>
      </c>
      <c r="K21" s="35">
        <v>8.892109</v>
      </c>
      <c r="L21" s="35">
        <v>8.891075</v>
      </c>
      <c r="M21" s="35">
        <v>8.463349</v>
      </c>
      <c r="N21" s="35">
        <v>8.748233</v>
      </c>
      <c r="O21" s="35">
        <v>9.202356</v>
      </c>
      <c r="P21" s="36">
        <v>9.099731</v>
      </c>
      <c r="Q21" s="25">
        <v>7618</v>
      </c>
      <c r="R21" s="26">
        <v>7615</v>
      </c>
      <c r="S21" s="26">
        <v>7609</v>
      </c>
      <c r="T21" s="26">
        <v>7822</v>
      </c>
      <c r="U21" s="26">
        <v>7272</v>
      </c>
      <c r="V21" s="26">
        <v>7662</v>
      </c>
      <c r="W21" s="26">
        <v>7378</v>
      </c>
      <c r="X21" s="26">
        <v>7462</v>
      </c>
      <c r="Y21" s="26">
        <v>7357</v>
      </c>
      <c r="Z21" s="26">
        <v>6938</v>
      </c>
      <c r="AA21" s="26">
        <v>7134</v>
      </c>
      <c r="AB21" s="26">
        <v>7475</v>
      </c>
      <c r="AC21" s="27">
        <v>7380</v>
      </c>
    </row>
    <row r="22" spans="1:29" ht="12">
      <c r="A22" s="17" t="s">
        <v>21</v>
      </c>
      <c r="B22" s="18" t="s">
        <v>119</v>
      </c>
      <c r="C22" s="80">
        <f>+D22-N22</f>
        <v>-2.062368</v>
      </c>
      <c r="D22" s="34">
        <v>7.243583</v>
      </c>
      <c r="E22" s="35">
        <v>7.094809</v>
      </c>
      <c r="F22" s="35">
        <v>7.566438</v>
      </c>
      <c r="G22" s="35">
        <v>8.242743</v>
      </c>
      <c r="H22" s="35">
        <v>7.980062</v>
      </c>
      <c r="I22" s="35">
        <v>8.299554</v>
      </c>
      <c r="J22" s="35">
        <v>8.750778</v>
      </c>
      <c r="K22" s="35">
        <v>8.917225</v>
      </c>
      <c r="L22" s="35">
        <v>9.502078</v>
      </c>
      <c r="M22" s="35">
        <v>9.529644</v>
      </c>
      <c r="N22" s="35">
        <v>9.305951</v>
      </c>
      <c r="O22" s="35">
        <v>9.582259</v>
      </c>
      <c r="P22" s="36">
        <v>10.032706</v>
      </c>
      <c r="Q22" s="25">
        <v>1765</v>
      </c>
      <c r="R22" s="26">
        <v>1707</v>
      </c>
      <c r="S22" s="26">
        <v>1753</v>
      </c>
      <c r="T22" s="26">
        <v>1816</v>
      </c>
      <c r="U22" s="26">
        <v>1681</v>
      </c>
      <c r="V22" s="26">
        <v>1681</v>
      </c>
      <c r="W22" s="26">
        <v>1702</v>
      </c>
      <c r="X22" s="26">
        <v>1663</v>
      </c>
      <c r="Y22" s="26">
        <v>1699</v>
      </c>
      <c r="Z22" s="26">
        <v>1649</v>
      </c>
      <c r="AA22" s="26">
        <v>1576</v>
      </c>
      <c r="AB22" s="26">
        <v>1591</v>
      </c>
      <c r="AC22" s="27">
        <v>1635</v>
      </c>
    </row>
    <row r="23" spans="1:29" ht="12">
      <c r="A23" s="17" t="s">
        <v>72</v>
      </c>
      <c r="B23" s="18" t="s">
        <v>154</v>
      </c>
      <c r="C23" s="80">
        <f>+D23-N23</f>
        <v>0.16513100000000058</v>
      </c>
      <c r="D23" s="34">
        <v>8.875589</v>
      </c>
      <c r="E23" s="35">
        <v>9.062066</v>
      </c>
      <c r="F23" s="35">
        <v>9.05701</v>
      </c>
      <c r="G23" s="35">
        <v>8.995011</v>
      </c>
      <c r="H23" s="35">
        <v>8.609178</v>
      </c>
      <c r="I23" s="35">
        <v>8.950559</v>
      </c>
      <c r="J23" s="35">
        <v>8.861414</v>
      </c>
      <c r="K23" s="35">
        <v>9.249308</v>
      </c>
      <c r="L23" s="35">
        <v>8.928571</v>
      </c>
      <c r="M23" s="35">
        <v>8.712783</v>
      </c>
      <c r="N23" s="35">
        <v>8.710458</v>
      </c>
      <c r="O23" s="35">
        <v>9.000165</v>
      </c>
      <c r="P23" s="36">
        <v>8.952895</v>
      </c>
      <c r="Q23" s="25">
        <v>6130</v>
      </c>
      <c r="R23" s="26">
        <v>6265</v>
      </c>
      <c r="S23" s="26">
        <v>6269</v>
      </c>
      <c r="T23" s="26">
        <v>6200</v>
      </c>
      <c r="U23" s="26">
        <v>5899</v>
      </c>
      <c r="V23" s="26">
        <v>6106</v>
      </c>
      <c r="W23" s="26">
        <v>6019</v>
      </c>
      <c r="X23" s="26">
        <v>6265</v>
      </c>
      <c r="Y23" s="26">
        <v>6025</v>
      </c>
      <c r="Z23" s="26">
        <v>5860</v>
      </c>
      <c r="AA23" s="26">
        <v>5837</v>
      </c>
      <c r="AB23" s="26">
        <v>6014</v>
      </c>
      <c r="AC23" s="27">
        <v>5978</v>
      </c>
    </row>
    <row r="24" spans="1:29" ht="12">
      <c r="A24" s="17" t="s">
        <v>73</v>
      </c>
      <c r="B24" s="18" t="s">
        <v>120</v>
      </c>
      <c r="C24" s="80">
        <f>+D24-N24</f>
        <v>-1.054739999999999</v>
      </c>
      <c r="D24" s="34">
        <v>8.171516</v>
      </c>
      <c r="E24" s="35">
        <v>8.364732</v>
      </c>
      <c r="F24" s="35">
        <v>8.613259</v>
      </c>
      <c r="G24" s="35">
        <v>9.087142</v>
      </c>
      <c r="H24" s="35">
        <v>8.583132</v>
      </c>
      <c r="I24" s="35">
        <v>9.187504</v>
      </c>
      <c r="J24" s="35">
        <v>8.722473</v>
      </c>
      <c r="K24" s="35">
        <v>9.241565</v>
      </c>
      <c r="L24" s="35">
        <v>8.857975</v>
      </c>
      <c r="M24" s="35">
        <v>9.149706</v>
      </c>
      <c r="N24" s="35">
        <v>9.226256</v>
      </c>
      <c r="O24" s="35">
        <v>9.341652</v>
      </c>
      <c r="P24" s="36">
        <v>9.220637</v>
      </c>
      <c r="Q24" s="25">
        <v>4152</v>
      </c>
      <c r="R24" s="26">
        <v>4219</v>
      </c>
      <c r="S24" s="26">
        <v>4307</v>
      </c>
      <c r="T24" s="26">
        <v>4474</v>
      </c>
      <c r="U24" s="26">
        <v>4155</v>
      </c>
      <c r="V24" s="26">
        <v>4396</v>
      </c>
      <c r="W24" s="26">
        <v>4126</v>
      </c>
      <c r="X24" s="26">
        <v>4333</v>
      </c>
      <c r="Y24" s="26">
        <v>4116</v>
      </c>
      <c r="Z24" s="26">
        <v>4220</v>
      </c>
      <c r="AA24" s="26">
        <v>4227</v>
      </c>
      <c r="AB24" s="26">
        <v>4257</v>
      </c>
      <c r="AC24" s="27">
        <v>4189</v>
      </c>
    </row>
    <row r="25" spans="1:29" ht="12">
      <c r="A25" s="17" t="s">
        <v>74</v>
      </c>
      <c r="B25" s="18" t="s">
        <v>121</v>
      </c>
      <c r="C25" s="80">
        <f>+D25-N25</f>
        <v>-0.1555889999999991</v>
      </c>
      <c r="D25" s="34">
        <v>11.268064</v>
      </c>
      <c r="E25" s="35">
        <v>11.120731</v>
      </c>
      <c r="F25" s="35">
        <v>11.174547</v>
      </c>
      <c r="G25" s="35">
        <v>10.914239</v>
      </c>
      <c r="H25" s="35">
        <v>11.248412</v>
      </c>
      <c r="I25" s="35">
        <v>12.057191</v>
      </c>
      <c r="J25" s="35">
        <v>11.535883</v>
      </c>
      <c r="K25" s="35">
        <v>12.115052</v>
      </c>
      <c r="L25" s="35">
        <v>12.016948</v>
      </c>
      <c r="M25" s="35">
        <v>11.708567</v>
      </c>
      <c r="N25" s="35">
        <v>11.423653</v>
      </c>
      <c r="O25" s="35">
        <v>12.49168</v>
      </c>
      <c r="P25" s="36">
        <v>11.842297</v>
      </c>
      <c r="Q25" s="25">
        <v>2495</v>
      </c>
      <c r="R25" s="26">
        <v>2478</v>
      </c>
      <c r="S25" s="26">
        <v>2474</v>
      </c>
      <c r="T25" s="26">
        <v>2390</v>
      </c>
      <c r="U25" s="26">
        <v>2435</v>
      </c>
      <c r="V25" s="26">
        <v>2583</v>
      </c>
      <c r="W25" s="26">
        <v>2443</v>
      </c>
      <c r="X25" s="26">
        <v>2539</v>
      </c>
      <c r="Y25" s="26">
        <v>2493</v>
      </c>
      <c r="Z25" s="26">
        <v>2412</v>
      </c>
      <c r="AA25" s="26">
        <v>2349</v>
      </c>
      <c r="AB25" s="26">
        <v>2571</v>
      </c>
      <c r="AC25" s="27">
        <v>2442</v>
      </c>
    </row>
    <row r="26" spans="1:29" ht="12">
      <c r="A26" s="17" t="s">
        <v>75</v>
      </c>
      <c r="B26" s="18" t="s">
        <v>122</v>
      </c>
      <c r="C26" s="80">
        <f>+D26-N26</f>
        <v>0.09393400000000085</v>
      </c>
      <c r="D26" s="34">
        <v>9.211669</v>
      </c>
      <c r="E26" s="35">
        <v>9.59262</v>
      </c>
      <c r="F26" s="35">
        <v>9.454312</v>
      </c>
      <c r="G26" s="35">
        <v>9.870491</v>
      </c>
      <c r="H26" s="35">
        <v>9.137248</v>
      </c>
      <c r="I26" s="35">
        <v>9.684984</v>
      </c>
      <c r="J26" s="35">
        <v>9.450849</v>
      </c>
      <c r="K26" s="35">
        <v>9.498696</v>
      </c>
      <c r="L26" s="35">
        <v>9.184156</v>
      </c>
      <c r="M26" s="35">
        <v>8.980849</v>
      </c>
      <c r="N26" s="35">
        <v>9.117735</v>
      </c>
      <c r="O26" s="35">
        <v>9.471736</v>
      </c>
      <c r="P26" s="36">
        <v>9.440693</v>
      </c>
      <c r="Q26" s="25">
        <v>6030</v>
      </c>
      <c r="R26" s="26">
        <v>6287</v>
      </c>
      <c r="S26" s="26">
        <v>6193</v>
      </c>
      <c r="T26" s="26">
        <v>6447</v>
      </c>
      <c r="U26" s="26">
        <v>5946</v>
      </c>
      <c r="V26" s="26">
        <v>6286</v>
      </c>
      <c r="W26" s="26">
        <v>6130</v>
      </c>
      <c r="X26" s="26">
        <v>6149</v>
      </c>
      <c r="Y26" s="26">
        <v>5923</v>
      </c>
      <c r="Z26" s="26">
        <v>5775</v>
      </c>
      <c r="AA26" s="26">
        <v>5846</v>
      </c>
      <c r="AB26" s="26">
        <v>6063</v>
      </c>
      <c r="AC26" s="27">
        <v>6047</v>
      </c>
    </row>
    <row r="27" spans="1:29" ht="12">
      <c r="A27" s="17" t="s">
        <v>76</v>
      </c>
      <c r="B27" s="18" t="s">
        <v>123</v>
      </c>
      <c r="C27" s="80">
        <f>+D27-N27</f>
        <v>1.373057000000001</v>
      </c>
      <c r="D27" s="34">
        <v>12.044971</v>
      </c>
      <c r="E27" s="35">
        <v>11.686507</v>
      </c>
      <c r="F27" s="35">
        <v>11.974426</v>
      </c>
      <c r="G27" s="35">
        <v>12.338407</v>
      </c>
      <c r="H27" s="35">
        <v>11.425307</v>
      </c>
      <c r="I27" s="35">
        <v>11.849331</v>
      </c>
      <c r="J27" s="35">
        <v>11.447857</v>
      </c>
      <c r="K27" s="35">
        <v>11.689956</v>
      </c>
      <c r="L27" s="35">
        <v>11.22005</v>
      </c>
      <c r="M27" s="35">
        <v>10.744934</v>
      </c>
      <c r="N27" s="35">
        <v>10.671914</v>
      </c>
      <c r="O27" s="35">
        <v>10.734597</v>
      </c>
      <c r="P27" s="36">
        <v>10.556113</v>
      </c>
      <c r="Q27" s="25">
        <v>5793</v>
      </c>
      <c r="R27" s="26">
        <v>5643</v>
      </c>
      <c r="S27" s="26">
        <v>5793</v>
      </c>
      <c r="T27" s="26">
        <v>5970</v>
      </c>
      <c r="U27" s="26">
        <v>5520</v>
      </c>
      <c r="V27" s="26">
        <v>5731</v>
      </c>
      <c r="W27" s="26">
        <v>5556</v>
      </c>
      <c r="X27" s="26">
        <v>5687</v>
      </c>
      <c r="Y27" s="26">
        <v>5469</v>
      </c>
      <c r="Z27" s="26">
        <v>5260</v>
      </c>
      <c r="AA27" s="26">
        <v>5255</v>
      </c>
      <c r="AB27" s="26">
        <v>5321</v>
      </c>
      <c r="AC27" s="27">
        <v>5273</v>
      </c>
    </row>
    <row r="28" spans="1:29" ht="12">
      <c r="A28" s="17" t="s">
        <v>77</v>
      </c>
      <c r="B28" s="18" t="s">
        <v>124</v>
      </c>
      <c r="C28" s="80">
        <f>+D28-N28</f>
        <v>-1.1793510000000005</v>
      </c>
      <c r="D28" s="34">
        <v>9.591546</v>
      </c>
      <c r="E28" s="35">
        <v>9.624596</v>
      </c>
      <c r="F28" s="35">
        <v>9.827447</v>
      </c>
      <c r="G28" s="35">
        <v>9.946996</v>
      </c>
      <c r="H28" s="35">
        <v>9.986781</v>
      </c>
      <c r="I28" s="35">
        <v>11.088927</v>
      </c>
      <c r="J28" s="35">
        <v>10.387781</v>
      </c>
      <c r="K28" s="35">
        <v>11.281173</v>
      </c>
      <c r="L28" s="35">
        <v>11.264658</v>
      </c>
      <c r="M28" s="35">
        <v>10.64609</v>
      </c>
      <c r="N28" s="35">
        <v>10.770897</v>
      </c>
      <c r="O28" s="35">
        <v>11.249775</v>
      </c>
      <c r="P28" s="36">
        <v>11.352672</v>
      </c>
      <c r="Q28" s="25">
        <v>4135</v>
      </c>
      <c r="R28" s="26">
        <v>4126</v>
      </c>
      <c r="S28" s="26">
        <v>4165</v>
      </c>
      <c r="T28" s="26">
        <v>4138</v>
      </c>
      <c r="U28" s="26">
        <v>4042</v>
      </c>
      <c r="V28" s="26">
        <v>4371</v>
      </c>
      <c r="W28" s="26">
        <v>3997</v>
      </c>
      <c r="X28" s="26">
        <v>4216</v>
      </c>
      <c r="Y28" s="26">
        <v>4123</v>
      </c>
      <c r="Z28" s="26">
        <v>3837</v>
      </c>
      <c r="AA28" s="26">
        <v>3848</v>
      </c>
      <c r="AB28" s="26">
        <v>3997</v>
      </c>
      <c r="AC28" s="27">
        <v>4024</v>
      </c>
    </row>
    <row r="29" spans="1:29" ht="12">
      <c r="A29" s="17" t="s">
        <v>78</v>
      </c>
      <c r="B29" s="18" t="s">
        <v>2</v>
      </c>
      <c r="C29" s="80">
        <f>+D29-N29</f>
        <v>-0.3685279999999995</v>
      </c>
      <c r="D29" s="34">
        <v>9.071</v>
      </c>
      <c r="E29" s="35">
        <v>8.677339</v>
      </c>
      <c r="F29" s="35">
        <v>9.114899</v>
      </c>
      <c r="G29" s="35">
        <v>9.199638</v>
      </c>
      <c r="H29" s="35">
        <v>8.74775</v>
      </c>
      <c r="I29" s="35">
        <v>9.618034</v>
      </c>
      <c r="J29" s="35">
        <v>9.150475</v>
      </c>
      <c r="K29" s="35">
        <v>9.564312</v>
      </c>
      <c r="L29" s="35">
        <v>9.428728</v>
      </c>
      <c r="M29" s="35">
        <v>9.222883</v>
      </c>
      <c r="N29" s="35">
        <v>9.439528</v>
      </c>
      <c r="O29" s="35">
        <v>10.395845</v>
      </c>
      <c r="P29" s="36">
        <v>9.775407</v>
      </c>
      <c r="Q29" s="25">
        <v>2855</v>
      </c>
      <c r="R29" s="26">
        <v>2745</v>
      </c>
      <c r="S29" s="26">
        <v>2860</v>
      </c>
      <c r="T29" s="26">
        <v>2846</v>
      </c>
      <c r="U29" s="26">
        <v>2653</v>
      </c>
      <c r="V29" s="26">
        <v>2862</v>
      </c>
      <c r="W29" s="26">
        <v>2666</v>
      </c>
      <c r="X29" s="26">
        <v>2728</v>
      </c>
      <c r="Y29" s="26">
        <v>2634</v>
      </c>
      <c r="Z29" s="26">
        <v>2526</v>
      </c>
      <c r="AA29" s="26">
        <v>2544</v>
      </c>
      <c r="AB29" s="26">
        <v>2772</v>
      </c>
      <c r="AC29" s="27">
        <v>2588</v>
      </c>
    </row>
    <row r="30" spans="1:29" ht="12">
      <c r="A30" s="17" t="s">
        <v>79</v>
      </c>
      <c r="B30" s="18" t="s">
        <v>125</v>
      </c>
      <c r="C30" s="80">
        <f>+D30-N30</f>
        <v>0.06160799999999966</v>
      </c>
      <c r="D30" s="34">
        <v>14.033525</v>
      </c>
      <c r="E30" s="35">
        <v>14.417313</v>
      </c>
      <c r="F30" s="35">
        <v>14.035685</v>
      </c>
      <c r="G30" s="35">
        <v>14.095532</v>
      </c>
      <c r="H30" s="35">
        <v>13.973401</v>
      </c>
      <c r="I30" s="35">
        <v>13.787318</v>
      </c>
      <c r="J30" s="35">
        <v>13.516773</v>
      </c>
      <c r="K30" s="35">
        <v>14.303017</v>
      </c>
      <c r="L30" s="35">
        <v>13.807454</v>
      </c>
      <c r="M30" s="35">
        <v>13.827857</v>
      </c>
      <c r="N30" s="35">
        <v>13.971917</v>
      </c>
      <c r="O30" s="35">
        <v>14.222928</v>
      </c>
      <c r="P30" s="36">
        <v>13.524723</v>
      </c>
      <c r="Q30" s="25">
        <v>4785</v>
      </c>
      <c r="R30" s="26">
        <v>4975</v>
      </c>
      <c r="S30" s="26">
        <v>4867</v>
      </c>
      <c r="T30" s="26">
        <v>4898</v>
      </c>
      <c r="U30" s="26">
        <v>4873</v>
      </c>
      <c r="V30" s="26">
        <v>4832</v>
      </c>
      <c r="W30" s="26">
        <v>4763</v>
      </c>
      <c r="X30" s="26">
        <v>5066</v>
      </c>
      <c r="Y30" s="26">
        <v>4917</v>
      </c>
      <c r="Z30" s="26">
        <v>4953</v>
      </c>
      <c r="AA30" s="26">
        <v>5025</v>
      </c>
      <c r="AB30" s="26">
        <v>5139</v>
      </c>
      <c r="AC30" s="27">
        <v>4924</v>
      </c>
    </row>
    <row r="31" spans="1:29" ht="12">
      <c r="A31" s="17" t="s">
        <v>80</v>
      </c>
      <c r="B31" s="18" t="s">
        <v>126</v>
      </c>
      <c r="C31" s="80">
        <f>+D31-N31</f>
        <v>-0.8137299999999996</v>
      </c>
      <c r="D31" s="34">
        <v>6.420923</v>
      </c>
      <c r="E31" s="35">
        <v>6.549998</v>
      </c>
      <c r="F31" s="35">
        <v>6.607553</v>
      </c>
      <c r="G31" s="35">
        <v>6.772328</v>
      </c>
      <c r="H31" s="35">
        <v>6.66124</v>
      </c>
      <c r="I31" s="35">
        <v>6.946195</v>
      </c>
      <c r="J31" s="35">
        <v>6.991221</v>
      </c>
      <c r="K31" s="35">
        <v>7.346263</v>
      </c>
      <c r="L31" s="35">
        <v>7.142231</v>
      </c>
      <c r="M31" s="35">
        <v>7.206753</v>
      </c>
      <c r="N31" s="35">
        <v>7.234653</v>
      </c>
      <c r="O31" s="35">
        <v>7.384182</v>
      </c>
      <c r="P31" s="36">
        <v>7.376764</v>
      </c>
      <c r="Q31" s="25">
        <v>40828</v>
      </c>
      <c r="R31" s="26">
        <v>41268</v>
      </c>
      <c r="S31" s="26">
        <v>41270</v>
      </c>
      <c r="T31" s="26">
        <v>41393</v>
      </c>
      <c r="U31" s="26">
        <v>39882</v>
      </c>
      <c r="V31" s="26">
        <v>40842</v>
      </c>
      <c r="W31" s="26">
        <v>40293</v>
      </c>
      <c r="X31" s="26">
        <v>41429</v>
      </c>
      <c r="Y31" s="26">
        <v>39281</v>
      </c>
      <c r="Z31" s="26">
        <v>38558</v>
      </c>
      <c r="AA31" s="26">
        <v>37838</v>
      </c>
      <c r="AB31" s="26">
        <v>38082</v>
      </c>
      <c r="AC31" s="27">
        <v>37711</v>
      </c>
    </row>
    <row r="32" spans="1:29" ht="12">
      <c r="A32" s="17" t="s">
        <v>81</v>
      </c>
      <c r="B32" s="18" t="s">
        <v>127</v>
      </c>
      <c r="C32" s="80">
        <f>+D32-N32</f>
        <v>-0.9094389999999999</v>
      </c>
      <c r="D32" s="34">
        <v>7.206058</v>
      </c>
      <c r="E32" s="35">
        <v>7.293196</v>
      </c>
      <c r="F32" s="35">
        <v>7.634214</v>
      </c>
      <c r="G32" s="35">
        <v>7.615508</v>
      </c>
      <c r="H32" s="35">
        <v>7.649426</v>
      </c>
      <c r="I32" s="35">
        <v>8.116691</v>
      </c>
      <c r="J32" s="35">
        <v>7.883351</v>
      </c>
      <c r="K32" s="35">
        <v>8.387565</v>
      </c>
      <c r="L32" s="35">
        <v>7.981685</v>
      </c>
      <c r="M32" s="35">
        <v>7.943922</v>
      </c>
      <c r="N32" s="35">
        <v>8.115497</v>
      </c>
      <c r="O32" s="35">
        <v>8.22537</v>
      </c>
      <c r="P32" s="36">
        <v>8.234408</v>
      </c>
      <c r="Q32" s="25">
        <v>11455</v>
      </c>
      <c r="R32" s="26">
        <v>11456</v>
      </c>
      <c r="S32" s="26">
        <v>11821</v>
      </c>
      <c r="T32" s="26">
        <v>11492</v>
      </c>
      <c r="U32" s="26">
        <v>11186</v>
      </c>
      <c r="V32" s="26">
        <v>11542</v>
      </c>
      <c r="W32" s="26">
        <v>10852</v>
      </c>
      <c r="X32" s="26">
        <v>11213</v>
      </c>
      <c r="Y32" s="26">
        <v>10407</v>
      </c>
      <c r="Z32" s="26">
        <v>10162</v>
      </c>
      <c r="AA32" s="26">
        <v>10229</v>
      </c>
      <c r="AB32" s="26">
        <v>10216</v>
      </c>
      <c r="AC32" s="27">
        <v>10101</v>
      </c>
    </row>
    <row r="33" spans="1:29" ht="12">
      <c r="A33" s="17" t="s">
        <v>82</v>
      </c>
      <c r="B33" s="18" t="s">
        <v>128</v>
      </c>
      <c r="C33" s="80">
        <f>+D33-N33</f>
        <v>-1.1379610000000007</v>
      </c>
      <c r="D33" s="34">
        <v>6.805801</v>
      </c>
      <c r="E33" s="35">
        <v>7.114278</v>
      </c>
      <c r="F33" s="35">
        <v>7.267017</v>
      </c>
      <c r="G33" s="35">
        <v>7.23372</v>
      </c>
      <c r="H33" s="35">
        <v>7.186107</v>
      </c>
      <c r="I33" s="35">
        <v>7.544856</v>
      </c>
      <c r="J33" s="35">
        <v>7.478339</v>
      </c>
      <c r="K33" s="35">
        <v>7.766406</v>
      </c>
      <c r="L33" s="35">
        <v>7.765302</v>
      </c>
      <c r="M33" s="35">
        <v>7.7246</v>
      </c>
      <c r="N33" s="35">
        <v>7.943762</v>
      </c>
      <c r="O33" s="35">
        <v>8.497751</v>
      </c>
      <c r="P33" s="36">
        <v>8.042474</v>
      </c>
      <c r="Q33" s="25">
        <v>9976</v>
      </c>
      <c r="R33" s="26">
        <v>10331</v>
      </c>
      <c r="S33" s="26">
        <v>10399</v>
      </c>
      <c r="T33" s="26">
        <v>10072</v>
      </c>
      <c r="U33" s="26">
        <v>9708</v>
      </c>
      <c r="V33" s="26">
        <v>9942</v>
      </c>
      <c r="W33" s="26">
        <v>9595</v>
      </c>
      <c r="X33" s="26">
        <v>9704</v>
      </c>
      <c r="Y33" s="26">
        <v>9441</v>
      </c>
      <c r="Z33" s="26">
        <v>9145</v>
      </c>
      <c r="AA33" s="26">
        <v>9204</v>
      </c>
      <c r="AB33" s="26">
        <v>9692</v>
      </c>
      <c r="AC33" s="27">
        <v>9060</v>
      </c>
    </row>
    <row r="34" spans="1:29" ht="12">
      <c r="A34" s="17" t="s">
        <v>83</v>
      </c>
      <c r="B34" s="18" t="s">
        <v>129</v>
      </c>
      <c r="C34" s="80">
        <f>+D34-N34</f>
        <v>-0.9621479999999991</v>
      </c>
      <c r="D34" s="34">
        <v>8.025204</v>
      </c>
      <c r="E34" s="35">
        <v>8.34335</v>
      </c>
      <c r="F34" s="35">
        <v>8.669952</v>
      </c>
      <c r="G34" s="35">
        <v>8.595745</v>
      </c>
      <c r="H34" s="35">
        <v>8.366858</v>
      </c>
      <c r="I34" s="35">
        <v>8.890303</v>
      </c>
      <c r="J34" s="35">
        <v>8.673161</v>
      </c>
      <c r="K34" s="35">
        <v>9.224311</v>
      </c>
      <c r="L34" s="35">
        <v>8.905192</v>
      </c>
      <c r="M34" s="35">
        <v>8.692496</v>
      </c>
      <c r="N34" s="35">
        <v>8.987352</v>
      </c>
      <c r="O34" s="35">
        <v>9.19252</v>
      </c>
      <c r="P34" s="36">
        <v>8.902856</v>
      </c>
      <c r="Q34" s="25">
        <v>4981</v>
      </c>
      <c r="R34" s="26">
        <v>5147</v>
      </c>
      <c r="S34" s="26">
        <v>5292</v>
      </c>
      <c r="T34" s="26">
        <v>5163</v>
      </c>
      <c r="U34" s="26">
        <v>4952</v>
      </c>
      <c r="V34" s="26">
        <v>5196</v>
      </c>
      <c r="W34" s="26">
        <v>5003</v>
      </c>
      <c r="X34" s="26">
        <v>5247</v>
      </c>
      <c r="Y34" s="26">
        <v>4989</v>
      </c>
      <c r="Z34" s="26">
        <v>4813</v>
      </c>
      <c r="AA34" s="26">
        <v>4935</v>
      </c>
      <c r="AB34" s="26">
        <v>5007</v>
      </c>
      <c r="AC34" s="27">
        <v>4816</v>
      </c>
    </row>
    <row r="35" spans="1:29" ht="12">
      <c r="A35" s="17" t="s">
        <v>84</v>
      </c>
      <c r="B35" s="18" t="s">
        <v>130</v>
      </c>
      <c r="C35" s="80">
        <f>+D35-N35</f>
        <v>0.8388560000000016</v>
      </c>
      <c r="D35" s="34">
        <v>14.223667</v>
      </c>
      <c r="E35" s="35">
        <v>13.867837</v>
      </c>
      <c r="F35" s="35">
        <v>14.3438</v>
      </c>
      <c r="G35" s="35">
        <v>14.45248</v>
      </c>
      <c r="H35" s="35">
        <v>14.112379</v>
      </c>
      <c r="I35" s="35">
        <v>14.068256</v>
      </c>
      <c r="J35" s="35">
        <v>13.142499</v>
      </c>
      <c r="K35" s="35">
        <v>13.98204</v>
      </c>
      <c r="L35" s="35">
        <v>13.182038</v>
      </c>
      <c r="M35" s="35">
        <v>13.110769</v>
      </c>
      <c r="N35" s="35">
        <v>13.384811</v>
      </c>
      <c r="O35" s="35">
        <v>13.611669</v>
      </c>
      <c r="P35" s="36">
        <v>13.338377</v>
      </c>
      <c r="Q35" s="25">
        <v>4619</v>
      </c>
      <c r="R35" s="26">
        <v>4514</v>
      </c>
      <c r="S35" s="26">
        <v>4706</v>
      </c>
      <c r="T35" s="26">
        <v>4764</v>
      </c>
      <c r="U35" s="26">
        <v>4671</v>
      </c>
      <c r="V35" s="26">
        <v>4682</v>
      </c>
      <c r="W35" s="26">
        <v>4403</v>
      </c>
      <c r="X35" s="26">
        <v>4699</v>
      </c>
      <c r="Y35" s="26">
        <v>4447</v>
      </c>
      <c r="Z35" s="26">
        <v>4444</v>
      </c>
      <c r="AA35" s="26">
        <v>4545</v>
      </c>
      <c r="AB35" s="26">
        <v>4625</v>
      </c>
      <c r="AC35" s="27">
        <v>4549</v>
      </c>
    </row>
    <row r="36" spans="1:29" ht="12">
      <c r="A36" s="17" t="s">
        <v>85</v>
      </c>
      <c r="B36" s="18" t="s">
        <v>131</v>
      </c>
      <c r="C36" s="80">
        <f>+D36-N36</f>
        <v>0.3812639999999998</v>
      </c>
      <c r="D36" s="34">
        <v>12.03731</v>
      </c>
      <c r="E36" s="35">
        <v>12.069295</v>
      </c>
      <c r="F36" s="35">
        <v>12.03015</v>
      </c>
      <c r="G36" s="35">
        <v>11.964188</v>
      </c>
      <c r="H36" s="35">
        <v>11.666542</v>
      </c>
      <c r="I36" s="35">
        <v>11.998258</v>
      </c>
      <c r="J36" s="35">
        <v>11.844226</v>
      </c>
      <c r="K36" s="35">
        <v>12.028736</v>
      </c>
      <c r="L36" s="35">
        <v>11.708935</v>
      </c>
      <c r="M36" s="35">
        <v>11.223224</v>
      </c>
      <c r="N36" s="35">
        <v>11.656046</v>
      </c>
      <c r="O36" s="35">
        <v>11.875022</v>
      </c>
      <c r="P36" s="36">
        <v>11.462762</v>
      </c>
      <c r="Q36" s="25">
        <v>12725</v>
      </c>
      <c r="R36" s="26">
        <v>12759</v>
      </c>
      <c r="S36" s="26">
        <v>12741</v>
      </c>
      <c r="T36" s="26">
        <v>12667</v>
      </c>
      <c r="U36" s="26">
        <v>12342</v>
      </c>
      <c r="V36" s="26">
        <v>12703</v>
      </c>
      <c r="W36" s="26">
        <v>12550</v>
      </c>
      <c r="X36" s="26">
        <v>12752</v>
      </c>
      <c r="Y36" s="26">
        <v>12424</v>
      </c>
      <c r="Z36" s="26">
        <v>11926</v>
      </c>
      <c r="AA36" s="26">
        <v>12393</v>
      </c>
      <c r="AB36" s="26">
        <v>12649</v>
      </c>
      <c r="AC36" s="27">
        <v>12259</v>
      </c>
    </row>
    <row r="37" spans="1:29" ht="12">
      <c r="A37" s="17" t="s">
        <v>86</v>
      </c>
      <c r="B37" s="18" t="s">
        <v>132</v>
      </c>
      <c r="C37" s="80">
        <f>+D37-N37</f>
        <v>0.5414260000000013</v>
      </c>
      <c r="D37" s="34">
        <v>11.909729</v>
      </c>
      <c r="E37" s="35">
        <v>12.102947</v>
      </c>
      <c r="F37" s="35">
        <v>11.370748</v>
      </c>
      <c r="G37" s="35">
        <v>12.044533</v>
      </c>
      <c r="H37" s="35">
        <v>11.157251</v>
      </c>
      <c r="I37" s="35">
        <v>11.918958</v>
      </c>
      <c r="J37" s="35">
        <v>11.269307</v>
      </c>
      <c r="K37" s="35">
        <v>11.676662</v>
      </c>
      <c r="L37" s="35">
        <v>10.948821</v>
      </c>
      <c r="M37" s="35">
        <v>11.008985</v>
      </c>
      <c r="N37" s="35">
        <v>11.368303</v>
      </c>
      <c r="O37" s="35">
        <v>11.479917</v>
      </c>
      <c r="P37" s="36">
        <v>11.086724</v>
      </c>
      <c r="Q37" s="25">
        <v>2012</v>
      </c>
      <c r="R37" s="26">
        <v>2060</v>
      </c>
      <c r="S37" s="26">
        <v>1944</v>
      </c>
      <c r="T37" s="26">
        <v>2062</v>
      </c>
      <c r="U37" s="26">
        <v>1913</v>
      </c>
      <c r="V37" s="26">
        <v>2049</v>
      </c>
      <c r="W37" s="26">
        <v>1940</v>
      </c>
      <c r="X37" s="26">
        <v>2019</v>
      </c>
      <c r="Y37" s="26">
        <v>1901</v>
      </c>
      <c r="Z37" s="26">
        <v>1920</v>
      </c>
      <c r="AA37" s="26">
        <v>1993</v>
      </c>
      <c r="AB37" s="26">
        <v>2025</v>
      </c>
      <c r="AC37" s="27">
        <v>1970</v>
      </c>
    </row>
    <row r="38" spans="1:29" ht="12">
      <c r="A38" s="17" t="s">
        <v>87</v>
      </c>
      <c r="B38" s="18" t="s">
        <v>133</v>
      </c>
      <c r="C38" s="80">
        <f>+D38-N38</f>
        <v>-1.0221520000000002</v>
      </c>
      <c r="D38" s="34">
        <v>5.775429</v>
      </c>
      <c r="E38" s="35">
        <v>5.716421</v>
      </c>
      <c r="F38" s="35">
        <v>6.289521</v>
      </c>
      <c r="G38" s="35">
        <v>5.992964</v>
      </c>
      <c r="H38" s="35">
        <v>6.066846</v>
      </c>
      <c r="I38" s="35">
        <v>6.257627</v>
      </c>
      <c r="J38" s="35">
        <v>6.22129</v>
      </c>
      <c r="K38" s="35">
        <v>6.350195</v>
      </c>
      <c r="L38" s="35">
        <v>6.370189</v>
      </c>
      <c r="M38" s="35">
        <v>6.533776</v>
      </c>
      <c r="N38" s="35">
        <v>6.797581</v>
      </c>
      <c r="O38" s="35">
        <v>7.097992</v>
      </c>
      <c r="P38" s="36">
        <v>6.772757</v>
      </c>
      <c r="Q38" s="25">
        <v>6227</v>
      </c>
      <c r="R38" s="26">
        <v>6154</v>
      </c>
      <c r="S38" s="26">
        <v>6693</v>
      </c>
      <c r="T38" s="26">
        <v>6247</v>
      </c>
      <c r="U38" s="26">
        <v>6181</v>
      </c>
      <c r="V38" s="26">
        <v>6246</v>
      </c>
      <c r="W38" s="26">
        <v>6077</v>
      </c>
      <c r="X38" s="26">
        <v>6078</v>
      </c>
      <c r="Y38" s="26">
        <v>5963</v>
      </c>
      <c r="Z38" s="26">
        <v>5959</v>
      </c>
      <c r="AA38" s="26">
        <v>6009</v>
      </c>
      <c r="AB38" s="26">
        <v>6100</v>
      </c>
      <c r="AC38" s="27">
        <v>5700</v>
      </c>
    </row>
    <row r="39" spans="1:29" ht="12">
      <c r="A39" s="17" t="s">
        <v>88</v>
      </c>
      <c r="B39" s="18" t="s">
        <v>134</v>
      </c>
      <c r="C39" s="80">
        <f>+D39-N39</f>
        <v>-0.05868000000000073</v>
      </c>
      <c r="D39" s="34">
        <v>9.126558</v>
      </c>
      <c r="E39" s="35">
        <v>9.159684</v>
      </c>
      <c r="F39" s="35">
        <v>8.963141</v>
      </c>
      <c r="G39" s="35">
        <v>9.235274</v>
      </c>
      <c r="H39" s="35">
        <v>9.091379</v>
      </c>
      <c r="I39" s="35">
        <v>9.102249</v>
      </c>
      <c r="J39" s="35">
        <v>8.81234</v>
      </c>
      <c r="K39" s="35">
        <v>9.183597</v>
      </c>
      <c r="L39" s="35">
        <v>9.015142</v>
      </c>
      <c r="M39" s="35">
        <v>8.833476</v>
      </c>
      <c r="N39" s="35">
        <v>9.185238</v>
      </c>
      <c r="O39" s="35">
        <v>9.092198</v>
      </c>
      <c r="P39" s="36">
        <v>8.801518</v>
      </c>
      <c r="Q39" s="25">
        <v>8637</v>
      </c>
      <c r="R39" s="26">
        <v>8641</v>
      </c>
      <c r="S39" s="26">
        <v>8438</v>
      </c>
      <c r="T39" s="26">
        <v>8635</v>
      </c>
      <c r="U39" s="26">
        <v>8442</v>
      </c>
      <c r="V39" s="26">
        <v>8406</v>
      </c>
      <c r="W39" s="26">
        <v>8082</v>
      </c>
      <c r="X39" s="26">
        <v>8375</v>
      </c>
      <c r="Y39" s="26">
        <v>8171</v>
      </c>
      <c r="Z39" s="26">
        <v>7977</v>
      </c>
      <c r="AA39" s="26">
        <v>8260</v>
      </c>
      <c r="AB39" s="26">
        <v>8145</v>
      </c>
      <c r="AC39" s="27">
        <v>7883</v>
      </c>
    </row>
    <row r="40" spans="1:29" ht="12">
      <c r="A40" s="17" t="s">
        <v>89</v>
      </c>
      <c r="B40" s="18" t="s">
        <v>135</v>
      </c>
      <c r="C40" s="80">
        <f>+D40-N40</f>
        <v>0.09280000000000044</v>
      </c>
      <c r="D40" s="34">
        <v>10.751832</v>
      </c>
      <c r="E40" s="35">
        <v>10.925229</v>
      </c>
      <c r="F40" s="35">
        <v>10.959267</v>
      </c>
      <c r="G40" s="35">
        <v>10.690747</v>
      </c>
      <c r="H40" s="35">
        <v>10.558744</v>
      </c>
      <c r="I40" s="35">
        <v>10.868906</v>
      </c>
      <c r="J40" s="35">
        <v>10.562372</v>
      </c>
      <c r="K40" s="35">
        <v>11.397875</v>
      </c>
      <c r="L40" s="35">
        <v>10.989965</v>
      </c>
      <c r="M40" s="35">
        <v>10.720543</v>
      </c>
      <c r="N40" s="35">
        <v>10.659032</v>
      </c>
      <c r="O40" s="35">
        <v>11.116506</v>
      </c>
      <c r="P40" s="36">
        <v>11.008466</v>
      </c>
      <c r="Q40" s="25">
        <v>3713</v>
      </c>
      <c r="R40" s="26">
        <v>3793</v>
      </c>
      <c r="S40" s="26">
        <v>3810</v>
      </c>
      <c r="T40" s="26">
        <v>3708</v>
      </c>
      <c r="U40" s="26">
        <v>3657</v>
      </c>
      <c r="V40" s="26">
        <v>3762</v>
      </c>
      <c r="W40" s="26">
        <v>3651</v>
      </c>
      <c r="X40" s="26">
        <v>3938</v>
      </c>
      <c r="Y40" s="26">
        <v>3796</v>
      </c>
      <c r="Z40" s="26">
        <v>3708</v>
      </c>
      <c r="AA40" s="26">
        <v>3697</v>
      </c>
      <c r="AB40" s="26">
        <v>3869</v>
      </c>
      <c r="AC40" s="27">
        <v>3849</v>
      </c>
    </row>
    <row r="41" spans="1:29" ht="12">
      <c r="A41" s="17" t="s">
        <v>90</v>
      </c>
      <c r="B41" s="18" t="s">
        <v>136</v>
      </c>
      <c r="C41" s="80">
        <f>+D41-N41</f>
        <v>-0.8383130000000003</v>
      </c>
      <c r="D41" s="34">
        <v>6.481642</v>
      </c>
      <c r="E41" s="35">
        <v>6.679001</v>
      </c>
      <c r="F41" s="35">
        <v>6.786999</v>
      </c>
      <c r="G41" s="35">
        <v>7.057968</v>
      </c>
      <c r="H41" s="35">
        <v>6.825878</v>
      </c>
      <c r="I41" s="35">
        <v>7.024303</v>
      </c>
      <c r="J41" s="35">
        <v>7.077452</v>
      </c>
      <c r="K41" s="35">
        <v>7.061031</v>
      </c>
      <c r="L41" s="35">
        <v>6.819217</v>
      </c>
      <c r="M41" s="35">
        <v>7.066548</v>
      </c>
      <c r="N41" s="35">
        <v>7.319955</v>
      </c>
      <c r="O41" s="35">
        <v>7.359473</v>
      </c>
      <c r="P41" s="36">
        <v>7.657974</v>
      </c>
      <c r="Q41" s="25">
        <v>6574</v>
      </c>
      <c r="R41" s="26">
        <v>6742</v>
      </c>
      <c r="S41" s="26">
        <v>6769</v>
      </c>
      <c r="T41" s="26">
        <v>6895</v>
      </c>
      <c r="U41" s="26">
        <v>6511</v>
      </c>
      <c r="V41" s="26">
        <v>6553</v>
      </c>
      <c r="W41" s="26">
        <v>6440</v>
      </c>
      <c r="X41" s="26">
        <v>6263</v>
      </c>
      <c r="Y41" s="26">
        <v>5900</v>
      </c>
      <c r="Z41" s="26">
        <v>5969</v>
      </c>
      <c r="AA41" s="26">
        <v>6021</v>
      </c>
      <c r="AB41" s="26">
        <v>5899</v>
      </c>
      <c r="AC41" s="27">
        <v>6024</v>
      </c>
    </row>
    <row r="42" spans="1:29" ht="12">
      <c r="A42" s="17" t="s">
        <v>91</v>
      </c>
      <c r="B42" s="18" t="s">
        <v>0</v>
      </c>
      <c r="C42" s="80">
        <f>+D42-N42</f>
        <v>-0.5875690000000002</v>
      </c>
      <c r="D42" s="34">
        <v>9.439458</v>
      </c>
      <c r="E42" s="35">
        <v>9.539964</v>
      </c>
      <c r="F42" s="35">
        <v>9.624267</v>
      </c>
      <c r="G42" s="35">
        <v>9.901462</v>
      </c>
      <c r="H42" s="35">
        <v>9.727057</v>
      </c>
      <c r="I42" s="35">
        <v>9.690552</v>
      </c>
      <c r="J42" s="35">
        <v>9.512724</v>
      </c>
      <c r="K42" s="35">
        <v>9.954514</v>
      </c>
      <c r="L42" s="35">
        <v>9.824196</v>
      </c>
      <c r="M42" s="35">
        <v>9.507704</v>
      </c>
      <c r="N42" s="35">
        <v>10.027027</v>
      </c>
      <c r="O42" s="35">
        <v>10.153289</v>
      </c>
      <c r="P42" s="36">
        <v>9.763794</v>
      </c>
      <c r="Q42" s="25">
        <v>5466</v>
      </c>
      <c r="R42" s="26">
        <v>5513</v>
      </c>
      <c r="S42" s="26">
        <v>5522</v>
      </c>
      <c r="T42" s="26">
        <v>5615</v>
      </c>
      <c r="U42" s="26">
        <v>5449</v>
      </c>
      <c r="V42" s="26">
        <v>5370</v>
      </c>
      <c r="W42" s="26">
        <v>5214</v>
      </c>
      <c r="X42" s="26">
        <v>5399</v>
      </c>
      <c r="Y42" s="26">
        <v>5278</v>
      </c>
      <c r="Z42" s="26">
        <v>5077</v>
      </c>
      <c r="AA42" s="26">
        <v>5335</v>
      </c>
      <c r="AB42" s="26">
        <v>5385</v>
      </c>
      <c r="AC42" s="27">
        <v>5167</v>
      </c>
    </row>
    <row r="43" spans="1:29" ht="12">
      <c r="A43" s="17" t="s">
        <v>92</v>
      </c>
      <c r="B43" s="18" t="s">
        <v>137</v>
      </c>
      <c r="C43" s="80">
        <f>+D43-N43</f>
        <v>0.1716749999999987</v>
      </c>
      <c r="D43" s="34">
        <v>10.454434</v>
      </c>
      <c r="E43" s="35">
        <v>10.113054</v>
      </c>
      <c r="F43" s="35">
        <v>10.142038</v>
      </c>
      <c r="G43" s="35">
        <v>10.138208</v>
      </c>
      <c r="H43" s="35">
        <v>10.054669</v>
      </c>
      <c r="I43" s="35">
        <v>10.568049</v>
      </c>
      <c r="J43" s="35">
        <v>10.734125</v>
      </c>
      <c r="K43" s="35">
        <v>10.830012</v>
      </c>
      <c r="L43" s="35">
        <v>10.831834</v>
      </c>
      <c r="M43" s="35">
        <v>10.363292</v>
      </c>
      <c r="N43" s="35">
        <v>10.282759</v>
      </c>
      <c r="O43" s="35">
        <v>11.160137</v>
      </c>
      <c r="P43" s="36">
        <v>10.405324</v>
      </c>
      <c r="Q43" s="25">
        <v>1669</v>
      </c>
      <c r="R43" s="26">
        <v>1641</v>
      </c>
      <c r="S43" s="26">
        <v>1633</v>
      </c>
      <c r="T43" s="26">
        <v>1605</v>
      </c>
      <c r="U43" s="26">
        <v>1567</v>
      </c>
      <c r="V43" s="26">
        <v>1626</v>
      </c>
      <c r="W43" s="26">
        <v>1629</v>
      </c>
      <c r="X43" s="26">
        <v>1622</v>
      </c>
      <c r="Y43" s="26">
        <v>1607</v>
      </c>
      <c r="Z43" s="26">
        <v>1527</v>
      </c>
      <c r="AA43" s="26">
        <v>1511</v>
      </c>
      <c r="AB43" s="26">
        <v>1639</v>
      </c>
      <c r="AC43" s="27">
        <v>1529</v>
      </c>
    </row>
    <row r="44" spans="1:29" ht="12">
      <c r="A44" s="17" t="s">
        <v>93</v>
      </c>
      <c r="B44" s="18" t="s">
        <v>138</v>
      </c>
      <c r="C44" s="80">
        <f>+D44-N44</f>
        <v>-0.2749200000000007</v>
      </c>
      <c r="D44" s="34">
        <v>7.797603</v>
      </c>
      <c r="E44" s="35">
        <v>7.842879</v>
      </c>
      <c r="F44" s="35">
        <v>8.110084</v>
      </c>
      <c r="G44" s="35">
        <v>8.106022</v>
      </c>
      <c r="H44" s="35">
        <v>7.896271</v>
      </c>
      <c r="I44" s="35">
        <v>8.35235</v>
      </c>
      <c r="J44" s="35">
        <v>8.06426</v>
      </c>
      <c r="K44" s="35">
        <v>8.608987</v>
      </c>
      <c r="L44" s="35">
        <v>8.145381</v>
      </c>
      <c r="M44" s="35">
        <v>7.980722</v>
      </c>
      <c r="N44" s="35">
        <v>8.072523</v>
      </c>
      <c r="O44" s="35">
        <v>8.496889</v>
      </c>
      <c r="P44" s="36">
        <v>8.330718</v>
      </c>
      <c r="Q44" s="25">
        <v>14614</v>
      </c>
      <c r="R44" s="26">
        <v>14574</v>
      </c>
      <c r="S44" s="26">
        <v>14923</v>
      </c>
      <c r="T44" s="26">
        <v>14742</v>
      </c>
      <c r="U44" s="26">
        <v>14192</v>
      </c>
      <c r="V44" s="26">
        <v>14871</v>
      </c>
      <c r="W44" s="26">
        <v>14229</v>
      </c>
      <c r="X44" s="26">
        <v>15075</v>
      </c>
      <c r="Y44" s="26">
        <v>14136</v>
      </c>
      <c r="Z44" s="26">
        <v>13744</v>
      </c>
      <c r="AA44" s="26">
        <v>13798</v>
      </c>
      <c r="AB44" s="26">
        <v>14432</v>
      </c>
      <c r="AC44" s="27">
        <v>14095</v>
      </c>
    </row>
    <row r="45" spans="1:29" ht="12">
      <c r="A45" s="17" t="s">
        <v>94</v>
      </c>
      <c r="B45" s="18" t="s">
        <v>139</v>
      </c>
      <c r="C45" s="80">
        <f>+D45-N45</f>
        <v>-0.27069900000000047</v>
      </c>
      <c r="D45" s="34">
        <v>12.154054</v>
      </c>
      <c r="E45" s="35">
        <v>11.825039</v>
      </c>
      <c r="F45" s="35">
        <v>12.432305</v>
      </c>
      <c r="G45" s="35">
        <v>12.197366</v>
      </c>
      <c r="H45" s="35">
        <v>12.672134</v>
      </c>
      <c r="I45" s="35">
        <v>12.998068</v>
      </c>
      <c r="J45" s="35">
        <v>12.872022</v>
      </c>
      <c r="K45" s="35">
        <v>11.50459</v>
      </c>
      <c r="L45" s="35">
        <v>11.865582</v>
      </c>
      <c r="M45" s="35">
        <v>10.506124</v>
      </c>
      <c r="N45" s="35">
        <v>12.424753</v>
      </c>
      <c r="O45" s="35">
        <v>12.028904</v>
      </c>
      <c r="P45" s="36">
        <v>12.169301</v>
      </c>
      <c r="Q45" s="25">
        <v>1128</v>
      </c>
      <c r="R45" s="26">
        <v>1102</v>
      </c>
      <c r="S45" s="26">
        <v>1157</v>
      </c>
      <c r="T45" s="26">
        <v>1127</v>
      </c>
      <c r="U45" s="26">
        <v>1165</v>
      </c>
      <c r="V45" s="26">
        <v>1191</v>
      </c>
      <c r="W45" s="26">
        <v>1179</v>
      </c>
      <c r="X45" s="26">
        <v>1049</v>
      </c>
      <c r="Y45" s="26">
        <v>1078</v>
      </c>
      <c r="Z45" s="26">
        <v>953</v>
      </c>
      <c r="AA45" s="26">
        <v>1129</v>
      </c>
      <c r="AB45" s="26">
        <v>1097</v>
      </c>
      <c r="AC45" s="27">
        <v>1115</v>
      </c>
    </row>
    <row r="46" spans="1:29" ht="12">
      <c r="A46" s="17" t="s">
        <v>95</v>
      </c>
      <c r="B46" s="18" t="s">
        <v>140</v>
      </c>
      <c r="C46" s="80">
        <f>+D46-N46</f>
        <v>-1.3338330000000003</v>
      </c>
      <c r="D46" s="34">
        <v>8.031544</v>
      </c>
      <c r="E46" s="35">
        <v>8.036797</v>
      </c>
      <c r="F46" s="35">
        <v>8.165774</v>
      </c>
      <c r="G46" s="35">
        <v>8.322117</v>
      </c>
      <c r="H46" s="35">
        <v>8.462829</v>
      </c>
      <c r="I46" s="35">
        <v>9.301121</v>
      </c>
      <c r="J46" s="35">
        <v>9.009344</v>
      </c>
      <c r="K46" s="35">
        <v>9.485576</v>
      </c>
      <c r="L46" s="35">
        <v>9.518816</v>
      </c>
      <c r="M46" s="35">
        <v>9.135461</v>
      </c>
      <c r="N46" s="35">
        <v>9.365377</v>
      </c>
      <c r="O46" s="35">
        <v>9.844776</v>
      </c>
      <c r="P46" s="36">
        <v>9.419879</v>
      </c>
      <c r="Q46" s="25">
        <v>6373</v>
      </c>
      <c r="R46" s="26">
        <v>6425</v>
      </c>
      <c r="S46" s="26">
        <v>6378</v>
      </c>
      <c r="T46" s="26">
        <v>6251</v>
      </c>
      <c r="U46" s="26">
        <v>6093</v>
      </c>
      <c r="V46" s="26">
        <v>6462</v>
      </c>
      <c r="W46" s="26">
        <v>6054</v>
      </c>
      <c r="X46" s="26">
        <v>6122</v>
      </c>
      <c r="Y46" s="26">
        <v>5918</v>
      </c>
      <c r="Z46" s="26">
        <v>5529</v>
      </c>
      <c r="AA46" s="26">
        <v>5578</v>
      </c>
      <c r="AB46" s="26">
        <v>5781</v>
      </c>
      <c r="AC46" s="27">
        <v>5471</v>
      </c>
    </row>
    <row r="47" spans="1:29" ht="12">
      <c r="A47" s="17" t="s">
        <v>96</v>
      </c>
      <c r="B47" s="18" t="s">
        <v>141</v>
      </c>
      <c r="C47" s="80">
        <f>+D47-N47</f>
        <v>-0.5994139999999994</v>
      </c>
      <c r="D47" s="34">
        <v>11.766906</v>
      </c>
      <c r="E47" s="35">
        <v>11.755599</v>
      </c>
      <c r="F47" s="35">
        <v>11.358561</v>
      </c>
      <c r="G47" s="35">
        <v>11.785709</v>
      </c>
      <c r="H47" s="35">
        <v>11.809772</v>
      </c>
      <c r="I47" s="35">
        <v>12.410563</v>
      </c>
      <c r="J47" s="35">
        <v>11.769957</v>
      </c>
      <c r="K47" s="35">
        <v>12.860801</v>
      </c>
      <c r="L47" s="35">
        <v>12.338072</v>
      </c>
      <c r="M47" s="35">
        <v>12.032204</v>
      </c>
      <c r="N47" s="35">
        <v>12.36632</v>
      </c>
      <c r="O47" s="35">
        <v>13.095666</v>
      </c>
      <c r="P47" s="36">
        <v>13.141103</v>
      </c>
      <c r="Q47" s="25">
        <v>1680</v>
      </c>
      <c r="R47" s="26">
        <v>1715</v>
      </c>
      <c r="S47" s="26">
        <v>1653</v>
      </c>
      <c r="T47" s="26">
        <v>1690</v>
      </c>
      <c r="U47" s="26">
        <v>1671</v>
      </c>
      <c r="V47" s="26">
        <v>1738</v>
      </c>
      <c r="W47" s="26">
        <v>1635</v>
      </c>
      <c r="X47" s="26">
        <v>1768</v>
      </c>
      <c r="Y47" s="26">
        <v>1682</v>
      </c>
      <c r="Z47" s="26">
        <v>1632</v>
      </c>
      <c r="AA47" s="26">
        <v>1679</v>
      </c>
      <c r="AB47" s="26">
        <v>1786</v>
      </c>
      <c r="AC47" s="27">
        <v>1802</v>
      </c>
    </row>
    <row r="48" spans="1:29" ht="12">
      <c r="A48" s="17" t="s">
        <v>97</v>
      </c>
      <c r="B48" s="18" t="s">
        <v>142</v>
      </c>
      <c r="C48" s="80">
        <f>+D48-N48</f>
        <v>-1.5058159999999994</v>
      </c>
      <c r="D48" s="34">
        <v>8.111162</v>
      </c>
      <c r="E48" s="35">
        <v>8.214012</v>
      </c>
      <c r="F48" s="35">
        <v>8.537325</v>
      </c>
      <c r="G48" s="35">
        <v>9.107825</v>
      </c>
      <c r="H48" s="35">
        <v>8.642026</v>
      </c>
      <c r="I48" s="35">
        <v>9.348184</v>
      </c>
      <c r="J48" s="35">
        <v>9.26299</v>
      </c>
      <c r="K48" s="35">
        <v>9.780582</v>
      </c>
      <c r="L48" s="35">
        <v>9.684218</v>
      </c>
      <c r="M48" s="35">
        <v>10.113693</v>
      </c>
      <c r="N48" s="35">
        <v>9.616978</v>
      </c>
      <c r="O48" s="35">
        <v>10.202375</v>
      </c>
      <c r="P48" s="36">
        <v>9.768335</v>
      </c>
      <c r="Q48" s="25">
        <v>5407</v>
      </c>
      <c r="R48" s="26">
        <v>5463</v>
      </c>
      <c r="S48" s="26">
        <v>5516</v>
      </c>
      <c r="T48" s="26">
        <v>5668</v>
      </c>
      <c r="U48" s="26">
        <v>5227</v>
      </c>
      <c r="V48" s="26">
        <v>5521</v>
      </c>
      <c r="W48" s="26">
        <v>5334</v>
      </c>
      <c r="X48" s="26">
        <v>5497</v>
      </c>
      <c r="Y48" s="26">
        <v>5307</v>
      </c>
      <c r="Z48" s="26">
        <v>5437</v>
      </c>
      <c r="AA48" s="26">
        <v>5108</v>
      </c>
      <c r="AB48" s="26">
        <v>5367</v>
      </c>
      <c r="AC48" s="27">
        <v>5097</v>
      </c>
    </row>
    <row r="49" spans="1:29" ht="12">
      <c r="A49" s="17" t="s">
        <v>98</v>
      </c>
      <c r="B49" s="18" t="s">
        <v>155</v>
      </c>
      <c r="C49" s="80">
        <f>+D49-N49</f>
        <v>-0.7327490000000001</v>
      </c>
      <c r="D49" s="34">
        <v>8.484392</v>
      </c>
      <c r="E49" s="35">
        <v>8.466188</v>
      </c>
      <c r="F49" s="35">
        <v>8.494964</v>
      </c>
      <c r="G49" s="35">
        <v>8.73002</v>
      </c>
      <c r="H49" s="35">
        <v>8.563193</v>
      </c>
      <c r="I49" s="35">
        <v>9.184727</v>
      </c>
      <c r="J49" s="35">
        <v>8.879724</v>
      </c>
      <c r="K49" s="35">
        <v>9.498449</v>
      </c>
      <c r="L49" s="35">
        <v>9.236011</v>
      </c>
      <c r="M49" s="35">
        <v>9.109969</v>
      </c>
      <c r="N49" s="35">
        <v>9.217141</v>
      </c>
      <c r="O49" s="35">
        <v>9.816766</v>
      </c>
      <c r="P49" s="36">
        <v>9.355161</v>
      </c>
      <c r="Q49" s="25">
        <v>21299</v>
      </c>
      <c r="R49" s="26">
        <v>21373</v>
      </c>
      <c r="S49" s="26">
        <v>21236</v>
      </c>
      <c r="T49" s="26">
        <v>21395</v>
      </c>
      <c r="U49" s="26">
        <v>20562</v>
      </c>
      <c r="V49" s="26">
        <v>21683</v>
      </c>
      <c r="W49" s="26">
        <v>20618</v>
      </c>
      <c r="X49" s="26">
        <v>21684</v>
      </c>
      <c r="Y49" s="26">
        <v>20677</v>
      </c>
      <c r="Z49" s="26">
        <v>20018</v>
      </c>
      <c r="AA49" s="26">
        <v>19967</v>
      </c>
      <c r="AB49" s="26">
        <v>21077</v>
      </c>
      <c r="AC49" s="27">
        <v>20003</v>
      </c>
    </row>
    <row r="50" spans="1:29" ht="12">
      <c r="A50" s="17" t="s">
        <v>99</v>
      </c>
      <c r="B50" s="18" t="s">
        <v>143</v>
      </c>
      <c r="C50" s="80">
        <f>+D50-N50</f>
        <v>0.2760049999999996</v>
      </c>
      <c r="D50" s="34">
        <v>8.877583</v>
      </c>
      <c r="E50" s="35">
        <v>8.701979</v>
      </c>
      <c r="F50" s="35">
        <v>8.90502</v>
      </c>
      <c r="G50" s="35">
        <v>8.738776</v>
      </c>
      <c r="H50" s="35">
        <v>8.685905</v>
      </c>
      <c r="I50" s="35">
        <v>8.99724</v>
      </c>
      <c r="J50" s="35">
        <v>8.880154</v>
      </c>
      <c r="K50" s="35">
        <v>8.933533</v>
      </c>
      <c r="L50" s="35">
        <v>8.816439</v>
      </c>
      <c r="M50" s="35">
        <v>8.475343</v>
      </c>
      <c r="N50" s="35">
        <v>8.601578</v>
      </c>
      <c r="O50" s="35">
        <v>8.587754</v>
      </c>
      <c r="P50" s="36">
        <v>8.584842</v>
      </c>
      <c r="Q50" s="25">
        <v>4663</v>
      </c>
      <c r="R50" s="26">
        <v>4566</v>
      </c>
      <c r="S50" s="26">
        <v>4642</v>
      </c>
      <c r="T50" s="26">
        <v>4511</v>
      </c>
      <c r="U50" s="26">
        <v>4448</v>
      </c>
      <c r="V50" s="26">
        <v>4580</v>
      </c>
      <c r="W50" s="26">
        <v>4482</v>
      </c>
      <c r="X50" s="26">
        <v>4485</v>
      </c>
      <c r="Y50" s="26">
        <v>4403</v>
      </c>
      <c r="Z50" s="26">
        <v>4213</v>
      </c>
      <c r="AA50" s="26">
        <v>4264</v>
      </c>
      <c r="AB50" s="26">
        <v>4255</v>
      </c>
      <c r="AC50" s="27">
        <v>4257</v>
      </c>
    </row>
    <row r="51" spans="1:29" ht="12">
      <c r="A51" s="17" t="s">
        <v>100</v>
      </c>
      <c r="B51" s="18" t="s">
        <v>152</v>
      </c>
      <c r="C51" s="80">
        <f>+D51-N51</f>
        <v>0.3889700000000005</v>
      </c>
      <c r="D51" s="34">
        <v>9.504804</v>
      </c>
      <c r="E51" s="35">
        <v>9.566574</v>
      </c>
      <c r="F51" s="35">
        <v>9.439205</v>
      </c>
      <c r="G51" s="35">
        <v>9.356745</v>
      </c>
      <c r="H51" s="35">
        <v>9.152026</v>
      </c>
      <c r="I51" s="35">
        <v>9.57775</v>
      </c>
      <c r="J51" s="35">
        <v>9.224125</v>
      </c>
      <c r="K51" s="35">
        <v>9.509509</v>
      </c>
      <c r="L51" s="35">
        <v>9.295</v>
      </c>
      <c r="M51" s="35">
        <v>8.922282</v>
      </c>
      <c r="N51" s="35">
        <v>9.115834</v>
      </c>
      <c r="O51" s="35">
        <v>9.021625</v>
      </c>
      <c r="P51" s="36">
        <v>8.957949</v>
      </c>
      <c r="Q51" s="25">
        <v>10803</v>
      </c>
      <c r="R51" s="26">
        <v>10859</v>
      </c>
      <c r="S51" s="26">
        <v>10752</v>
      </c>
      <c r="T51" s="26">
        <v>10637</v>
      </c>
      <c r="U51" s="26">
        <v>10361</v>
      </c>
      <c r="V51" s="26">
        <v>10811</v>
      </c>
      <c r="W51" s="26">
        <v>10385</v>
      </c>
      <c r="X51" s="26">
        <v>10684</v>
      </c>
      <c r="Y51" s="26">
        <v>10434</v>
      </c>
      <c r="Z51" s="26">
        <v>10007</v>
      </c>
      <c r="AA51" s="26">
        <v>10214</v>
      </c>
      <c r="AB51" s="26">
        <v>10114</v>
      </c>
      <c r="AC51" s="27">
        <v>10068</v>
      </c>
    </row>
    <row r="52" spans="1:29" ht="12">
      <c r="A52" s="17" t="s">
        <v>101</v>
      </c>
      <c r="B52" s="18" t="s">
        <v>144</v>
      </c>
      <c r="C52" s="80">
        <f>+D52-N52</f>
        <v>0.6761040000000005</v>
      </c>
      <c r="D52" s="34">
        <v>13.083002</v>
      </c>
      <c r="E52" s="35">
        <v>13.368737</v>
      </c>
      <c r="F52" s="35">
        <v>13.476534</v>
      </c>
      <c r="G52" s="35">
        <v>13.2784</v>
      </c>
      <c r="H52" s="35">
        <v>12.49226</v>
      </c>
      <c r="I52" s="35">
        <v>13.2828</v>
      </c>
      <c r="J52" s="35">
        <v>12.525651</v>
      </c>
      <c r="K52" s="35">
        <v>13.231395</v>
      </c>
      <c r="L52" s="35">
        <v>13.151397</v>
      </c>
      <c r="M52" s="35">
        <v>12.202462</v>
      </c>
      <c r="N52" s="35">
        <v>12.406898</v>
      </c>
      <c r="O52" s="35">
        <v>13.272515</v>
      </c>
      <c r="P52" s="36">
        <v>12.189298</v>
      </c>
      <c r="Q52" s="25">
        <v>2505</v>
      </c>
      <c r="R52" s="26">
        <v>2585</v>
      </c>
      <c r="S52" s="26">
        <v>2620</v>
      </c>
      <c r="T52" s="26">
        <v>2588</v>
      </c>
      <c r="U52" s="26">
        <v>2441</v>
      </c>
      <c r="V52" s="26">
        <v>2604</v>
      </c>
      <c r="W52" s="26">
        <v>2466</v>
      </c>
      <c r="X52" s="26">
        <v>2615</v>
      </c>
      <c r="Y52" s="26">
        <v>2610</v>
      </c>
      <c r="Z52" s="26">
        <v>2433</v>
      </c>
      <c r="AA52" s="26">
        <v>2487</v>
      </c>
      <c r="AB52" s="26">
        <v>2677</v>
      </c>
      <c r="AC52" s="27">
        <v>2476</v>
      </c>
    </row>
    <row r="53" spans="1:29" ht="12">
      <c r="A53" s="17" t="s">
        <v>102</v>
      </c>
      <c r="B53" s="18" t="s">
        <v>145</v>
      </c>
      <c r="C53" s="80">
        <f>+D53-N53</f>
        <v>-0.48390099999999947</v>
      </c>
      <c r="D53" s="34">
        <v>9.504111</v>
      </c>
      <c r="E53" s="35">
        <v>9.550537</v>
      </c>
      <c r="F53" s="35">
        <v>9.865852</v>
      </c>
      <c r="G53" s="35">
        <v>9.957669</v>
      </c>
      <c r="H53" s="35">
        <v>9.783675</v>
      </c>
      <c r="I53" s="35">
        <v>10.437003</v>
      </c>
      <c r="J53" s="35">
        <v>10.27335</v>
      </c>
      <c r="K53" s="35">
        <v>10.722486</v>
      </c>
      <c r="L53" s="35">
        <v>10.171977</v>
      </c>
      <c r="M53" s="35">
        <v>10.119863</v>
      </c>
      <c r="N53" s="35">
        <v>9.988012</v>
      </c>
      <c r="O53" s="35">
        <v>10.701583</v>
      </c>
      <c r="P53" s="36">
        <v>10.275001</v>
      </c>
      <c r="Q53" s="25">
        <v>9019</v>
      </c>
      <c r="R53" s="26">
        <v>9075</v>
      </c>
      <c r="S53" s="26">
        <v>9271</v>
      </c>
      <c r="T53" s="26">
        <v>9200</v>
      </c>
      <c r="U53" s="26">
        <v>8883</v>
      </c>
      <c r="V53" s="26">
        <v>9361</v>
      </c>
      <c r="W53" s="26">
        <v>9097</v>
      </c>
      <c r="X53" s="26">
        <v>9387</v>
      </c>
      <c r="Y53" s="26">
        <v>8810</v>
      </c>
      <c r="Z53" s="26">
        <v>8697</v>
      </c>
      <c r="AA53" s="26">
        <v>8548</v>
      </c>
      <c r="AB53" s="26">
        <v>9135</v>
      </c>
      <c r="AC53" s="27">
        <v>8758</v>
      </c>
    </row>
    <row r="54" spans="1:29" ht="12">
      <c r="A54" s="17" t="s">
        <v>103</v>
      </c>
      <c r="B54" s="18" t="s">
        <v>146</v>
      </c>
      <c r="C54" s="80">
        <f>+D54-N54</f>
        <v>0.7794610000000004</v>
      </c>
      <c r="D54" s="34">
        <v>7.107154</v>
      </c>
      <c r="E54" s="35">
        <v>7.575763</v>
      </c>
      <c r="F54" s="35">
        <v>6.8691</v>
      </c>
      <c r="G54" s="35">
        <v>7.479421</v>
      </c>
      <c r="H54" s="35">
        <v>6.695649</v>
      </c>
      <c r="I54" s="35">
        <v>6.962442</v>
      </c>
      <c r="J54" s="35">
        <v>6.876269</v>
      </c>
      <c r="K54" s="35">
        <v>6.931414</v>
      </c>
      <c r="L54" s="35">
        <v>7.121471</v>
      </c>
      <c r="M54" s="35">
        <v>6.390804</v>
      </c>
      <c r="N54" s="35">
        <v>6.327693</v>
      </c>
      <c r="O54" s="35">
        <v>6.996453</v>
      </c>
      <c r="P54" s="36">
        <v>7.432318</v>
      </c>
      <c r="Q54" s="25">
        <v>536</v>
      </c>
      <c r="R54" s="26">
        <v>550</v>
      </c>
      <c r="S54" s="26">
        <v>497</v>
      </c>
      <c r="T54" s="26">
        <v>537</v>
      </c>
      <c r="U54" s="26">
        <v>479</v>
      </c>
      <c r="V54" s="26">
        <v>497</v>
      </c>
      <c r="W54" s="26">
        <v>491</v>
      </c>
      <c r="X54" s="26">
        <v>495</v>
      </c>
      <c r="Y54" s="26">
        <v>509</v>
      </c>
      <c r="Z54" s="26">
        <v>457</v>
      </c>
      <c r="AA54" s="26">
        <v>451</v>
      </c>
      <c r="AB54" s="26">
        <v>497</v>
      </c>
      <c r="AC54" s="27">
        <v>526</v>
      </c>
    </row>
    <row r="55" spans="1:29" ht="12">
      <c r="A55" s="19" t="s">
        <v>104</v>
      </c>
      <c r="B55" s="20" t="s">
        <v>147</v>
      </c>
      <c r="C55" s="81">
        <f>+D55-N55</f>
        <v>-0.9793289999999999</v>
      </c>
      <c r="D55" s="37">
        <v>5.513285</v>
      </c>
      <c r="E55" s="38">
        <v>5.692225</v>
      </c>
      <c r="F55" s="38">
        <v>6.561207</v>
      </c>
      <c r="G55" s="38">
        <v>6.33115</v>
      </c>
      <c r="H55" s="38">
        <v>6.774097</v>
      </c>
      <c r="I55" s="38">
        <v>6.202154</v>
      </c>
      <c r="J55" s="38">
        <v>6.788816</v>
      </c>
      <c r="K55" s="38">
        <v>6.796712</v>
      </c>
      <c r="L55" s="38">
        <v>6.699312</v>
      </c>
      <c r="M55" s="38">
        <v>6.023278</v>
      </c>
      <c r="N55" s="38">
        <v>6.492614</v>
      </c>
      <c r="O55" s="38">
        <v>6.236363</v>
      </c>
      <c r="P55" s="39">
        <v>7.054397</v>
      </c>
      <c r="Q55" s="28">
        <v>407</v>
      </c>
      <c r="R55" s="29">
        <v>401</v>
      </c>
      <c r="S55" s="29">
        <v>455</v>
      </c>
      <c r="T55" s="29">
        <v>433</v>
      </c>
      <c r="U55" s="29">
        <v>454</v>
      </c>
      <c r="V55" s="29">
        <v>414</v>
      </c>
      <c r="W55" s="29">
        <v>455</v>
      </c>
      <c r="X55" s="29">
        <v>454</v>
      </c>
      <c r="Y55" s="29">
        <v>446</v>
      </c>
      <c r="Z55" s="29">
        <v>399</v>
      </c>
      <c r="AA55" s="29">
        <v>425</v>
      </c>
      <c r="AB55" s="29">
        <v>403</v>
      </c>
      <c r="AC55" s="30">
        <v>450</v>
      </c>
    </row>
    <row r="56" spans="1:29" ht="12">
      <c r="A56" s="13"/>
      <c r="B56" s="14" t="s">
        <v>30</v>
      </c>
      <c r="C56" s="79"/>
      <c r="D56" s="31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Q56" s="22">
        <v>1813</v>
      </c>
      <c r="R56" s="23">
        <v>1724</v>
      </c>
      <c r="S56" s="23">
        <v>2126</v>
      </c>
      <c r="T56" s="23">
        <v>2112</v>
      </c>
      <c r="U56" s="23">
        <v>2087</v>
      </c>
      <c r="V56" s="23">
        <v>2299</v>
      </c>
      <c r="W56" s="23">
        <v>2370</v>
      </c>
      <c r="X56" s="23">
        <v>2373</v>
      </c>
      <c r="Y56" s="23">
        <v>2572</v>
      </c>
      <c r="Z56" s="23">
        <v>2551</v>
      </c>
      <c r="AA56" s="23">
        <v>2603</v>
      </c>
      <c r="AB56" s="23">
        <v>2649</v>
      </c>
      <c r="AC56" s="24">
        <v>2561</v>
      </c>
    </row>
  </sheetData>
  <mergeCells count="2">
    <mergeCell ref="Q1:AC1"/>
    <mergeCell ref="C1:P1"/>
  </mergeCells>
  <conditionalFormatting sqref="D3:AC56">
    <cfRule type="cellIs" priority="1" dxfId="0" operator="lessThan" stopIfTrue="1">
      <formula>0</formula>
    </cfRule>
  </conditionalFormatting>
  <conditionalFormatting sqref="C3:C55">
    <cfRule type="cellIs" priority="2" dxfId="1" operator="lessThan" stopIfTrue="1">
      <formula>0</formula>
    </cfRule>
  </conditionalFormatting>
  <printOptions/>
  <pageMargins left="0.5905511811023623" right="0.5905511811023623" top="0.5905511811023623" bottom="0.5905511811023623" header="0" footer="0.5118110236220472"/>
  <pageSetup horizontalDpi="300" verticalDpi="300" orientation="landscape" paperSize="9" r:id="rId1"/>
  <headerFooter alignWithMargins="0">
    <oddFooter>&amp;R&amp;9&amp;A - &amp;P</oddFooter>
  </headerFooter>
  <colBreaks count="1" manualBreakCount="1">
    <brk id="16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1" customWidth="1"/>
    <col min="2" max="16384" width="11.421875" style="1" customWidth="1"/>
  </cols>
  <sheetData>
    <row r="1" ht="12.75">
      <c r="A1" s="2" t="s">
        <v>22</v>
      </c>
    </row>
    <row r="2" ht="12.75">
      <c r="A2" s="3" t="s">
        <v>23</v>
      </c>
    </row>
    <row r="4" spans="1:2" ht="12.75">
      <c r="A4" s="2" t="s">
        <v>24</v>
      </c>
      <c r="B4" s="2" t="s">
        <v>44</v>
      </c>
    </row>
    <row r="5" spans="1:2" ht="12.75">
      <c r="A5" s="2" t="s">
        <v>25</v>
      </c>
      <c r="B5" s="2" t="s">
        <v>67</v>
      </c>
    </row>
    <row r="6" spans="1:2" ht="12.75">
      <c r="A6" s="2" t="s">
        <v>28</v>
      </c>
      <c r="B6" s="2"/>
    </row>
    <row r="7" spans="1:2" ht="12.75">
      <c r="A7" s="4" t="s">
        <v>54</v>
      </c>
      <c r="B7" s="2" t="s">
        <v>55</v>
      </c>
    </row>
    <row r="8" spans="1:2" ht="12.75">
      <c r="A8" s="4" t="s">
        <v>45</v>
      </c>
      <c r="B8" s="2" t="s">
        <v>46</v>
      </c>
    </row>
    <row r="9" spans="1:2" ht="12.75">
      <c r="A9" s="4" t="s">
        <v>35</v>
      </c>
      <c r="B9" s="2" t="s">
        <v>47</v>
      </c>
    </row>
    <row r="10" spans="1:2" ht="12.75">
      <c r="A10" s="4" t="s">
        <v>37</v>
      </c>
      <c r="B10" s="2" t="s">
        <v>48</v>
      </c>
    </row>
    <row r="12" ht="12.75">
      <c r="A12" s="2" t="s">
        <v>26</v>
      </c>
    </row>
    <row r="13" spans="1:2" ht="12.75">
      <c r="A13" s="2" t="s">
        <v>68</v>
      </c>
      <c r="B13" s="2" t="s">
        <v>70</v>
      </c>
    </row>
    <row r="14" spans="1:2" ht="12.75">
      <c r="A14" s="2" t="s">
        <v>69</v>
      </c>
      <c r="B14" s="2" t="s">
        <v>71</v>
      </c>
    </row>
    <row r="15" spans="1:2" ht="12.75">
      <c r="A15" s="1" t="s">
        <v>35</v>
      </c>
      <c r="B15" s="2" t="s">
        <v>60</v>
      </c>
    </row>
    <row r="16" spans="1:2" ht="12.75">
      <c r="A16" s="1" t="s">
        <v>37</v>
      </c>
      <c r="B16" s="2" t="s">
        <v>56</v>
      </c>
    </row>
    <row r="17" spans="1:2" ht="12.75">
      <c r="A17" s="1" t="s">
        <v>45</v>
      </c>
      <c r="B17" s="2" t="s">
        <v>61</v>
      </c>
    </row>
    <row r="18" spans="1:2" ht="12.75">
      <c r="A18" s="1" t="s">
        <v>51</v>
      </c>
      <c r="B18" s="2" t="s">
        <v>57</v>
      </c>
    </row>
    <row r="19" spans="1:2" ht="12.75">
      <c r="A19" s="1" t="s">
        <v>52</v>
      </c>
      <c r="B19" s="2" t="s">
        <v>58</v>
      </c>
    </row>
    <row r="20" spans="1:2" ht="12.75">
      <c r="A20" s="1" t="s">
        <v>31</v>
      </c>
      <c r="B20" s="2" t="s">
        <v>59</v>
      </c>
    </row>
    <row r="21" spans="1:2" ht="12.75">
      <c r="A21" s="2" t="s">
        <v>32</v>
      </c>
      <c r="B21" s="2" t="s">
        <v>64</v>
      </c>
    </row>
    <row r="22" spans="1:2" ht="12.75">
      <c r="A22" s="2" t="s">
        <v>63</v>
      </c>
      <c r="B22" s="2" t="s">
        <v>65</v>
      </c>
    </row>
    <row r="23" spans="1:2" ht="12.75">
      <c r="A23" s="2" t="s">
        <v>156</v>
      </c>
      <c r="B23" s="2" t="s">
        <v>66</v>
      </c>
    </row>
    <row r="24" spans="1:2" ht="12.75">
      <c r="A24" s="2" t="s">
        <v>49</v>
      </c>
      <c r="B24" s="2" t="s">
        <v>50</v>
      </c>
    </row>
    <row r="26" ht="12.75">
      <c r="A26" s="2" t="s">
        <v>27</v>
      </c>
    </row>
    <row r="27" ht="12.75">
      <c r="A27" s="2" t="s">
        <v>40</v>
      </c>
    </row>
    <row r="28" ht="12.75">
      <c r="B28" s="3" t="s">
        <v>41</v>
      </c>
    </row>
    <row r="29" ht="12.75">
      <c r="A29" s="2" t="s">
        <v>42</v>
      </c>
    </row>
    <row r="30" ht="12.75">
      <c r="B30" s="3" t="s">
        <v>43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2011-08-19T08:58:01Z</cp:lastPrinted>
  <dcterms:created xsi:type="dcterms:W3CDTF">2002-07-26T15:22:24Z</dcterms:created>
  <dcterms:modified xsi:type="dcterms:W3CDTF">2012-02-04T17:19:12Z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