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90" yWindow="65521" windowWidth="11520" windowHeight="12240" activeTab="0"/>
  </bookViews>
  <sheets>
    <sheet name="2011p" sheetId="1" r:id="rId1"/>
    <sheet name="2001c" sheetId="2" r:id="rId2"/>
    <sheet name="metadatos" sheetId="3" r:id="rId3"/>
  </sheets>
  <definedNames>
    <definedName name="_xlnm.Print_Area" localSheetId="1">'2001c'!$A$1:$H$55</definedName>
    <definedName name="_xlnm.Print_Area" localSheetId="0">'2011p'!$A$1:$H$55</definedName>
    <definedName name="TablaProvincias" localSheetId="1">'2001c'!$A$1:$H$55</definedName>
    <definedName name="TablaProvincias" localSheetId="0">'2011p'!$A$1:$H$55</definedName>
    <definedName name="TablaProvincias" localSheetId="2">#REF!</definedName>
    <definedName name="TablaProvincias">#REF!</definedName>
  </definedNames>
  <calcPr fullCalcOnLoad="1"/>
</workbook>
</file>

<file path=xl/sharedStrings.xml><?xml version="1.0" encoding="utf-8"?>
<sst xmlns="http://schemas.openxmlformats.org/spreadsheetml/2006/main" count="259" uniqueCount="139">
  <si>
    <t>TOTAL:</t>
  </si>
  <si>
    <t>Cantabria</t>
  </si>
  <si>
    <t>Ceuta</t>
  </si>
  <si>
    <t>Melilla</t>
  </si>
  <si>
    <t>Balears (Illes)</t>
  </si>
  <si>
    <t>Rioja (La)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</si>
  <si>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</si>
  <si>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</si>
  <si>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</si>
  <si>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</si>
  <si>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</si>
  <si>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</si>
  <si>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</si>
  <si>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</si>
  <si>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</si>
  <si>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</si>
  <si>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</si>
  <si>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</si>
  <si>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</si>
  <si>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</si>
  <si>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</si>
  <si>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</si>
  <si>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</si>
  <si>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</si>
  <si>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</si>
  <si>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Población de España - Datos y Mapas</t>
  </si>
  <si>
    <t>http://alarcos.esi.uclm.es/per/fruiz/pobesp/</t>
  </si>
  <si>
    <t>Temas:</t>
  </si>
  <si>
    <t>Territorios:</t>
  </si>
  <si>
    <t>Tablas:</t>
  </si>
  <si>
    <t>2001c</t>
  </si>
  <si>
    <t>Lista de Columnas:</t>
  </si>
  <si>
    <t>Fuentes:</t>
  </si>
  <si>
    <t>Explotación estadística del padrón (INE)</t>
  </si>
  <si>
    <t>http://www.ine.es/jaxi/menu.do?type=pcaxis&amp;path=%2Ft20%2Fe245&amp;file=inebase&amp;L=</t>
  </si>
  <si>
    <t>Censos de población y viviendas de 2001 (INE)</t>
  </si>
  <si>
    <t>http://www.ine.es/jaxi/menu.do?type=pcaxis&amp;path=%2Ft20%2Fe242&amp;file=inebase&amp;L=</t>
  </si>
  <si>
    <t>autonomia</t>
  </si>
  <si>
    <t>total</t>
  </si>
  <si>
    <t>varones</t>
  </si>
  <si>
    <t>mujeres</t>
  </si>
  <si>
    <t>% varones</t>
  </si>
  <si>
    <t>% mujeres</t>
  </si>
  <si>
    <t>mujeres x varón</t>
  </si>
  <si>
    <t>Sexo</t>
  </si>
  <si>
    <t>Población por sexo en el censo de 2001</t>
  </si>
  <si>
    <t>población total</t>
  </si>
  <si>
    <t>número de varones</t>
  </si>
  <si>
    <t>número de mujeres</t>
  </si>
  <si>
    <t>porcentaje de varones</t>
  </si>
  <si>
    <t>porcentaje de mujeres</t>
  </si>
  <si>
    <t>relación de mujeres por cada varón</t>
  </si>
  <si>
    <t>cp</t>
  </si>
  <si>
    <t>provincia</t>
  </si>
  <si>
    <t>Albacete</t>
  </si>
  <si>
    <t>Almería</t>
  </si>
  <si>
    <t>Ávila</t>
  </si>
  <si>
    <t>Badajoz</t>
  </si>
  <si>
    <t>Barcelona</t>
  </si>
  <si>
    <t>Burgos</t>
  </si>
  <si>
    <t>Cáceres</t>
  </si>
  <si>
    <t>Cádiz</t>
  </si>
  <si>
    <t>Ciudad Real</t>
  </si>
  <si>
    <t>Córdoba</t>
  </si>
  <si>
    <t>Coruña (A)</t>
  </si>
  <si>
    <t>Cuenca</t>
  </si>
  <si>
    <t>Girona</t>
  </si>
  <si>
    <t>Granada</t>
  </si>
  <si>
    <t>Guadalajara</t>
  </si>
  <si>
    <t>20</t>
  </si>
  <si>
    <t>21</t>
  </si>
  <si>
    <t>Huelva</t>
  </si>
  <si>
    <t>22</t>
  </si>
  <si>
    <t>Huesca</t>
  </si>
  <si>
    <t>23</t>
  </si>
  <si>
    <t>Jaén</t>
  </si>
  <si>
    <t>24</t>
  </si>
  <si>
    <t>León</t>
  </si>
  <si>
    <t>25</t>
  </si>
  <si>
    <t>Lleida</t>
  </si>
  <si>
    <t>26</t>
  </si>
  <si>
    <t>27</t>
  </si>
  <si>
    <t>Lugo</t>
  </si>
  <si>
    <t>28</t>
  </si>
  <si>
    <t>Madrid</t>
  </si>
  <si>
    <t>29</t>
  </si>
  <si>
    <t>Málaga</t>
  </si>
  <si>
    <t>30</t>
  </si>
  <si>
    <t>Murcia</t>
  </si>
  <si>
    <t>31</t>
  </si>
  <si>
    <t>Navarra</t>
  </si>
  <si>
    <t>32</t>
  </si>
  <si>
    <t>Ourense</t>
  </si>
  <si>
    <t>33</t>
  </si>
  <si>
    <t>Asturias</t>
  </si>
  <si>
    <t>34</t>
  </si>
  <si>
    <t>Palencia</t>
  </si>
  <si>
    <t>35</t>
  </si>
  <si>
    <t>Palmas (Las)</t>
  </si>
  <si>
    <t>36</t>
  </si>
  <si>
    <t>Pontevedra</t>
  </si>
  <si>
    <t>37</t>
  </si>
  <si>
    <t>Salamanca</t>
  </si>
  <si>
    <t>38</t>
  </si>
  <si>
    <t>Santa Cruz de Tenerife</t>
  </si>
  <si>
    <t>39</t>
  </si>
  <si>
    <t>40</t>
  </si>
  <si>
    <t>Segovia</t>
  </si>
  <si>
    <t>41</t>
  </si>
  <si>
    <t>Sevilla</t>
  </si>
  <si>
    <t>42</t>
  </si>
  <si>
    <t>Soria</t>
  </si>
  <si>
    <t>43</t>
  </si>
  <si>
    <t>Tarragona</t>
  </si>
  <si>
    <t>44</t>
  </si>
  <si>
    <t>Teruel</t>
  </si>
  <si>
    <t>45</t>
  </si>
  <si>
    <t>Toledo</t>
  </si>
  <si>
    <t>46</t>
  </si>
  <si>
    <t>47</t>
  </si>
  <si>
    <t>Valladolid</t>
  </si>
  <si>
    <t>48</t>
  </si>
  <si>
    <t>49</t>
  </si>
  <si>
    <t>Zamora</t>
  </si>
  <si>
    <t>50</t>
  </si>
  <si>
    <t>Zaragoza</t>
  </si>
  <si>
    <t>51</t>
  </si>
  <si>
    <t>52</t>
  </si>
  <si>
    <t>Provincias</t>
  </si>
  <si>
    <t>código de provincia</t>
  </si>
  <si>
    <t>nombre de provincia</t>
  </si>
  <si>
    <t>2011p</t>
  </si>
  <si>
    <t>Población por sexo en el padrón de 2011</t>
  </si>
  <si>
    <t>Araba/Álava</t>
  </si>
  <si>
    <t>Alicante/Alacant</t>
  </si>
  <si>
    <t>Castellón/Castelló</t>
  </si>
  <si>
    <t>Gipuzkoa</t>
  </si>
  <si>
    <t>Valencia/València</t>
  </si>
  <si>
    <t>Bizkaia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</si>
</sst>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0.0%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0.000000"/>
    <numFmt numFmtId="188" formatCode="0.00000"/>
    <numFmt numFmtId="189" formatCode="0.0000"/>
    <numFmt numFmtId="190" formatCode="0.0000000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0.00000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dddd\,\ mmmm\ dd\,\ yyyy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u val="single"/>
      <sz val="9"/>
      <color indexed="12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0" fillId="0" borderId="4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 quotePrefix="1">
      <alignment horizontal="center"/>
    </xf>
    <xf numFmtId="0" fontId="0" fillId="0" borderId="9" xfId="0" applyBorder="1" applyAlignment="1" quotePrefix="1">
      <alignment horizontal="center"/>
    </xf>
    <xf numFmtId="0" fontId="0" fillId="0" borderId="9" xfId="0" applyBorder="1" applyAlignment="1">
      <alignment horizontal="center"/>
    </xf>
    <xf numFmtId="1" fontId="6" fillId="0" borderId="4" xfId="0" applyNumberFormat="1" applyFont="1" applyBorder="1" applyAlignment="1">
      <alignment horizontal="centerContinuous"/>
    </xf>
    <xf numFmtId="0" fontId="8" fillId="0" borderId="0" xfId="22" applyFont="1">
      <alignment/>
      <protection/>
    </xf>
    <xf numFmtId="0" fontId="8" fillId="0" borderId="0" xfId="22">
      <alignment/>
      <protection/>
    </xf>
    <xf numFmtId="0" fontId="7" fillId="0" borderId="0" xfId="17" applyAlignment="1">
      <alignment/>
    </xf>
    <xf numFmtId="0" fontId="8" fillId="0" borderId="0" xfId="22" applyFont="1" applyAlignment="1">
      <alignment horizontal="right"/>
      <protection/>
    </xf>
    <xf numFmtId="0" fontId="4" fillId="0" borderId="0" xfId="15" applyAlignment="1">
      <alignment/>
    </xf>
    <xf numFmtId="0" fontId="0" fillId="0" borderId="4" xfId="0" applyBorder="1" applyAlignment="1">
      <alignment/>
    </xf>
    <xf numFmtId="0" fontId="6" fillId="0" borderId="4" xfId="0" applyFont="1" applyBorder="1" applyAlignment="1">
      <alignment wrapText="1"/>
    </xf>
    <xf numFmtId="0" fontId="6" fillId="0" borderId="1" xfId="0" applyFont="1" applyBorder="1" applyAlignment="1">
      <alignment wrapText="1"/>
    </xf>
    <xf numFmtId="1" fontId="0" fillId="0" borderId="8" xfId="0" applyNumberFormat="1" applyBorder="1" applyAlignment="1">
      <alignment/>
    </xf>
    <xf numFmtId="1" fontId="0" fillId="0" borderId="2" xfId="0" applyNumberFormat="1" applyBorder="1" applyAlignment="1">
      <alignment/>
    </xf>
    <xf numFmtId="2" fontId="0" fillId="0" borderId="10" xfId="0" applyNumberFormat="1" applyBorder="1" applyAlignment="1">
      <alignment/>
    </xf>
    <xf numFmtId="181" fontId="0" fillId="0" borderId="2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3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0" fillId="0" borderId="3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181" fontId="0" fillId="0" borderId="13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2" fontId="0" fillId="0" borderId="15" xfId="0" applyNumberFormat="1" applyBorder="1" applyAlignment="1">
      <alignment/>
    </xf>
  </cellXfs>
  <cellStyles count="10">
    <cellStyle name="Normal" xfId="0"/>
    <cellStyle name="Hyperlink" xfId="15"/>
    <cellStyle name="Followed Hyperlink" xfId="16"/>
    <cellStyle name="Hipervínculo_evol_his-esp-2010" xfId="17"/>
    <cellStyle name="Comma" xfId="18"/>
    <cellStyle name="Comma [0]" xfId="19"/>
    <cellStyle name="Currency" xfId="20"/>
    <cellStyle name="Currency [0]" xfId="21"/>
    <cellStyle name="Normal_r00-L8-MSP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larcos.esi.uclm.es/per/fruiz/pobesp/" TargetMode="External" /><Relationship Id="rId2" Type="http://schemas.openxmlformats.org/officeDocument/2006/relationships/hyperlink" Target="http://www.ine.es/jaxi/menu.do?type=pcaxis&amp;path=%2Ft20%2Fe245&amp;file=inebase&amp;L=" TargetMode="External" /><Relationship Id="rId3" Type="http://schemas.openxmlformats.org/officeDocument/2006/relationships/hyperlink" Target="http://www.ine.es/jaxi/menu.do?type=pcaxis&amp;path=%2Ft20%2Fe242&amp;file=inebase&amp;L=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.7109375" style="8" customWidth="1"/>
    <col min="2" max="2" width="25.28125" style="0" customWidth="1"/>
    <col min="3" max="7" width="9.7109375" style="5" customWidth="1"/>
    <col min="8" max="8" width="9.28125" style="5" customWidth="1"/>
  </cols>
  <sheetData>
    <row r="1" spans="1:8" ht="24">
      <c r="A1" s="9" t="s">
        <v>52</v>
      </c>
      <c r="B1" s="19" t="s">
        <v>53</v>
      </c>
      <c r="C1" s="13" t="s">
        <v>38</v>
      </c>
      <c r="D1" s="13" t="s">
        <v>39</v>
      </c>
      <c r="E1" s="13" t="s">
        <v>40</v>
      </c>
      <c r="F1" s="21" t="s">
        <v>41</v>
      </c>
      <c r="G1" s="20" t="s">
        <v>42</v>
      </c>
      <c r="H1" s="21" t="s">
        <v>43</v>
      </c>
    </row>
    <row r="2" spans="1:8" ht="12.75">
      <c r="A2" s="10" t="s">
        <v>6</v>
      </c>
      <c r="B2" s="2" t="s">
        <v>133</v>
      </c>
      <c r="C2" s="6">
        <f>+SUM(D2:E2)</f>
        <v>319227</v>
      </c>
      <c r="D2" s="22">
        <v>159041</v>
      </c>
      <c r="E2" s="23">
        <v>160186</v>
      </c>
      <c r="F2" s="24">
        <f>+D2*100/$C2</f>
        <v>49.82066053310027</v>
      </c>
      <c r="G2" s="24">
        <f>+E2*100/$C2</f>
        <v>50.17933946689973</v>
      </c>
      <c r="H2" s="25">
        <f>+E2/D2</f>
        <v>1.0071994014122145</v>
      </c>
    </row>
    <row r="3" spans="1:8" ht="12.75">
      <c r="A3" s="11" t="s">
        <v>7</v>
      </c>
      <c r="B3" s="3" t="s">
        <v>54</v>
      </c>
      <c r="C3" s="7">
        <f>+SUM(D3:E3)</f>
        <v>402318</v>
      </c>
      <c r="D3" s="26">
        <v>201400</v>
      </c>
      <c r="E3" s="27">
        <v>200918</v>
      </c>
      <c r="F3" s="28">
        <f>+D3*100/$C3</f>
        <v>50.05990286290944</v>
      </c>
      <c r="G3" s="28">
        <f>+E3*100/$C3</f>
        <v>49.94009713709056</v>
      </c>
      <c r="H3" s="29">
        <f>+E3/D3</f>
        <v>0.9976067527308838</v>
      </c>
    </row>
    <row r="4" spans="1:8" ht="12.75">
      <c r="A4" s="11" t="s">
        <v>8</v>
      </c>
      <c r="B4" s="3" t="s">
        <v>134</v>
      </c>
      <c r="C4" s="7">
        <f>+SUM(D4:E4)</f>
        <v>1934127</v>
      </c>
      <c r="D4" s="26">
        <v>964560</v>
      </c>
      <c r="E4" s="27">
        <v>969567</v>
      </c>
      <c r="F4" s="28">
        <f>+D4*100/$C4</f>
        <v>49.87056175731997</v>
      </c>
      <c r="G4" s="28">
        <f>+E4*100/$C4</f>
        <v>50.12943824268003</v>
      </c>
      <c r="H4" s="29">
        <f>+E4/D4</f>
        <v>1.0051909679024633</v>
      </c>
    </row>
    <row r="5" spans="1:8" ht="12.75">
      <c r="A5" s="11" t="s">
        <v>9</v>
      </c>
      <c r="B5" s="3" t="s">
        <v>55</v>
      </c>
      <c r="C5" s="7">
        <f>+SUM(D5:E5)</f>
        <v>702819</v>
      </c>
      <c r="D5" s="26">
        <v>361189</v>
      </c>
      <c r="E5" s="27">
        <v>341630</v>
      </c>
      <c r="F5" s="28">
        <f>+D5*100/$C5</f>
        <v>51.391467789004</v>
      </c>
      <c r="G5" s="28">
        <f>+E5*100/$C5</f>
        <v>48.608532210996</v>
      </c>
      <c r="H5" s="29">
        <f>+E5/D5</f>
        <v>0.9458482954907265</v>
      </c>
    </row>
    <row r="6" spans="1:8" ht="12.75">
      <c r="A6" s="12" t="s">
        <v>10</v>
      </c>
      <c r="B6" s="3" t="s">
        <v>56</v>
      </c>
      <c r="C6" s="7">
        <f>+SUM(D6:E6)</f>
        <v>172704</v>
      </c>
      <c r="D6" s="26">
        <v>87085</v>
      </c>
      <c r="E6" s="27">
        <v>85619</v>
      </c>
      <c r="F6" s="28">
        <f>+D6*100/$C6</f>
        <v>50.4244256068186</v>
      </c>
      <c r="G6" s="28">
        <f>+E6*100/$C6</f>
        <v>49.5755743931814</v>
      </c>
      <c r="H6" s="29">
        <f>+E6/D6</f>
        <v>0.9831658724234943</v>
      </c>
    </row>
    <row r="7" spans="1:8" ht="12.75">
      <c r="A7" s="11" t="s">
        <v>11</v>
      </c>
      <c r="B7" s="3" t="s">
        <v>57</v>
      </c>
      <c r="C7" s="7">
        <f>+SUM(D7:E7)</f>
        <v>693921</v>
      </c>
      <c r="D7" s="26">
        <v>344291</v>
      </c>
      <c r="E7" s="27">
        <v>349630</v>
      </c>
      <c r="F7" s="28">
        <f>+D7*100/$C7</f>
        <v>49.615302030058174</v>
      </c>
      <c r="G7" s="28">
        <f>+E7*100/$C7</f>
        <v>50.384697969941826</v>
      </c>
      <c r="H7" s="29">
        <f>+E7/D7</f>
        <v>1.0155072308018507</v>
      </c>
    </row>
    <row r="8" spans="1:8" ht="12.75">
      <c r="A8" s="11" t="s">
        <v>12</v>
      </c>
      <c r="B8" s="3" t="s">
        <v>4</v>
      </c>
      <c r="C8" s="7">
        <f>+SUM(D8:E8)</f>
        <v>1113114</v>
      </c>
      <c r="D8" s="26">
        <v>557577</v>
      </c>
      <c r="E8" s="27">
        <v>555537</v>
      </c>
      <c r="F8" s="28">
        <f>+D8*100/$C8</f>
        <v>50.09163481907513</v>
      </c>
      <c r="G8" s="28">
        <f>+E8*100/$C8</f>
        <v>49.90836518092487</v>
      </c>
      <c r="H8" s="29">
        <f>+E8/D8</f>
        <v>0.9963413125003363</v>
      </c>
    </row>
    <row r="9" spans="1:8" ht="12.75">
      <c r="A9" s="11" t="s">
        <v>13</v>
      </c>
      <c r="B9" s="3" t="s">
        <v>58</v>
      </c>
      <c r="C9" s="7">
        <f>+SUM(D9:E9)</f>
        <v>5529099</v>
      </c>
      <c r="D9" s="26">
        <v>2715628</v>
      </c>
      <c r="E9" s="27">
        <v>2813471</v>
      </c>
      <c r="F9" s="28">
        <f>+D9*100/$C9</f>
        <v>49.115199420375724</v>
      </c>
      <c r="G9" s="28">
        <f>+E9*100/$C9</f>
        <v>50.884800579624276</v>
      </c>
      <c r="H9" s="29">
        <f>+E9/D9</f>
        <v>1.0360296034655705</v>
      </c>
    </row>
    <row r="10" spans="1:8" ht="12.75">
      <c r="A10" s="11" t="s">
        <v>14</v>
      </c>
      <c r="B10" s="3" t="s">
        <v>59</v>
      </c>
      <c r="C10" s="7">
        <f>+SUM(D10:E10)</f>
        <v>375657</v>
      </c>
      <c r="D10" s="26">
        <v>189652</v>
      </c>
      <c r="E10" s="27">
        <v>186005</v>
      </c>
      <c r="F10" s="28">
        <f>+D10*100/$C10</f>
        <v>50.48541621745369</v>
      </c>
      <c r="G10" s="28">
        <f>+E10*100/$C10</f>
        <v>49.51458378254631</v>
      </c>
      <c r="H10" s="29">
        <f>+E10/D10</f>
        <v>0.9807700419716111</v>
      </c>
    </row>
    <row r="11" spans="1:8" ht="12.75">
      <c r="A11" s="11" t="s">
        <v>15</v>
      </c>
      <c r="B11" s="3" t="s">
        <v>60</v>
      </c>
      <c r="C11" s="7">
        <f>+SUM(D11:E11)</f>
        <v>415446</v>
      </c>
      <c r="D11" s="26">
        <v>206573</v>
      </c>
      <c r="E11" s="27">
        <v>208873</v>
      </c>
      <c r="F11" s="28">
        <f>+D11*100/$C11</f>
        <v>49.72318905465452</v>
      </c>
      <c r="G11" s="28">
        <f>+E11*100/$C11</f>
        <v>50.27681094534548</v>
      </c>
      <c r="H11" s="29">
        <f>+E11/D11</f>
        <v>1.0111340785097762</v>
      </c>
    </row>
    <row r="12" spans="1:8" ht="12.75">
      <c r="A12" s="11" t="s">
        <v>16</v>
      </c>
      <c r="B12" s="3" t="s">
        <v>61</v>
      </c>
      <c r="C12" s="7">
        <f>+SUM(D12:E12)</f>
        <v>1243519</v>
      </c>
      <c r="D12" s="26">
        <v>615865</v>
      </c>
      <c r="E12" s="27">
        <v>627654</v>
      </c>
      <c r="F12" s="28">
        <f>+D12*100/$C12</f>
        <v>49.52598231309695</v>
      </c>
      <c r="G12" s="28">
        <f>+E12*100/$C12</f>
        <v>50.47401768690305</v>
      </c>
      <c r="H12" s="29">
        <f>+E12/D12</f>
        <v>1.0191421821340716</v>
      </c>
    </row>
    <row r="13" spans="1:8" ht="12.75">
      <c r="A13" s="11" t="s">
        <v>17</v>
      </c>
      <c r="B13" s="3" t="s">
        <v>135</v>
      </c>
      <c r="C13" s="7">
        <f>+SUM(D13:E13)</f>
        <v>604344</v>
      </c>
      <c r="D13" s="26">
        <v>302855</v>
      </c>
      <c r="E13" s="27">
        <v>301489</v>
      </c>
      <c r="F13" s="28">
        <f>+D13*100/$C13</f>
        <v>50.113015103980516</v>
      </c>
      <c r="G13" s="28">
        <f>+E13*100/$C13</f>
        <v>49.886984896019484</v>
      </c>
      <c r="H13" s="29">
        <f>+E13/D13</f>
        <v>0.9954895907282363</v>
      </c>
    </row>
    <row r="14" spans="1:8" ht="12.75">
      <c r="A14" s="11" t="s">
        <v>18</v>
      </c>
      <c r="B14" s="3" t="s">
        <v>62</v>
      </c>
      <c r="C14" s="7">
        <f>+SUM(D14:E14)</f>
        <v>530175</v>
      </c>
      <c r="D14" s="26">
        <v>264078</v>
      </c>
      <c r="E14" s="27">
        <v>266097</v>
      </c>
      <c r="F14" s="28">
        <f>+D14*100/$C14</f>
        <v>49.80959117272599</v>
      </c>
      <c r="G14" s="28">
        <f>+E14*100/$C14</f>
        <v>50.19040882727401</v>
      </c>
      <c r="H14" s="29">
        <f>+E14/D14</f>
        <v>1.007645468384341</v>
      </c>
    </row>
    <row r="15" spans="1:8" ht="12.75">
      <c r="A15" s="11" t="s">
        <v>19</v>
      </c>
      <c r="B15" s="3" t="s">
        <v>63</v>
      </c>
      <c r="C15" s="7">
        <f>+SUM(D15:E15)</f>
        <v>805857</v>
      </c>
      <c r="D15" s="26">
        <v>395858</v>
      </c>
      <c r="E15" s="27">
        <v>409999</v>
      </c>
      <c r="F15" s="28">
        <f>+D15*100/$C15</f>
        <v>49.12261108360416</v>
      </c>
      <c r="G15" s="28">
        <f>+E15*100/$C15</f>
        <v>50.87738891639584</v>
      </c>
      <c r="H15" s="29">
        <f>+E15/D15</f>
        <v>1.0357224055090462</v>
      </c>
    </row>
    <row r="16" spans="1:8" ht="12.75">
      <c r="A16" s="11" t="s">
        <v>20</v>
      </c>
      <c r="B16" s="3" t="s">
        <v>64</v>
      </c>
      <c r="C16" s="7">
        <f>+SUM(D16:E16)</f>
        <v>1147124</v>
      </c>
      <c r="D16" s="26">
        <v>551476</v>
      </c>
      <c r="E16" s="27">
        <v>595648</v>
      </c>
      <c r="F16" s="28">
        <f>+D16*100/$C16</f>
        <v>48.07466324477563</v>
      </c>
      <c r="G16" s="28">
        <f>+E16*100/$C16</f>
        <v>51.92533675522437</v>
      </c>
      <c r="H16" s="29">
        <f>+E16/D16</f>
        <v>1.0800977739738447</v>
      </c>
    </row>
    <row r="17" spans="1:8" ht="12.75">
      <c r="A17" s="11" t="s">
        <v>21</v>
      </c>
      <c r="B17" s="3" t="s">
        <v>65</v>
      </c>
      <c r="C17" s="7">
        <f>+SUM(D17:E17)</f>
        <v>219138</v>
      </c>
      <c r="D17" s="26">
        <v>111052</v>
      </c>
      <c r="E17" s="27">
        <v>108086</v>
      </c>
      <c r="F17" s="28">
        <f>+D17*100/$C17</f>
        <v>50.676742509286385</v>
      </c>
      <c r="G17" s="28">
        <f>+E17*100/$C17</f>
        <v>49.323257490713615</v>
      </c>
      <c r="H17" s="29">
        <f>+E17/D17</f>
        <v>0.973291791232936</v>
      </c>
    </row>
    <row r="18" spans="1:8" ht="12.75">
      <c r="A18" s="11" t="s">
        <v>22</v>
      </c>
      <c r="B18" s="3" t="s">
        <v>66</v>
      </c>
      <c r="C18" s="7">
        <f>+SUM(D18:E18)</f>
        <v>756810</v>
      </c>
      <c r="D18" s="26">
        <v>381448</v>
      </c>
      <c r="E18" s="27">
        <v>375362</v>
      </c>
      <c r="F18" s="28">
        <f>+D18*100/$C18</f>
        <v>50.40208242491511</v>
      </c>
      <c r="G18" s="28">
        <f>+E18*100/$C18</f>
        <v>49.59791757508489</v>
      </c>
      <c r="H18" s="29">
        <f>+E18/D18</f>
        <v>0.9840450074453136</v>
      </c>
    </row>
    <row r="19" spans="1:8" ht="12.75">
      <c r="A19" s="11" t="s">
        <v>23</v>
      </c>
      <c r="B19" s="3" t="s">
        <v>67</v>
      </c>
      <c r="C19" s="7">
        <f>+SUM(D19:E19)</f>
        <v>924550</v>
      </c>
      <c r="D19" s="26">
        <v>457084</v>
      </c>
      <c r="E19" s="27">
        <v>467466</v>
      </c>
      <c r="F19" s="28">
        <f>+D19*100/$C19</f>
        <v>49.43853766697312</v>
      </c>
      <c r="G19" s="28">
        <f>+E19*100/$C19</f>
        <v>50.56146233302688</v>
      </c>
      <c r="H19" s="29">
        <f>+E19/D19</f>
        <v>1.0227135493694812</v>
      </c>
    </row>
    <row r="20" spans="1:8" ht="12.75">
      <c r="A20" s="11" t="s">
        <v>24</v>
      </c>
      <c r="B20" s="3" t="s">
        <v>68</v>
      </c>
      <c r="C20" s="7">
        <f>+SUM(D20:E20)</f>
        <v>256461</v>
      </c>
      <c r="D20" s="26">
        <v>131532</v>
      </c>
      <c r="E20" s="27">
        <v>124929</v>
      </c>
      <c r="F20" s="28">
        <f>+D20*100/$C20</f>
        <v>51.287330237346026</v>
      </c>
      <c r="G20" s="28">
        <f>+E20*100/$C20</f>
        <v>48.712669762653974</v>
      </c>
      <c r="H20" s="29">
        <f>+E20/D20</f>
        <v>0.9497992883860962</v>
      </c>
    </row>
    <row r="21" spans="1:8" ht="12.75">
      <c r="A21" s="11" t="s">
        <v>69</v>
      </c>
      <c r="B21" s="3" t="s">
        <v>136</v>
      </c>
      <c r="C21" s="7">
        <f>+SUM(D21:E21)</f>
        <v>709607</v>
      </c>
      <c r="D21" s="26">
        <v>347653</v>
      </c>
      <c r="E21" s="27">
        <v>361954</v>
      </c>
      <c r="F21" s="28">
        <f>+D21*100/$C21</f>
        <v>48.992329557064686</v>
      </c>
      <c r="G21" s="28">
        <f>+E21*100/$C21</f>
        <v>51.007670442935314</v>
      </c>
      <c r="H21" s="29">
        <f>+E21/D21</f>
        <v>1.0411358452249801</v>
      </c>
    </row>
    <row r="22" spans="1:8" ht="12.75">
      <c r="A22" s="11" t="s">
        <v>70</v>
      </c>
      <c r="B22" s="3" t="s">
        <v>71</v>
      </c>
      <c r="C22" s="7">
        <f>+SUM(D22:E22)</f>
        <v>521968</v>
      </c>
      <c r="D22" s="26">
        <v>259362</v>
      </c>
      <c r="E22" s="27">
        <v>262606</v>
      </c>
      <c r="F22" s="28">
        <f>+D22*100/$C22</f>
        <v>49.68925298102565</v>
      </c>
      <c r="G22" s="28">
        <f>+E22*100/$C22</f>
        <v>50.31074701897435</v>
      </c>
      <c r="H22" s="29">
        <f>+E22/D22</f>
        <v>1.0125076148394907</v>
      </c>
    </row>
    <row r="23" spans="1:8" ht="12.75">
      <c r="A23" s="11" t="s">
        <v>72</v>
      </c>
      <c r="B23" s="3" t="s">
        <v>73</v>
      </c>
      <c r="C23" s="7">
        <f>+SUM(D23:E23)</f>
        <v>228361</v>
      </c>
      <c r="D23" s="26">
        <v>116224</v>
      </c>
      <c r="E23" s="27">
        <v>112137</v>
      </c>
      <c r="F23" s="28">
        <f>+D23*100/$C23</f>
        <v>50.894855075954304</v>
      </c>
      <c r="G23" s="28">
        <f>+E23*100/$C23</f>
        <v>49.105144924045696</v>
      </c>
      <c r="H23" s="29">
        <f>+E23/D23</f>
        <v>0.9648351459251101</v>
      </c>
    </row>
    <row r="24" spans="1:8" ht="12.75">
      <c r="A24" s="11" t="s">
        <v>74</v>
      </c>
      <c r="B24" s="3" t="s">
        <v>75</v>
      </c>
      <c r="C24" s="7">
        <f>+SUM(D24:E24)</f>
        <v>670600</v>
      </c>
      <c r="D24" s="26">
        <v>333384</v>
      </c>
      <c r="E24" s="27">
        <v>337216</v>
      </c>
      <c r="F24" s="28">
        <f>+D24*100/$C24</f>
        <v>49.714285714285715</v>
      </c>
      <c r="G24" s="28">
        <f>+E24*100/$C24</f>
        <v>50.285714285714285</v>
      </c>
      <c r="H24" s="29">
        <f>+E24/D24</f>
        <v>1.0114942528735633</v>
      </c>
    </row>
    <row r="25" spans="1:8" ht="12.75">
      <c r="A25" s="11" t="s">
        <v>76</v>
      </c>
      <c r="B25" s="3" t="s">
        <v>77</v>
      </c>
      <c r="C25" s="7">
        <f>+SUM(D25:E25)</f>
        <v>497799</v>
      </c>
      <c r="D25" s="26">
        <v>243316</v>
      </c>
      <c r="E25" s="27">
        <v>254483</v>
      </c>
      <c r="F25" s="28">
        <f>+D25*100/$C25</f>
        <v>48.8783625519537</v>
      </c>
      <c r="G25" s="28">
        <f>+E25*100/$C25</f>
        <v>51.1216374480463</v>
      </c>
      <c r="H25" s="29">
        <f>+E25/D25</f>
        <v>1.0458950500583604</v>
      </c>
    </row>
    <row r="26" spans="1:8" ht="12.75">
      <c r="A26" s="11" t="s">
        <v>78</v>
      </c>
      <c r="B26" s="3" t="s">
        <v>79</v>
      </c>
      <c r="C26" s="7">
        <f>+SUM(D26:E26)</f>
        <v>442308</v>
      </c>
      <c r="D26" s="26">
        <v>225388</v>
      </c>
      <c r="E26" s="27">
        <v>216920</v>
      </c>
      <c r="F26" s="28">
        <f>+D26*100/$C26</f>
        <v>50.957251507998954</v>
      </c>
      <c r="G26" s="28">
        <f>+E26*100/$C26</f>
        <v>49.042748492001046</v>
      </c>
      <c r="H26" s="29">
        <f>+E26/D26</f>
        <v>0.9624292331446217</v>
      </c>
    </row>
    <row r="27" spans="1:8" ht="12.75">
      <c r="A27" s="11" t="s">
        <v>80</v>
      </c>
      <c r="B27" s="3" t="s">
        <v>5</v>
      </c>
      <c r="C27" s="7">
        <f>+SUM(D27:E27)</f>
        <v>322955</v>
      </c>
      <c r="D27" s="26">
        <v>161582</v>
      </c>
      <c r="E27" s="27">
        <v>161373</v>
      </c>
      <c r="F27" s="28">
        <f>+D27*100/$C27</f>
        <v>50.032357449180225</v>
      </c>
      <c r="G27" s="28">
        <f>+E27*100/$C27</f>
        <v>49.967642550819775</v>
      </c>
      <c r="H27" s="29">
        <f>+E27/D27</f>
        <v>0.9987065390947012</v>
      </c>
    </row>
    <row r="28" spans="1:8" ht="12.75">
      <c r="A28" s="11" t="s">
        <v>81</v>
      </c>
      <c r="B28" s="3" t="s">
        <v>82</v>
      </c>
      <c r="C28" s="7">
        <f>+SUM(D28:E28)</f>
        <v>351530</v>
      </c>
      <c r="D28" s="26">
        <v>170854</v>
      </c>
      <c r="E28" s="27">
        <v>180676</v>
      </c>
      <c r="F28" s="28">
        <f>+D28*100/$C28</f>
        <v>48.60296418513356</v>
      </c>
      <c r="G28" s="28">
        <f>+E28*100/$C28</f>
        <v>51.39703581486644</v>
      </c>
      <c r="H28" s="29">
        <f>+E28/D28</f>
        <v>1.0574876795392558</v>
      </c>
    </row>
    <row r="29" spans="1:8" ht="12.75">
      <c r="A29" s="11" t="s">
        <v>83</v>
      </c>
      <c r="B29" s="3" t="s">
        <v>84</v>
      </c>
      <c r="C29" s="7">
        <f>+SUM(D29:E29)</f>
        <v>6489680</v>
      </c>
      <c r="D29" s="26">
        <v>3132844</v>
      </c>
      <c r="E29" s="27">
        <v>3356836</v>
      </c>
      <c r="F29" s="28">
        <f>+D29*100/$C29</f>
        <v>48.27424464688551</v>
      </c>
      <c r="G29" s="28">
        <f>+E29*100/$C29</f>
        <v>51.72575535311449</v>
      </c>
      <c r="H29" s="29">
        <f>+E29/D29</f>
        <v>1.0714979743645072</v>
      </c>
    </row>
    <row r="30" spans="1:8" ht="12.75">
      <c r="A30" s="11" t="s">
        <v>85</v>
      </c>
      <c r="B30" s="3" t="s">
        <v>86</v>
      </c>
      <c r="C30" s="7">
        <f>+SUM(D30:E30)</f>
        <v>1625827</v>
      </c>
      <c r="D30" s="26">
        <v>801126</v>
      </c>
      <c r="E30" s="27">
        <v>824701</v>
      </c>
      <c r="F30" s="28">
        <f>+D30*100/$C30</f>
        <v>49.27498436180479</v>
      </c>
      <c r="G30" s="28">
        <f>+E30*100/$C30</f>
        <v>50.72501563819521</v>
      </c>
      <c r="H30" s="29">
        <f>+E30/D30</f>
        <v>1.0294273310315731</v>
      </c>
    </row>
    <row r="31" spans="1:8" ht="12.75">
      <c r="A31" s="11" t="s">
        <v>87</v>
      </c>
      <c r="B31" s="3" t="s">
        <v>88</v>
      </c>
      <c r="C31" s="7">
        <f>+SUM(D31:E31)</f>
        <v>1470069</v>
      </c>
      <c r="D31" s="26">
        <v>741581</v>
      </c>
      <c r="E31" s="27">
        <v>728488</v>
      </c>
      <c r="F31" s="28">
        <f>+D31*100/$C31</f>
        <v>50.4453192333149</v>
      </c>
      <c r="G31" s="28">
        <f>+E31*100/$C31</f>
        <v>49.5546807666851</v>
      </c>
      <c r="H31" s="29">
        <f>+E31/D31</f>
        <v>0.9823444775419004</v>
      </c>
    </row>
    <row r="32" spans="1:8" ht="12.75">
      <c r="A32" s="11" t="s">
        <v>89</v>
      </c>
      <c r="B32" s="3" t="s">
        <v>90</v>
      </c>
      <c r="C32" s="7">
        <f>+SUM(D32:E32)</f>
        <v>642051</v>
      </c>
      <c r="D32" s="26">
        <v>320656</v>
      </c>
      <c r="E32" s="27">
        <v>321395</v>
      </c>
      <c r="F32" s="28">
        <f>+D32*100/$C32</f>
        <v>49.94245005459068</v>
      </c>
      <c r="G32" s="28">
        <f>+E32*100/$C32</f>
        <v>50.05754994540932</v>
      </c>
      <c r="H32" s="29">
        <f>+E32/D32</f>
        <v>1.0023046504665436</v>
      </c>
    </row>
    <row r="33" spans="1:8" ht="12.75">
      <c r="A33" s="11" t="s">
        <v>91</v>
      </c>
      <c r="B33" s="3" t="s">
        <v>92</v>
      </c>
      <c r="C33" s="7">
        <f>+SUM(D33:E33)</f>
        <v>333257</v>
      </c>
      <c r="D33" s="26">
        <v>160570</v>
      </c>
      <c r="E33" s="27">
        <v>172687</v>
      </c>
      <c r="F33" s="28">
        <f>+D33*100/$C33</f>
        <v>48.18203368571403</v>
      </c>
      <c r="G33" s="28">
        <f>+E33*100/$C33</f>
        <v>51.81796631428597</v>
      </c>
      <c r="H33" s="29">
        <f>+E33/D33</f>
        <v>1.0754624151460421</v>
      </c>
    </row>
    <row r="34" spans="1:8" ht="12.75">
      <c r="A34" s="11" t="s">
        <v>93</v>
      </c>
      <c r="B34" s="3" t="s">
        <v>94</v>
      </c>
      <c r="C34" s="7">
        <f>+SUM(D34:E34)</f>
        <v>1081487</v>
      </c>
      <c r="D34" s="26">
        <v>518571</v>
      </c>
      <c r="E34" s="27">
        <v>562916</v>
      </c>
      <c r="F34" s="28">
        <f>+D34*100/$C34</f>
        <v>47.94981354375966</v>
      </c>
      <c r="G34" s="28">
        <f>+E34*100/$C34</f>
        <v>52.05018645624034</v>
      </c>
      <c r="H34" s="29">
        <f>+E34/D34</f>
        <v>1.085513844777282</v>
      </c>
    </row>
    <row r="35" spans="1:8" ht="12.75">
      <c r="A35" s="11" t="s">
        <v>95</v>
      </c>
      <c r="B35" s="3" t="s">
        <v>96</v>
      </c>
      <c r="C35" s="7">
        <f>+SUM(D35:E35)</f>
        <v>171668</v>
      </c>
      <c r="D35" s="26">
        <v>85118</v>
      </c>
      <c r="E35" s="27">
        <v>86550</v>
      </c>
      <c r="F35" s="28">
        <f>+D35*100/$C35</f>
        <v>49.582915860847685</v>
      </c>
      <c r="G35" s="28">
        <f>+E35*100/$C35</f>
        <v>50.417084139152315</v>
      </c>
      <c r="H35" s="29">
        <f>+E35/D35</f>
        <v>1.0168237035644634</v>
      </c>
    </row>
    <row r="36" spans="1:8" ht="12.75">
      <c r="A36" s="11" t="s">
        <v>97</v>
      </c>
      <c r="B36" s="3" t="s">
        <v>98</v>
      </c>
      <c r="C36" s="7">
        <f>+SUM(D36:E36)</f>
        <v>1096980</v>
      </c>
      <c r="D36" s="26">
        <v>551241</v>
      </c>
      <c r="E36" s="27">
        <v>545739</v>
      </c>
      <c r="F36" s="28">
        <f>+D36*100/$C36</f>
        <v>50.25077941256905</v>
      </c>
      <c r="G36" s="28">
        <f>+E36*100/$C36</f>
        <v>49.74922058743095</v>
      </c>
      <c r="H36" s="29">
        <f>+E36/D36</f>
        <v>0.9900188846620626</v>
      </c>
    </row>
    <row r="37" spans="1:8" ht="12.75">
      <c r="A37" s="11" t="s">
        <v>99</v>
      </c>
      <c r="B37" s="3" t="s">
        <v>100</v>
      </c>
      <c r="C37" s="7">
        <f>+SUM(D37:E37)</f>
        <v>963511</v>
      </c>
      <c r="D37" s="26">
        <v>466691</v>
      </c>
      <c r="E37" s="27">
        <v>496820</v>
      </c>
      <c r="F37" s="28">
        <f>+D37*100/$C37</f>
        <v>48.436499427614216</v>
      </c>
      <c r="G37" s="28">
        <f>+E37*100/$C37</f>
        <v>51.563500572385784</v>
      </c>
      <c r="H37" s="29">
        <f>+E37/D37</f>
        <v>1.0645587765780784</v>
      </c>
    </row>
    <row r="38" spans="1:8" ht="12.75">
      <c r="A38" s="11" t="s">
        <v>101</v>
      </c>
      <c r="B38" s="3" t="s">
        <v>102</v>
      </c>
      <c r="C38" s="7">
        <f>+SUM(D38:E38)</f>
        <v>352986</v>
      </c>
      <c r="D38" s="26">
        <v>172584</v>
      </c>
      <c r="E38" s="27">
        <v>180402</v>
      </c>
      <c r="F38" s="28">
        <f>+D38*100/$C38</f>
        <v>48.892590640988594</v>
      </c>
      <c r="G38" s="28">
        <f>+E38*100/$C38</f>
        <v>51.107409359011406</v>
      </c>
      <c r="H38" s="29">
        <f>+E38/D38</f>
        <v>1.0452996801557501</v>
      </c>
    </row>
    <row r="39" spans="1:8" ht="12.75">
      <c r="A39" s="11" t="s">
        <v>103</v>
      </c>
      <c r="B39" s="3" t="s">
        <v>104</v>
      </c>
      <c r="C39" s="7">
        <f>+SUM(D39:E39)</f>
        <v>1029789</v>
      </c>
      <c r="D39" s="26">
        <v>510350</v>
      </c>
      <c r="E39" s="27">
        <v>519439</v>
      </c>
      <c r="F39" s="28">
        <f>+D39*100/$C39</f>
        <v>49.55869600471553</v>
      </c>
      <c r="G39" s="28">
        <f>+E39*100/$C39</f>
        <v>50.44130399528447</v>
      </c>
      <c r="H39" s="29">
        <f>+E39/D39</f>
        <v>1.0178093465268934</v>
      </c>
    </row>
    <row r="40" spans="1:8" ht="12.75">
      <c r="A40" s="11" t="s">
        <v>105</v>
      </c>
      <c r="B40" s="3" t="s">
        <v>1</v>
      </c>
      <c r="C40" s="7">
        <f>+SUM(D40:E40)</f>
        <v>593121</v>
      </c>
      <c r="D40" s="26">
        <v>289872</v>
      </c>
      <c r="E40" s="27">
        <v>303249</v>
      </c>
      <c r="F40" s="28">
        <f>+D40*100/$C40</f>
        <v>48.87232116212375</v>
      </c>
      <c r="G40" s="28">
        <f>+E40*100/$C40</f>
        <v>51.12767883787625</v>
      </c>
      <c r="H40" s="29">
        <f>+E40/D40</f>
        <v>1.0461479549594304</v>
      </c>
    </row>
    <row r="41" spans="1:8" ht="12.75">
      <c r="A41" s="11" t="s">
        <v>106</v>
      </c>
      <c r="B41" s="3" t="s">
        <v>107</v>
      </c>
      <c r="C41" s="7">
        <f>+SUM(D41:E41)</f>
        <v>164169</v>
      </c>
      <c r="D41" s="26">
        <v>82967</v>
      </c>
      <c r="E41" s="27">
        <v>81202</v>
      </c>
      <c r="F41" s="28">
        <f>+D41*100/$C41</f>
        <v>50.53755581138948</v>
      </c>
      <c r="G41" s="28">
        <f>+E41*100/$C41</f>
        <v>49.46244418861052</v>
      </c>
      <c r="H41" s="29">
        <f>+E41/D41</f>
        <v>0.9787264816131716</v>
      </c>
    </row>
    <row r="42" spans="1:8" ht="12.75">
      <c r="A42" s="11" t="s">
        <v>108</v>
      </c>
      <c r="B42" s="3" t="s">
        <v>109</v>
      </c>
      <c r="C42" s="7">
        <f>+SUM(D42:E42)</f>
        <v>1928962</v>
      </c>
      <c r="D42" s="26">
        <v>945766</v>
      </c>
      <c r="E42" s="27">
        <v>983196</v>
      </c>
      <c r="F42" s="28">
        <f>+D42*100/$C42</f>
        <v>49.029789078271115</v>
      </c>
      <c r="G42" s="28">
        <f>+E42*100/$C42</f>
        <v>50.970210921728885</v>
      </c>
      <c r="H42" s="29">
        <f>+E42/D42</f>
        <v>1.0395763857021716</v>
      </c>
    </row>
    <row r="43" spans="1:8" ht="12.75">
      <c r="A43" s="11" t="s">
        <v>110</v>
      </c>
      <c r="B43" s="3" t="s">
        <v>111</v>
      </c>
      <c r="C43" s="7">
        <f>+SUM(D43:E43)</f>
        <v>95223</v>
      </c>
      <c r="D43" s="26">
        <v>48347</v>
      </c>
      <c r="E43" s="27">
        <v>46876</v>
      </c>
      <c r="F43" s="28">
        <f>+D43*100/$C43</f>
        <v>50.77239742499186</v>
      </c>
      <c r="G43" s="28">
        <f>+E43*100/$C43</f>
        <v>49.22760257500814</v>
      </c>
      <c r="H43" s="29">
        <f>+E43/D43</f>
        <v>0.9695741204211223</v>
      </c>
    </row>
    <row r="44" spans="1:8" ht="12.75">
      <c r="A44" s="11" t="s">
        <v>112</v>
      </c>
      <c r="B44" s="3" t="s">
        <v>113</v>
      </c>
      <c r="C44" s="7">
        <f>+SUM(D44:E44)</f>
        <v>811401</v>
      </c>
      <c r="D44" s="26">
        <v>409732</v>
      </c>
      <c r="E44" s="27">
        <v>401669</v>
      </c>
      <c r="F44" s="28">
        <f>+D44*100/$C44</f>
        <v>50.49685667136225</v>
      </c>
      <c r="G44" s="28">
        <f>+E44*100/$C44</f>
        <v>49.50314332863775</v>
      </c>
      <c r="H44" s="29">
        <f>+E44/D44</f>
        <v>0.9803212831802252</v>
      </c>
    </row>
    <row r="45" spans="1:8" ht="12.75">
      <c r="A45" s="12" t="s">
        <v>114</v>
      </c>
      <c r="B45" s="3" t="s">
        <v>115</v>
      </c>
      <c r="C45" s="7">
        <f>+SUM(D45:E45)</f>
        <v>144607</v>
      </c>
      <c r="D45" s="26">
        <v>74008</v>
      </c>
      <c r="E45" s="27">
        <v>70599</v>
      </c>
      <c r="F45" s="28">
        <f>+D45*100/$C45</f>
        <v>51.17871195723582</v>
      </c>
      <c r="G45" s="28">
        <f>+E45*100/$C45</f>
        <v>48.82128804276418</v>
      </c>
      <c r="H45" s="29">
        <f>+E45/D45</f>
        <v>0.9539374121716572</v>
      </c>
    </row>
    <row r="46" spans="1:8" ht="12.75">
      <c r="A46" s="12" t="s">
        <v>116</v>
      </c>
      <c r="B46" s="3" t="s">
        <v>117</v>
      </c>
      <c r="C46" s="7">
        <f>+SUM(D46:E46)</f>
        <v>707242</v>
      </c>
      <c r="D46" s="26">
        <v>358536</v>
      </c>
      <c r="E46" s="27">
        <v>348706</v>
      </c>
      <c r="F46" s="28">
        <f>+D46*100/$C46</f>
        <v>50.694953071225974</v>
      </c>
      <c r="G46" s="28">
        <f>+E46*100/$C46</f>
        <v>49.305046928774026</v>
      </c>
      <c r="H46" s="29">
        <f>+E46/D46</f>
        <v>0.9725829484347458</v>
      </c>
    </row>
    <row r="47" spans="1:8" ht="12.75">
      <c r="A47" s="12" t="s">
        <v>118</v>
      </c>
      <c r="B47" s="3" t="s">
        <v>137</v>
      </c>
      <c r="C47" s="7">
        <f>+SUM(D47:E47)</f>
        <v>2578719</v>
      </c>
      <c r="D47" s="26">
        <v>1274365</v>
      </c>
      <c r="E47" s="27">
        <v>1304354</v>
      </c>
      <c r="F47" s="28">
        <f>+D47*100/$C47</f>
        <v>49.418529122405346</v>
      </c>
      <c r="G47" s="28">
        <f>+E47*100/$C47</f>
        <v>50.581470877594654</v>
      </c>
      <c r="H47" s="29">
        <f>+E47/D47</f>
        <v>1.0235325044237717</v>
      </c>
    </row>
    <row r="48" spans="1:8" ht="12.75">
      <c r="A48" s="12" t="s">
        <v>119</v>
      </c>
      <c r="B48" s="3" t="s">
        <v>120</v>
      </c>
      <c r="C48" s="7">
        <f>+SUM(D48:E48)</f>
        <v>534874</v>
      </c>
      <c r="D48" s="26">
        <v>262609</v>
      </c>
      <c r="E48" s="27">
        <v>272265</v>
      </c>
      <c r="F48" s="28">
        <f>+D48*100/$C48</f>
        <v>49.097357508497325</v>
      </c>
      <c r="G48" s="28">
        <f>+E48*100/$C48</f>
        <v>50.902642491502675</v>
      </c>
      <c r="H48" s="29">
        <f>+E48/D48</f>
        <v>1.0367694938101892</v>
      </c>
    </row>
    <row r="49" spans="1:8" ht="12.75">
      <c r="A49" s="12" t="s">
        <v>121</v>
      </c>
      <c r="B49" s="3" t="s">
        <v>138</v>
      </c>
      <c r="C49" s="7">
        <f>+SUM(D49:E49)</f>
        <v>1155772</v>
      </c>
      <c r="D49" s="26">
        <v>560178</v>
      </c>
      <c r="E49" s="27">
        <v>595594</v>
      </c>
      <c r="F49" s="28">
        <f>+D49*100/$C49</f>
        <v>48.46786390395337</v>
      </c>
      <c r="G49" s="28">
        <f>+E49*100/$C49</f>
        <v>51.53213609604663</v>
      </c>
      <c r="H49" s="29">
        <f>+E49/D49</f>
        <v>1.0632227613365752</v>
      </c>
    </row>
    <row r="50" spans="1:8" ht="12.75">
      <c r="A50" s="12" t="s">
        <v>122</v>
      </c>
      <c r="B50" s="3" t="s">
        <v>123</v>
      </c>
      <c r="C50" s="7">
        <f>+SUM(D50:E50)</f>
        <v>193383</v>
      </c>
      <c r="D50" s="26">
        <v>95993</v>
      </c>
      <c r="E50" s="27">
        <v>97390</v>
      </c>
      <c r="F50" s="28">
        <f>+D50*100/$C50</f>
        <v>49.63879968766644</v>
      </c>
      <c r="G50" s="28">
        <f>+E50*100/$C50</f>
        <v>50.36120031233356</v>
      </c>
      <c r="H50" s="29">
        <f>+E50/D50</f>
        <v>1.01455314450012</v>
      </c>
    </row>
    <row r="51" spans="1:8" ht="12.75">
      <c r="A51" s="12" t="s">
        <v>124</v>
      </c>
      <c r="B51" s="3" t="s">
        <v>125</v>
      </c>
      <c r="C51" s="7">
        <f>+SUM(D51:E51)</f>
        <v>973325</v>
      </c>
      <c r="D51" s="26">
        <v>481054</v>
      </c>
      <c r="E51" s="27">
        <v>492271</v>
      </c>
      <c r="F51" s="28">
        <f>+D51*100/$C51</f>
        <v>49.423779313179054</v>
      </c>
      <c r="G51" s="28">
        <f>+E51*100/$C51</f>
        <v>50.576220686820946</v>
      </c>
      <c r="H51" s="29">
        <f>+E51/D51</f>
        <v>1.023317548549643</v>
      </c>
    </row>
    <row r="52" spans="1:8" ht="12.75">
      <c r="A52" s="12" t="s">
        <v>126</v>
      </c>
      <c r="B52" s="3" t="s">
        <v>2</v>
      </c>
      <c r="C52" s="7">
        <f>+SUM(D52:E52)</f>
        <v>82376</v>
      </c>
      <c r="D52" s="26">
        <v>42165</v>
      </c>
      <c r="E52" s="27">
        <v>40211</v>
      </c>
      <c r="F52" s="28">
        <f>+D52*100/$C52</f>
        <v>51.186025055841505</v>
      </c>
      <c r="G52" s="28">
        <f>+E52*100/$C52</f>
        <v>48.813974944158495</v>
      </c>
      <c r="H52" s="29">
        <f>+E52/D52</f>
        <v>0.9536582473615558</v>
      </c>
    </row>
    <row r="53" spans="1:8" ht="12.75">
      <c r="A53" s="12" t="s">
        <v>127</v>
      </c>
      <c r="B53" s="3" t="s">
        <v>3</v>
      </c>
      <c r="C53" s="30">
        <f>+SUM(D53:E53)</f>
        <v>78476</v>
      </c>
      <c r="D53" s="31">
        <v>40256</v>
      </c>
      <c r="E53" s="32">
        <v>38220</v>
      </c>
      <c r="F53" s="33">
        <f>+D53*100/$C53</f>
        <v>51.29721188643662</v>
      </c>
      <c r="G53" s="33">
        <f>+E53*100/$C53</f>
        <v>48.70278811356338</v>
      </c>
      <c r="H53" s="34">
        <f>+E53/D53</f>
        <v>0.9494236883942766</v>
      </c>
    </row>
    <row r="54" spans="1:8" ht="12.75">
      <c r="A54" s="9"/>
      <c r="B54" s="1" t="s">
        <v>0</v>
      </c>
      <c r="C54" s="4">
        <f>+SUM(D54:E54)</f>
        <v>47190493</v>
      </c>
      <c r="D54" s="35">
        <f>SUM(D2:D53)</f>
        <v>23283187</v>
      </c>
      <c r="E54" s="36">
        <f>SUM(E2:E53)</f>
        <v>23907306</v>
      </c>
      <c r="F54" s="38">
        <f>+D54*100/$C54</f>
        <v>49.33872379760898</v>
      </c>
      <c r="G54" s="38">
        <f>+E54*100/$C54</f>
        <v>50.66127620239102</v>
      </c>
      <c r="H54" s="37">
        <f>+E54/D54</f>
        <v>1.0268055657500839</v>
      </c>
    </row>
  </sheetData>
  <printOptions horizontalCentered="1"/>
  <pageMargins left="0.5905511811023623" right="0.5905511811023623" top="0.5905511811023623" bottom="0.5905511811023623" header="0.5905511811023623" footer="0.5905511811023623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.7109375" style="8" customWidth="1"/>
    <col min="2" max="2" width="25.28125" style="0" customWidth="1"/>
    <col min="3" max="7" width="9.7109375" style="5" customWidth="1"/>
    <col min="8" max="8" width="9.28125" style="5" customWidth="1"/>
  </cols>
  <sheetData>
    <row r="1" spans="1:8" ht="24">
      <c r="A1" s="9" t="s">
        <v>52</v>
      </c>
      <c r="B1" s="19" t="s">
        <v>53</v>
      </c>
      <c r="C1" s="13" t="s">
        <v>38</v>
      </c>
      <c r="D1" s="13" t="s">
        <v>39</v>
      </c>
      <c r="E1" s="13" t="s">
        <v>40</v>
      </c>
      <c r="F1" s="21" t="s">
        <v>41</v>
      </c>
      <c r="G1" s="20" t="s">
        <v>42</v>
      </c>
      <c r="H1" s="21" t="s">
        <v>43</v>
      </c>
    </row>
    <row r="2" spans="1:8" ht="12.75">
      <c r="A2" s="10" t="s">
        <v>6</v>
      </c>
      <c r="B2" s="2" t="s">
        <v>133</v>
      </c>
      <c r="C2" s="6">
        <f aca="true" t="shared" si="0" ref="C2:C33">+SUM(D2:E2)</f>
        <v>286387</v>
      </c>
      <c r="D2" s="22">
        <v>142036</v>
      </c>
      <c r="E2" s="23">
        <v>144351</v>
      </c>
      <c r="F2" s="24">
        <f aca="true" t="shared" si="1" ref="F2:F33">+D2*100/$C2</f>
        <v>49.59582662620859</v>
      </c>
      <c r="G2" s="24">
        <f aca="true" t="shared" si="2" ref="G2:G33">+E2*100/$C2</f>
        <v>50.40417337379141</v>
      </c>
      <c r="H2" s="25">
        <f aca="true" t="shared" si="3" ref="H2:H33">+E2/D2</f>
        <v>1.016298684840463</v>
      </c>
    </row>
    <row r="3" spans="1:8" ht="12.75">
      <c r="A3" s="11" t="s">
        <v>7</v>
      </c>
      <c r="B3" s="3" t="s">
        <v>54</v>
      </c>
      <c r="C3" s="7">
        <f t="shared" si="0"/>
        <v>364835</v>
      </c>
      <c r="D3" s="26">
        <v>181461</v>
      </c>
      <c r="E3" s="27">
        <v>183374</v>
      </c>
      <c r="F3" s="28">
        <f t="shared" si="1"/>
        <v>49.73782668877712</v>
      </c>
      <c r="G3" s="28">
        <f t="shared" si="2"/>
        <v>50.26217331122288</v>
      </c>
      <c r="H3" s="29">
        <f t="shared" si="3"/>
        <v>1.0105422101718826</v>
      </c>
    </row>
    <row r="4" spans="1:8" ht="12.75">
      <c r="A4" s="11" t="s">
        <v>8</v>
      </c>
      <c r="B4" s="3" t="s">
        <v>134</v>
      </c>
      <c r="C4" s="7">
        <f t="shared" si="0"/>
        <v>1461925</v>
      </c>
      <c r="D4" s="26">
        <v>722162</v>
      </c>
      <c r="E4" s="27">
        <v>739763</v>
      </c>
      <c r="F4" s="28">
        <f t="shared" si="1"/>
        <v>49.39801973425449</v>
      </c>
      <c r="G4" s="28">
        <f t="shared" si="2"/>
        <v>50.60198026574551</v>
      </c>
      <c r="H4" s="29">
        <f t="shared" si="3"/>
        <v>1.0243726476884687</v>
      </c>
    </row>
    <row r="5" spans="1:8" ht="12.75">
      <c r="A5" s="11" t="s">
        <v>9</v>
      </c>
      <c r="B5" s="3" t="s">
        <v>55</v>
      </c>
      <c r="C5" s="7">
        <f t="shared" si="0"/>
        <v>536731</v>
      </c>
      <c r="D5" s="26">
        <v>272023</v>
      </c>
      <c r="E5" s="27">
        <v>264708</v>
      </c>
      <c r="F5" s="28">
        <f t="shared" si="1"/>
        <v>50.681440050975255</v>
      </c>
      <c r="G5" s="28">
        <f t="shared" si="2"/>
        <v>49.318559949024745</v>
      </c>
      <c r="H5" s="29">
        <f t="shared" si="3"/>
        <v>0.9731088915275546</v>
      </c>
    </row>
    <row r="6" spans="1:8" ht="12.75">
      <c r="A6" s="12" t="s">
        <v>10</v>
      </c>
      <c r="B6" s="3" t="s">
        <v>56</v>
      </c>
      <c r="C6" s="7">
        <f t="shared" si="0"/>
        <v>163442</v>
      </c>
      <c r="D6" s="26">
        <v>81850</v>
      </c>
      <c r="E6" s="27">
        <v>81592</v>
      </c>
      <c r="F6" s="28">
        <f t="shared" si="1"/>
        <v>50.078927081166405</v>
      </c>
      <c r="G6" s="28">
        <f t="shared" si="2"/>
        <v>49.921072918833595</v>
      </c>
      <c r="H6" s="29">
        <f t="shared" si="3"/>
        <v>0.9968478924862554</v>
      </c>
    </row>
    <row r="7" spans="1:8" ht="12.75">
      <c r="A7" s="11" t="s">
        <v>11</v>
      </c>
      <c r="B7" s="3" t="s">
        <v>57</v>
      </c>
      <c r="C7" s="7">
        <f t="shared" si="0"/>
        <v>654882</v>
      </c>
      <c r="D7" s="26">
        <v>323541</v>
      </c>
      <c r="E7" s="27">
        <v>331341</v>
      </c>
      <c r="F7" s="28">
        <f t="shared" si="1"/>
        <v>49.40447286686762</v>
      </c>
      <c r="G7" s="28">
        <f t="shared" si="2"/>
        <v>50.59552713313238</v>
      </c>
      <c r="H7" s="29">
        <f t="shared" si="3"/>
        <v>1.0241082273962188</v>
      </c>
    </row>
    <row r="8" spans="1:8" ht="12.75">
      <c r="A8" s="11" t="s">
        <v>12</v>
      </c>
      <c r="B8" s="3" t="s">
        <v>4</v>
      </c>
      <c r="C8" s="7">
        <f t="shared" si="0"/>
        <v>841669</v>
      </c>
      <c r="D8" s="26">
        <v>417314</v>
      </c>
      <c r="E8" s="27">
        <v>424355</v>
      </c>
      <c r="F8" s="28">
        <f t="shared" si="1"/>
        <v>49.58172393185445</v>
      </c>
      <c r="G8" s="28">
        <f t="shared" si="2"/>
        <v>50.41827606814555</v>
      </c>
      <c r="H8" s="29">
        <f t="shared" si="3"/>
        <v>1.0168721873697024</v>
      </c>
    </row>
    <row r="9" spans="1:8" ht="12.75">
      <c r="A9" s="11" t="s">
        <v>13</v>
      </c>
      <c r="B9" s="3" t="s">
        <v>58</v>
      </c>
      <c r="C9" s="7">
        <f t="shared" si="0"/>
        <v>4805927</v>
      </c>
      <c r="D9" s="26">
        <v>2341592</v>
      </c>
      <c r="E9" s="27">
        <v>2464335</v>
      </c>
      <c r="F9" s="28">
        <f t="shared" si="1"/>
        <v>48.72300390746676</v>
      </c>
      <c r="G9" s="28">
        <f t="shared" si="2"/>
        <v>51.27699609253324</v>
      </c>
      <c r="H9" s="29">
        <f t="shared" si="3"/>
        <v>1.0524186109279499</v>
      </c>
    </row>
    <row r="10" spans="1:8" ht="12.75">
      <c r="A10" s="11" t="s">
        <v>14</v>
      </c>
      <c r="B10" s="3" t="s">
        <v>59</v>
      </c>
      <c r="C10" s="7">
        <f t="shared" si="0"/>
        <v>348934</v>
      </c>
      <c r="D10" s="26">
        <v>174576</v>
      </c>
      <c r="E10" s="27">
        <v>174358</v>
      </c>
      <c r="F10" s="28">
        <f t="shared" si="1"/>
        <v>50.03123799916317</v>
      </c>
      <c r="G10" s="28">
        <f t="shared" si="2"/>
        <v>49.96876200083683</v>
      </c>
      <c r="H10" s="29">
        <f t="shared" si="3"/>
        <v>0.9987512601961324</v>
      </c>
    </row>
    <row r="11" spans="1:8" ht="12.75">
      <c r="A11" s="11" t="s">
        <v>15</v>
      </c>
      <c r="B11" s="3" t="s">
        <v>60</v>
      </c>
      <c r="C11" s="7">
        <f t="shared" si="0"/>
        <v>403621</v>
      </c>
      <c r="D11" s="26">
        <v>200820</v>
      </c>
      <c r="E11" s="27">
        <v>202801</v>
      </c>
      <c r="F11" s="28">
        <f t="shared" si="1"/>
        <v>49.75459651504753</v>
      </c>
      <c r="G11" s="28">
        <f t="shared" si="2"/>
        <v>50.24540348495247</v>
      </c>
      <c r="H11" s="29">
        <f t="shared" si="3"/>
        <v>1.0098645553231749</v>
      </c>
    </row>
    <row r="12" spans="1:8" ht="12.75">
      <c r="A12" s="11" t="s">
        <v>16</v>
      </c>
      <c r="B12" s="3" t="s">
        <v>61</v>
      </c>
      <c r="C12" s="7">
        <f t="shared" si="0"/>
        <v>1116491</v>
      </c>
      <c r="D12" s="26">
        <v>552463</v>
      </c>
      <c r="E12" s="27">
        <v>564028</v>
      </c>
      <c r="F12" s="28">
        <f t="shared" si="1"/>
        <v>49.48208270375668</v>
      </c>
      <c r="G12" s="28">
        <f t="shared" si="2"/>
        <v>50.51791729624332</v>
      </c>
      <c r="H12" s="29">
        <f t="shared" si="3"/>
        <v>1.0209335285801946</v>
      </c>
    </row>
    <row r="13" spans="1:8" ht="12.75">
      <c r="A13" s="11" t="s">
        <v>17</v>
      </c>
      <c r="B13" s="3" t="s">
        <v>135</v>
      </c>
      <c r="C13" s="7">
        <f t="shared" si="0"/>
        <v>484566</v>
      </c>
      <c r="D13" s="26">
        <v>240673</v>
      </c>
      <c r="E13" s="27">
        <v>243893</v>
      </c>
      <c r="F13" s="28">
        <f t="shared" si="1"/>
        <v>49.66774391930098</v>
      </c>
      <c r="G13" s="28">
        <f t="shared" si="2"/>
        <v>50.33225608069902</v>
      </c>
      <c r="H13" s="29">
        <f t="shared" si="3"/>
        <v>1.013379149302165</v>
      </c>
    </row>
    <row r="14" spans="1:8" ht="12.75">
      <c r="A14" s="11" t="s">
        <v>18</v>
      </c>
      <c r="B14" s="3" t="s">
        <v>62</v>
      </c>
      <c r="C14" s="7">
        <f t="shared" si="0"/>
        <v>478957</v>
      </c>
      <c r="D14" s="26">
        <v>235189</v>
      </c>
      <c r="E14" s="27">
        <v>243768</v>
      </c>
      <c r="F14" s="28">
        <f t="shared" si="1"/>
        <v>49.1044081201444</v>
      </c>
      <c r="G14" s="28">
        <f t="shared" si="2"/>
        <v>50.8955918798556</v>
      </c>
      <c r="H14" s="29">
        <f t="shared" si="3"/>
        <v>1.0364770461203543</v>
      </c>
    </row>
    <row r="15" spans="1:8" ht="12.75">
      <c r="A15" s="11" t="s">
        <v>19</v>
      </c>
      <c r="B15" s="3" t="s">
        <v>63</v>
      </c>
      <c r="C15" s="7">
        <f t="shared" si="0"/>
        <v>761657</v>
      </c>
      <c r="D15" s="26">
        <v>372464</v>
      </c>
      <c r="E15" s="27">
        <v>389193</v>
      </c>
      <c r="F15" s="28">
        <f t="shared" si="1"/>
        <v>48.90180225482074</v>
      </c>
      <c r="G15" s="28">
        <f t="shared" si="2"/>
        <v>51.09819774517926</v>
      </c>
      <c r="H15" s="29">
        <f t="shared" si="3"/>
        <v>1.044914407835388</v>
      </c>
    </row>
    <row r="16" spans="1:8" ht="12.75">
      <c r="A16" s="11" t="s">
        <v>20</v>
      </c>
      <c r="B16" s="3" t="s">
        <v>64</v>
      </c>
      <c r="C16" s="7">
        <f t="shared" si="0"/>
        <v>1096027</v>
      </c>
      <c r="D16" s="26">
        <v>525388</v>
      </c>
      <c r="E16" s="27">
        <v>570639</v>
      </c>
      <c r="F16" s="28">
        <f t="shared" si="1"/>
        <v>47.935680416632074</v>
      </c>
      <c r="G16" s="28">
        <f t="shared" si="2"/>
        <v>52.064319583367926</v>
      </c>
      <c r="H16" s="29">
        <f t="shared" si="3"/>
        <v>1.086128727721227</v>
      </c>
    </row>
    <row r="17" spans="1:8" ht="12.75">
      <c r="A17" s="11" t="s">
        <v>21</v>
      </c>
      <c r="B17" s="3" t="s">
        <v>65</v>
      </c>
      <c r="C17" s="7">
        <f t="shared" si="0"/>
        <v>200346</v>
      </c>
      <c r="D17" s="26">
        <v>99959</v>
      </c>
      <c r="E17" s="27">
        <v>100387</v>
      </c>
      <c r="F17" s="28">
        <f t="shared" si="1"/>
        <v>49.89318479031276</v>
      </c>
      <c r="G17" s="28">
        <f t="shared" si="2"/>
        <v>50.10681520968724</v>
      </c>
      <c r="H17" s="29">
        <f t="shared" si="3"/>
        <v>1.0042817555197632</v>
      </c>
    </row>
    <row r="18" spans="1:8" ht="12.75">
      <c r="A18" s="11" t="s">
        <v>22</v>
      </c>
      <c r="B18" s="3" t="s">
        <v>66</v>
      </c>
      <c r="C18" s="7">
        <f t="shared" si="0"/>
        <v>565304</v>
      </c>
      <c r="D18" s="26">
        <v>280830</v>
      </c>
      <c r="E18" s="27">
        <v>284474</v>
      </c>
      <c r="F18" s="28">
        <f t="shared" si="1"/>
        <v>49.67769554080636</v>
      </c>
      <c r="G18" s="28">
        <f t="shared" si="2"/>
        <v>50.32230445919364</v>
      </c>
      <c r="H18" s="29">
        <f t="shared" si="3"/>
        <v>1.012975821671474</v>
      </c>
    </row>
    <row r="19" spans="1:8" ht="12.75">
      <c r="A19" s="11" t="s">
        <v>23</v>
      </c>
      <c r="B19" s="3" t="s">
        <v>67</v>
      </c>
      <c r="C19" s="7">
        <f t="shared" si="0"/>
        <v>821660</v>
      </c>
      <c r="D19" s="26">
        <v>401638</v>
      </c>
      <c r="E19" s="27">
        <v>420022</v>
      </c>
      <c r="F19" s="28">
        <f t="shared" si="1"/>
        <v>48.88128909768031</v>
      </c>
      <c r="G19" s="28">
        <f t="shared" si="2"/>
        <v>51.11871090231969</v>
      </c>
      <c r="H19" s="29">
        <f t="shared" si="3"/>
        <v>1.0457725613612259</v>
      </c>
    </row>
    <row r="20" spans="1:8" ht="12.75">
      <c r="A20" s="11" t="s">
        <v>24</v>
      </c>
      <c r="B20" s="3" t="s">
        <v>68</v>
      </c>
      <c r="C20" s="7">
        <f t="shared" si="0"/>
        <v>174999</v>
      </c>
      <c r="D20" s="26">
        <v>88535</v>
      </c>
      <c r="E20" s="27">
        <v>86464</v>
      </c>
      <c r="F20" s="28">
        <f t="shared" si="1"/>
        <v>50.5917176669581</v>
      </c>
      <c r="G20" s="28">
        <f t="shared" si="2"/>
        <v>49.4082823330419</v>
      </c>
      <c r="H20" s="29">
        <f t="shared" si="3"/>
        <v>0.976608121082058</v>
      </c>
    </row>
    <row r="21" spans="1:8" ht="12.75">
      <c r="A21" s="11" t="s">
        <v>69</v>
      </c>
      <c r="B21" s="3" t="s">
        <v>136</v>
      </c>
      <c r="C21" s="7">
        <f t="shared" si="0"/>
        <v>673563</v>
      </c>
      <c r="D21" s="26">
        <v>330288</v>
      </c>
      <c r="E21" s="27">
        <v>343275</v>
      </c>
      <c r="F21" s="28">
        <f t="shared" si="1"/>
        <v>49.035947639641726</v>
      </c>
      <c r="G21" s="28">
        <f t="shared" si="2"/>
        <v>50.964052360358274</v>
      </c>
      <c r="H21" s="29">
        <f t="shared" si="3"/>
        <v>1.0393202296177881</v>
      </c>
    </row>
    <row r="22" spans="1:8" ht="12.75">
      <c r="A22" s="11" t="s">
        <v>70</v>
      </c>
      <c r="B22" s="3" t="s">
        <v>71</v>
      </c>
      <c r="C22" s="7">
        <f t="shared" si="0"/>
        <v>462579</v>
      </c>
      <c r="D22" s="26">
        <v>229013</v>
      </c>
      <c r="E22" s="27">
        <v>233566</v>
      </c>
      <c r="F22" s="28">
        <f t="shared" si="1"/>
        <v>49.50786784527616</v>
      </c>
      <c r="G22" s="28">
        <f t="shared" si="2"/>
        <v>50.49213215472384</v>
      </c>
      <c r="H22" s="29">
        <f t="shared" si="3"/>
        <v>1.0198809674559959</v>
      </c>
    </row>
    <row r="23" spans="1:8" ht="12.75">
      <c r="A23" s="11" t="s">
        <v>72</v>
      </c>
      <c r="B23" s="3" t="s">
        <v>73</v>
      </c>
      <c r="C23" s="7">
        <f t="shared" si="0"/>
        <v>206502</v>
      </c>
      <c r="D23" s="26">
        <v>104089</v>
      </c>
      <c r="E23" s="27">
        <v>102413</v>
      </c>
      <c r="F23" s="28">
        <f t="shared" si="1"/>
        <v>50.40580720767838</v>
      </c>
      <c r="G23" s="28">
        <f t="shared" si="2"/>
        <v>49.59419279232162</v>
      </c>
      <c r="H23" s="29">
        <f t="shared" si="3"/>
        <v>0.9838983946430458</v>
      </c>
    </row>
    <row r="24" spans="1:8" ht="12.75">
      <c r="A24" s="11" t="s">
        <v>74</v>
      </c>
      <c r="B24" s="3" t="s">
        <v>75</v>
      </c>
      <c r="C24" s="7">
        <f t="shared" si="0"/>
        <v>643820</v>
      </c>
      <c r="D24" s="26">
        <v>317343</v>
      </c>
      <c r="E24" s="27">
        <v>326477</v>
      </c>
      <c r="F24" s="28">
        <f t="shared" si="1"/>
        <v>49.29064024106117</v>
      </c>
      <c r="G24" s="28">
        <f t="shared" si="2"/>
        <v>50.70935975893883</v>
      </c>
      <c r="H24" s="29">
        <f t="shared" si="3"/>
        <v>1.0287827366603328</v>
      </c>
    </row>
    <row r="25" spans="1:8" ht="12.75">
      <c r="A25" s="11" t="s">
        <v>76</v>
      </c>
      <c r="B25" s="3" t="s">
        <v>77</v>
      </c>
      <c r="C25" s="7">
        <f t="shared" si="0"/>
        <v>488751</v>
      </c>
      <c r="D25" s="26">
        <v>238139</v>
      </c>
      <c r="E25" s="27">
        <v>250612</v>
      </c>
      <c r="F25" s="28">
        <f t="shared" si="1"/>
        <v>48.72399238057825</v>
      </c>
      <c r="G25" s="28">
        <f t="shared" si="2"/>
        <v>51.27600761942175</v>
      </c>
      <c r="H25" s="29">
        <f t="shared" si="3"/>
        <v>1.052376973112342</v>
      </c>
    </row>
    <row r="26" spans="1:8" ht="12.75">
      <c r="A26" s="11" t="s">
        <v>78</v>
      </c>
      <c r="B26" s="3" t="s">
        <v>79</v>
      </c>
      <c r="C26" s="7">
        <f t="shared" si="0"/>
        <v>362206</v>
      </c>
      <c r="D26" s="26">
        <v>180425</v>
      </c>
      <c r="E26" s="27">
        <v>181781</v>
      </c>
      <c r="F26" s="28">
        <f t="shared" si="1"/>
        <v>49.81281370269957</v>
      </c>
      <c r="G26" s="28">
        <f t="shared" si="2"/>
        <v>50.18718629730043</v>
      </c>
      <c r="H26" s="29">
        <f t="shared" si="3"/>
        <v>1.0075155881945406</v>
      </c>
    </row>
    <row r="27" spans="1:8" ht="12.75">
      <c r="A27" s="11" t="s">
        <v>80</v>
      </c>
      <c r="B27" s="3" t="s">
        <v>5</v>
      </c>
      <c r="C27" s="7">
        <f t="shared" si="0"/>
        <v>276702</v>
      </c>
      <c r="D27" s="26">
        <v>137827</v>
      </c>
      <c r="E27" s="27">
        <v>138875</v>
      </c>
      <c r="F27" s="28">
        <f t="shared" si="1"/>
        <v>49.81062659467586</v>
      </c>
      <c r="G27" s="28">
        <f t="shared" si="2"/>
        <v>50.18937340532414</v>
      </c>
      <c r="H27" s="29">
        <f t="shared" si="3"/>
        <v>1.0076037351172122</v>
      </c>
    </row>
    <row r="28" spans="1:8" ht="12.75">
      <c r="A28" s="11" t="s">
        <v>81</v>
      </c>
      <c r="B28" s="3" t="s">
        <v>82</v>
      </c>
      <c r="C28" s="7">
        <f t="shared" si="0"/>
        <v>357648</v>
      </c>
      <c r="D28" s="26">
        <v>173339</v>
      </c>
      <c r="E28" s="27">
        <v>184309</v>
      </c>
      <c r="F28" s="28">
        <f t="shared" si="1"/>
        <v>48.46636916744956</v>
      </c>
      <c r="G28" s="28">
        <f t="shared" si="2"/>
        <v>51.53363083255044</v>
      </c>
      <c r="H28" s="29">
        <f t="shared" si="3"/>
        <v>1.0632863925602432</v>
      </c>
    </row>
    <row r="29" spans="1:8" ht="12.75">
      <c r="A29" s="11" t="s">
        <v>83</v>
      </c>
      <c r="B29" s="3" t="s">
        <v>84</v>
      </c>
      <c r="C29" s="7">
        <f t="shared" si="0"/>
        <v>5423384</v>
      </c>
      <c r="D29" s="26">
        <v>2609746</v>
      </c>
      <c r="E29" s="27">
        <v>2813638</v>
      </c>
      <c r="F29" s="28">
        <f t="shared" si="1"/>
        <v>48.120251119964955</v>
      </c>
      <c r="G29" s="28">
        <f t="shared" si="2"/>
        <v>51.879748880035045</v>
      </c>
      <c r="H29" s="29">
        <f t="shared" si="3"/>
        <v>1.078127143407826</v>
      </c>
    </row>
    <row r="30" spans="1:8" ht="12.75">
      <c r="A30" s="11" t="s">
        <v>85</v>
      </c>
      <c r="B30" s="3" t="s">
        <v>86</v>
      </c>
      <c r="C30" s="7">
        <f t="shared" si="0"/>
        <v>1287017</v>
      </c>
      <c r="D30" s="26">
        <v>630902</v>
      </c>
      <c r="E30" s="27">
        <v>656115</v>
      </c>
      <c r="F30" s="28">
        <f t="shared" si="1"/>
        <v>49.02048690887533</v>
      </c>
      <c r="G30" s="28">
        <f t="shared" si="2"/>
        <v>50.97951309112467</v>
      </c>
      <c r="H30" s="29">
        <f t="shared" si="3"/>
        <v>1.0399634174562769</v>
      </c>
    </row>
    <row r="31" spans="1:8" ht="12.75">
      <c r="A31" s="11" t="s">
        <v>87</v>
      </c>
      <c r="B31" s="3" t="s">
        <v>88</v>
      </c>
      <c r="C31" s="7">
        <f t="shared" si="0"/>
        <v>1197646</v>
      </c>
      <c r="D31" s="26">
        <v>597265</v>
      </c>
      <c r="E31" s="27">
        <v>600381</v>
      </c>
      <c r="F31" s="28">
        <f t="shared" si="1"/>
        <v>49.8699114763461</v>
      </c>
      <c r="G31" s="28">
        <f t="shared" si="2"/>
        <v>50.1300885236539</v>
      </c>
      <c r="H31" s="29">
        <f t="shared" si="3"/>
        <v>1.005217114681088</v>
      </c>
    </row>
    <row r="32" spans="1:8" ht="12.75">
      <c r="A32" s="11" t="s">
        <v>89</v>
      </c>
      <c r="B32" s="3" t="s">
        <v>90</v>
      </c>
      <c r="C32" s="7">
        <f t="shared" si="0"/>
        <v>555829</v>
      </c>
      <c r="D32" s="26">
        <v>276629</v>
      </c>
      <c r="E32" s="27">
        <v>279200</v>
      </c>
      <c r="F32" s="28">
        <f t="shared" si="1"/>
        <v>49.76872383412884</v>
      </c>
      <c r="G32" s="28">
        <f t="shared" si="2"/>
        <v>50.23127616587116</v>
      </c>
      <c r="H32" s="29">
        <f t="shared" si="3"/>
        <v>1.0092940364170062</v>
      </c>
    </row>
    <row r="33" spans="1:8" ht="12.75">
      <c r="A33" s="11" t="s">
        <v>91</v>
      </c>
      <c r="B33" s="3" t="s">
        <v>92</v>
      </c>
      <c r="C33" s="7">
        <f t="shared" si="0"/>
        <v>338446</v>
      </c>
      <c r="D33" s="26">
        <v>161968</v>
      </c>
      <c r="E33" s="27">
        <v>176478</v>
      </c>
      <c r="F33" s="28">
        <f t="shared" si="1"/>
        <v>47.856378861029526</v>
      </c>
      <c r="G33" s="28">
        <f t="shared" si="2"/>
        <v>52.143621138970474</v>
      </c>
      <c r="H33" s="29">
        <f t="shared" si="3"/>
        <v>1.0895855971549935</v>
      </c>
    </row>
    <row r="34" spans="1:8" ht="12.75">
      <c r="A34" s="11" t="s">
        <v>93</v>
      </c>
      <c r="B34" s="3" t="s">
        <v>94</v>
      </c>
      <c r="C34" s="7">
        <f aca="true" t="shared" si="4" ref="C34:C54">+SUM(D34:E34)</f>
        <v>1062998</v>
      </c>
      <c r="D34" s="26">
        <v>508995</v>
      </c>
      <c r="E34" s="27">
        <v>554003</v>
      </c>
      <c r="F34" s="28">
        <f aca="true" t="shared" si="5" ref="F34:F54">+D34*100/$C34</f>
        <v>47.882968735594986</v>
      </c>
      <c r="G34" s="28">
        <f aca="true" t="shared" si="6" ref="G34:G54">+E34*100/$C34</f>
        <v>52.117031264405014</v>
      </c>
      <c r="H34" s="29">
        <f aca="true" t="shared" si="7" ref="H34:H54">+E34/D34</f>
        <v>1.0884252301103154</v>
      </c>
    </row>
    <row r="35" spans="1:8" ht="12.75">
      <c r="A35" s="11" t="s">
        <v>95</v>
      </c>
      <c r="B35" s="3" t="s">
        <v>96</v>
      </c>
      <c r="C35" s="7">
        <f t="shared" si="4"/>
        <v>174143</v>
      </c>
      <c r="D35" s="26">
        <v>85955</v>
      </c>
      <c r="E35" s="27">
        <v>88188</v>
      </c>
      <c r="F35" s="28">
        <f t="shared" si="5"/>
        <v>49.35886024703835</v>
      </c>
      <c r="G35" s="28">
        <f t="shared" si="6"/>
        <v>50.64113975296165</v>
      </c>
      <c r="H35" s="29">
        <f t="shared" si="7"/>
        <v>1.0259787097900064</v>
      </c>
    </row>
    <row r="36" spans="1:8" ht="12.75">
      <c r="A36" s="11" t="s">
        <v>97</v>
      </c>
      <c r="B36" s="3" t="s">
        <v>98</v>
      </c>
      <c r="C36" s="7">
        <f t="shared" si="4"/>
        <v>887676</v>
      </c>
      <c r="D36" s="26">
        <v>444761</v>
      </c>
      <c r="E36" s="27">
        <v>442915</v>
      </c>
      <c r="F36" s="28">
        <f t="shared" si="5"/>
        <v>50.10397937986382</v>
      </c>
      <c r="G36" s="28">
        <f t="shared" si="6"/>
        <v>49.89602062013618</v>
      </c>
      <c r="H36" s="29">
        <f t="shared" si="7"/>
        <v>0.9958494562248039</v>
      </c>
    </row>
    <row r="37" spans="1:8" ht="12.75">
      <c r="A37" s="11" t="s">
        <v>99</v>
      </c>
      <c r="B37" s="3" t="s">
        <v>100</v>
      </c>
      <c r="C37" s="7">
        <f t="shared" si="4"/>
        <v>903759</v>
      </c>
      <c r="D37" s="26">
        <v>433683</v>
      </c>
      <c r="E37" s="27">
        <v>470076</v>
      </c>
      <c r="F37" s="28">
        <f t="shared" si="5"/>
        <v>47.986576067292276</v>
      </c>
      <c r="G37" s="28">
        <f t="shared" si="6"/>
        <v>52.013423932707724</v>
      </c>
      <c r="H37" s="29">
        <f t="shared" si="7"/>
        <v>1.0839161322901751</v>
      </c>
    </row>
    <row r="38" spans="1:8" ht="12.75">
      <c r="A38" s="11" t="s">
        <v>101</v>
      </c>
      <c r="B38" s="3" t="s">
        <v>102</v>
      </c>
      <c r="C38" s="7">
        <f t="shared" si="4"/>
        <v>345609</v>
      </c>
      <c r="D38" s="26">
        <v>167948</v>
      </c>
      <c r="E38" s="27">
        <v>177661</v>
      </c>
      <c r="F38" s="28">
        <f t="shared" si="5"/>
        <v>48.594799325249056</v>
      </c>
      <c r="G38" s="28">
        <f t="shared" si="6"/>
        <v>51.405200674750944</v>
      </c>
      <c r="H38" s="29">
        <f t="shared" si="7"/>
        <v>1.057833376997642</v>
      </c>
    </row>
    <row r="39" spans="1:8" ht="12.75">
      <c r="A39" s="11" t="s">
        <v>103</v>
      </c>
      <c r="B39" s="3" t="s">
        <v>104</v>
      </c>
      <c r="C39" s="7">
        <f t="shared" si="4"/>
        <v>806801</v>
      </c>
      <c r="D39" s="26">
        <v>398205</v>
      </c>
      <c r="E39" s="27">
        <v>408596</v>
      </c>
      <c r="F39" s="28">
        <f t="shared" si="5"/>
        <v>49.35603699053422</v>
      </c>
      <c r="G39" s="28">
        <f t="shared" si="6"/>
        <v>50.64396300946578</v>
      </c>
      <c r="H39" s="29">
        <f t="shared" si="7"/>
        <v>1.026094599515325</v>
      </c>
    </row>
    <row r="40" spans="1:8" ht="12.75">
      <c r="A40" s="11" t="s">
        <v>105</v>
      </c>
      <c r="B40" s="3" t="s">
        <v>1</v>
      </c>
      <c r="C40" s="7">
        <f t="shared" si="4"/>
        <v>535131</v>
      </c>
      <c r="D40" s="26">
        <v>260586</v>
      </c>
      <c r="E40" s="27">
        <v>274545</v>
      </c>
      <c r="F40" s="28">
        <f t="shared" si="5"/>
        <v>48.69573992162667</v>
      </c>
      <c r="G40" s="28">
        <f t="shared" si="6"/>
        <v>51.30426007837333</v>
      </c>
      <c r="H40" s="29">
        <f t="shared" si="7"/>
        <v>1.053567728120467</v>
      </c>
    </row>
    <row r="41" spans="1:8" ht="12.75">
      <c r="A41" s="11" t="s">
        <v>106</v>
      </c>
      <c r="B41" s="3" t="s">
        <v>107</v>
      </c>
      <c r="C41" s="7">
        <f t="shared" si="4"/>
        <v>147694</v>
      </c>
      <c r="D41" s="26">
        <v>73973</v>
      </c>
      <c r="E41" s="27">
        <v>73721</v>
      </c>
      <c r="F41" s="28">
        <f t="shared" si="5"/>
        <v>50.08531152247214</v>
      </c>
      <c r="G41" s="28">
        <f t="shared" si="6"/>
        <v>49.91468847752786</v>
      </c>
      <c r="H41" s="29">
        <f t="shared" si="7"/>
        <v>0.9965933516282968</v>
      </c>
    </row>
    <row r="42" spans="1:8" ht="12.75">
      <c r="A42" s="11" t="s">
        <v>108</v>
      </c>
      <c r="B42" s="3" t="s">
        <v>109</v>
      </c>
      <c r="C42" s="7">
        <f t="shared" si="4"/>
        <v>1727603</v>
      </c>
      <c r="D42" s="26">
        <v>846220</v>
      </c>
      <c r="E42" s="27">
        <v>881383</v>
      </c>
      <c r="F42" s="28">
        <f t="shared" si="5"/>
        <v>48.98231827566866</v>
      </c>
      <c r="G42" s="28">
        <f t="shared" si="6"/>
        <v>51.01768172433134</v>
      </c>
      <c r="H42" s="29">
        <f t="shared" si="7"/>
        <v>1.0415530240363027</v>
      </c>
    </row>
    <row r="43" spans="1:8" ht="12.75">
      <c r="A43" s="11" t="s">
        <v>110</v>
      </c>
      <c r="B43" s="3" t="s">
        <v>111</v>
      </c>
      <c r="C43" s="7">
        <f t="shared" si="4"/>
        <v>90717</v>
      </c>
      <c r="D43" s="26">
        <v>45443</v>
      </c>
      <c r="E43" s="27">
        <v>45274</v>
      </c>
      <c r="F43" s="28">
        <f t="shared" si="5"/>
        <v>50.093146819229034</v>
      </c>
      <c r="G43" s="28">
        <f t="shared" si="6"/>
        <v>49.906853180770966</v>
      </c>
      <c r="H43" s="29">
        <f t="shared" si="7"/>
        <v>0.9962810553880685</v>
      </c>
    </row>
    <row r="44" spans="1:8" ht="12.75">
      <c r="A44" s="11" t="s">
        <v>112</v>
      </c>
      <c r="B44" s="3" t="s">
        <v>113</v>
      </c>
      <c r="C44" s="7">
        <f t="shared" si="4"/>
        <v>609673</v>
      </c>
      <c r="D44" s="26">
        <v>303684</v>
      </c>
      <c r="E44" s="27">
        <v>305989</v>
      </c>
      <c r="F44" s="28">
        <f t="shared" si="5"/>
        <v>49.81096423820638</v>
      </c>
      <c r="G44" s="28">
        <f t="shared" si="6"/>
        <v>50.18903576179362</v>
      </c>
      <c r="H44" s="29">
        <f t="shared" si="7"/>
        <v>1.007590126578944</v>
      </c>
    </row>
    <row r="45" spans="1:8" ht="12.75">
      <c r="A45" s="12" t="s">
        <v>114</v>
      </c>
      <c r="B45" s="3" t="s">
        <v>115</v>
      </c>
      <c r="C45" s="7">
        <f t="shared" si="4"/>
        <v>135858</v>
      </c>
      <c r="D45" s="26">
        <v>68724</v>
      </c>
      <c r="E45" s="27">
        <v>67134</v>
      </c>
      <c r="F45" s="28">
        <f t="shared" si="5"/>
        <v>50.5851698096542</v>
      </c>
      <c r="G45" s="28">
        <f t="shared" si="6"/>
        <v>49.4148301903458</v>
      </c>
      <c r="H45" s="29">
        <f t="shared" si="7"/>
        <v>0.9768639776497293</v>
      </c>
    </row>
    <row r="46" spans="1:8" ht="12.75">
      <c r="A46" s="12" t="s">
        <v>116</v>
      </c>
      <c r="B46" s="3" t="s">
        <v>117</v>
      </c>
      <c r="C46" s="7">
        <f t="shared" si="4"/>
        <v>541379</v>
      </c>
      <c r="D46" s="26">
        <v>270406</v>
      </c>
      <c r="E46" s="27">
        <v>270973</v>
      </c>
      <c r="F46" s="28">
        <f t="shared" si="5"/>
        <v>49.9476337279429</v>
      </c>
      <c r="G46" s="28">
        <f t="shared" si="6"/>
        <v>50.0523662720571</v>
      </c>
      <c r="H46" s="29">
        <f t="shared" si="7"/>
        <v>1.002096846963455</v>
      </c>
    </row>
    <row r="47" spans="1:8" ht="12.75">
      <c r="A47" s="12" t="s">
        <v>118</v>
      </c>
      <c r="B47" s="3" t="s">
        <v>137</v>
      </c>
      <c r="C47" s="7">
        <f t="shared" si="4"/>
        <v>2216285</v>
      </c>
      <c r="D47" s="26">
        <v>1084149</v>
      </c>
      <c r="E47" s="27">
        <v>1132136</v>
      </c>
      <c r="F47" s="28">
        <f t="shared" si="5"/>
        <v>48.91740006361998</v>
      </c>
      <c r="G47" s="28">
        <f t="shared" si="6"/>
        <v>51.08259993638002</v>
      </c>
      <c r="H47" s="29">
        <f t="shared" si="7"/>
        <v>1.0442623661507782</v>
      </c>
    </row>
    <row r="48" spans="1:8" ht="12.75">
      <c r="A48" s="12" t="s">
        <v>119</v>
      </c>
      <c r="B48" s="3" t="s">
        <v>120</v>
      </c>
      <c r="C48" s="7">
        <f t="shared" si="4"/>
        <v>498094</v>
      </c>
      <c r="D48" s="26">
        <v>243999</v>
      </c>
      <c r="E48" s="27">
        <v>254095</v>
      </c>
      <c r="F48" s="28">
        <f t="shared" si="5"/>
        <v>48.986536677815835</v>
      </c>
      <c r="G48" s="28">
        <f t="shared" si="6"/>
        <v>51.013463322184165</v>
      </c>
      <c r="H48" s="29">
        <f t="shared" si="7"/>
        <v>1.0413772187590933</v>
      </c>
    </row>
    <row r="49" spans="1:8" ht="12.75">
      <c r="A49" s="12" t="s">
        <v>121</v>
      </c>
      <c r="B49" s="3" t="s">
        <v>138</v>
      </c>
      <c r="C49" s="7">
        <f t="shared" si="4"/>
        <v>1122637</v>
      </c>
      <c r="D49" s="26">
        <v>545557</v>
      </c>
      <c r="E49" s="27">
        <v>577080</v>
      </c>
      <c r="F49" s="28">
        <f t="shared" si="5"/>
        <v>48.59602881430062</v>
      </c>
      <c r="G49" s="28">
        <f t="shared" si="6"/>
        <v>51.40397118569938</v>
      </c>
      <c r="H49" s="29">
        <f t="shared" si="7"/>
        <v>1.0577813134099645</v>
      </c>
    </row>
    <row r="50" spans="1:8" ht="12.75">
      <c r="A50" s="12" t="s">
        <v>122</v>
      </c>
      <c r="B50" s="3" t="s">
        <v>123</v>
      </c>
      <c r="C50" s="7">
        <f t="shared" si="4"/>
        <v>199090</v>
      </c>
      <c r="D50" s="26">
        <v>97991</v>
      </c>
      <c r="E50" s="27">
        <v>101099</v>
      </c>
      <c r="F50" s="28">
        <f t="shared" si="5"/>
        <v>49.21944849063238</v>
      </c>
      <c r="G50" s="28">
        <f t="shared" si="6"/>
        <v>50.78055150936762</v>
      </c>
      <c r="H50" s="29">
        <f t="shared" si="7"/>
        <v>1.0317171985182312</v>
      </c>
    </row>
    <row r="51" spans="1:8" ht="12.75">
      <c r="A51" s="12" t="s">
        <v>124</v>
      </c>
      <c r="B51" s="3" t="s">
        <v>125</v>
      </c>
      <c r="C51" s="7">
        <f t="shared" si="4"/>
        <v>861855</v>
      </c>
      <c r="D51" s="26">
        <v>422033</v>
      </c>
      <c r="E51" s="27">
        <v>439822</v>
      </c>
      <c r="F51" s="28">
        <f t="shared" si="5"/>
        <v>48.967981853095935</v>
      </c>
      <c r="G51" s="28">
        <f t="shared" si="6"/>
        <v>51.032018146904065</v>
      </c>
      <c r="H51" s="29">
        <f t="shared" si="7"/>
        <v>1.0421507322887074</v>
      </c>
    </row>
    <row r="52" spans="1:8" ht="12.75">
      <c r="A52" s="12" t="s">
        <v>126</v>
      </c>
      <c r="B52" s="3" t="s">
        <v>2</v>
      </c>
      <c r="C52" s="7">
        <f t="shared" si="4"/>
        <v>71505</v>
      </c>
      <c r="D52" s="26">
        <v>35949</v>
      </c>
      <c r="E52" s="27">
        <v>35556</v>
      </c>
      <c r="F52" s="28">
        <f t="shared" si="5"/>
        <v>50.27480595762534</v>
      </c>
      <c r="G52" s="28">
        <f t="shared" si="6"/>
        <v>49.72519404237466</v>
      </c>
      <c r="H52" s="29">
        <f t="shared" si="7"/>
        <v>0.98906784611533</v>
      </c>
    </row>
    <row r="53" spans="1:8" ht="12.75">
      <c r="A53" s="12" t="s">
        <v>127</v>
      </c>
      <c r="B53" s="3" t="s">
        <v>3</v>
      </c>
      <c r="C53" s="30">
        <f t="shared" si="4"/>
        <v>66411</v>
      </c>
      <c r="D53" s="31">
        <v>33134</v>
      </c>
      <c r="E53" s="32">
        <v>33277</v>
      </c>
      <c r="F53" s="33">
        <f t="shared" si="5"/>
        <v>49.8923371128277</v>
      </c>
      <c r="G53" s="33">
        <f t="shared" si="6"/>
        <v>50.1076628871723</v>
      </c>
      <c r="H53" s="34">
        <f t="shared" si="7"/>
        <v>1.0043158085350394</v>
      </c>
    </row>
    <row r="54" spans="1:8" ht="12.75">
      <c r="A54" s="9"/>
      <c r="B54" s="1" t="s">
        <v>0</v>
      </c>
      <c r="C54" s="4">
        <f t="shared" si="4"/>
        <v>40847371</v>
      </c>
      <c r="D54" s="35">
        <f>SUM(D2:D53)</f>
        <v>20012882</v>
      </c>
      <c r="E54" s="36">
        <f>SUM(E2:E53)</f>
        <v>20834489</v>
      </c>
      <c r="F54" s="38">
        <f t="shared" si="5"/>
        <v>48.9942963526343</v>
      </c>
      <c r="G54" s="38">
        <f t="shared" si="6"/>
        <v>51.0057036473657</v>
      </c>
      <c r="H54" s="37">
        <f t="shared" si="7"/>
        <v>1.0410539071783864</v>
      </c>
    </row>
  </sheetData>
  <printOptions horizontalCentered="1"/>
  <pageMargins left="0.5905511811023623" right="0.5905511811023623" top="0.5905511811023623" bottom="0.5905511811023623" header="0.5905511811023623" footer="0.5905511811023623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0"/>
  <sheetViews>
    <sheetView workbookViewId="0" topLeftCell="A1">
      <selection activeCell="A3" sqref="A3"/>
    </sheetView>
  </sheetViews>
  <sheetFormatPr defaultColWidth="11.421875" defaultRowHeight="12.75"/>
  <cols>
    <col min="1" max="1" width="17.421875" style="15" customWidth="1"/>
    <col min="2" max="16384" width="11.421875" style="15" customWidth="1"/>
  </cols>
  <sheetData>
    <row r="1" ht="12.75">
      <c r="A1" s="14" t="s">
        <v>25</v>
      </c>
    </row>
    <row r="2" ht="12.75">
      <c r="A2" s="16" t="s">
        <v>26</v>
      </c>
    </row>
    <row r="4" spans="1:2" ht="12.75">
      <c r="A4" s="14" t="s">
        <v>27</v>
      </c>
      <c r="B4" s="14" t="s">
        <v>44</v>
      </c>
    </row>
    <row r="5" spans="1:2" ht="12.75">
      <c r="A5" s="14" t="s">
        <v>28</v>
      </c>
      <c r="B5" s="14" t="s">
        <v>128</v>
      </c>
    </row>
    <row r="6" ht="12.75">
      <c r="A6" s="14" t="s">
        <v>29</v>
      </c>
    </row>
    <row r="7" spans="1:2" ht="12.75">
      <c r="A7" s="17" t="s">
        <v>131</v>
      </c>
      <c r="B7" s="14" t="s">
        <v>132</v>
      </c>
    </row>
    <row r="8" spans="1:2" ht="12.75">
      <c r="A8" s="17" t="s">
        <v>30</v>
      </c>
      <c r="B8" s="14" t="s">
        <v>45</v>
      </c>
    </row>
    <row r="10" ht="12.75">
      <c r="A10" s="14" t="s">
        <v>31</v>
      </c>
    </row>
    <row r="11" spans="1:2" ht="12.75">
      <c r="A11" s="14" t="s">
        <v>52</v>
      </c>
      <c r="B11" s="14" t="s">
        <v>129</v>
      </c>
    </row>
    <row r="12" spans="1:2" ht="12.75">
      <c r="A12" s="14" t="s">
        <v>37</v>
      </c>
      <c r="B12" s="14" t="s">
        <v>130</v>
      </c>
    </row>
    <row r="13" spans="1:2" ht="12.75">
      <c r="A13" s="14" t="s">
        <v>38</v>
      </c>
      <c r="B13" s="14" t="s">
        <v>46</v>
      </c>
    </row>
    <row r="14" spans="1:2" ht="12.75">
      <c r="A14" s="15" t="s">
        <v>39</v>
      </c>
      <c r="B14" s="14" t="s">
        <v>47</v>
      </c>
    </row>
    <row r="15" spans="1:2" ht="12.75">
      <c r="A15" s="15" t="s">
        <v>40</v>
      </c>
      <c r="B15" s="14" t="s">
        <v>48</v>
      </c>
    </row>
    <row r="16" spans="1:2" ht="12.75">
      <c r="A16" s="15" t="s">
        <v>41</v>
      </c>
      <c r="B16" s="14" t="s">
        <v>49</v>
      </c>
    </row>
    <row r="17" spans="1:2" ht="12.75">
      <c r="A17" s="15" t="s">
        <v>42</v>
      </c>
      <c r="B17" s="14" t="s">
        <v>50</v>
      </c>
    </row>
    <row r="18" spans="1:2" ht="12.75">
      <c r="A18" s="14" t="s">
        <v>43</v>
      </c>
      <c r="B18" s="14" t="s">
        <v>51</v>
      </c>
    </row>
    <row r="19" spans="1:2" ht="12.75">
      <c r="A19" s="14"/>
      <c r="B19" s="14"/>
    </row>
    <row r="21" ht="12.75">
      <c r="A21" s="14" t="s">
        <v>32</v>
      </c>
    </row>
    <row r="22" ht="12.75">
      <c r="A22" s="14" t="s">
        <v>33</v>
      </c>
    </row>
    <row r="23" ht="12.75">
      <c r="B23" s="18" t="s">
        <v>34</v>
      </c>
    </row>
    <row r="24" ht="12.75">
      <c r="A24" s="14" t="s">
        <v>35</v>
      </c>
    </row>
    <row r="25" ht="12.75">
      <c r="B25" s="18" t="s">
        <v>36</v>
      </c>
    </row>
    <row r="28" spans="1:2" ht="12.75">
      <c r="A28" s="14"/>
      <c r="B28" s="14"/>
    </row>
    <row r="29" spans="1:2" ht="12.75">
      <c r="A29" s="14"/>
      <c r="B29" s="14"/>
    </row>
    <row r="30" spans="1:2" ht="12.75">
      <c r="A30" s="14"/>
      <c r="B30" s="14"/>
    </row>
  </sheetData>
  <hyperlinks>
    <hyperlink ref="A2" r:id="rId1" display="http://alarcos.esi.uclm.es/per/fruiz/pobesp/"/>
    <hyperlink ref="B23" r:id="rId2" display="http://www.ine.es/jaxi/menu.do?type=pcaxis&amp;path=%2Ft20%2Fe245&amp;file=inebase&amp;L="/>
    <hyperlink ref="B25" r:id="rId3" display="http://www.ine.es/jaxi/menu.do?type=pcaxis&amp;path=%2Ft20%2Fe242&amp;file=inebase&amp;L=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Escuela Universitaria de Infor</dc:creator>
  <cp:keywords/>
  <dc:description/>
  <cp:lastModifiedBy>Paco</cp:lastModifiedBy>
  <cp:lastPrinted>2011-03-17T18:05:32Z</cp:lastPrinted>
  <dcterms:created xsi:type="dcterms:W3CDTF">2002-07-26T15:22:24Z</dcterms:created>
  <dcterms:modified xsi:type="dcterms:W3CDTF">2012-01-28T10:06:02Z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