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96" windowWidth="15336" windowHeight="4932" activeTab="0"/>
  </bookViews>
  <sheets>
    <sheet name="Evolución" sheetId="1" r:id="rId1"/>
    <sheet name="2007" sheetId="2" r:id="rId2"/>
    <sheet name="2006" sheetId="3" r:id="rId3"/>
    <sheet name="2005" sheetId="4" r:id="rId4"/>
    <sheet name="2004" sheetId="5" r:id="rId5"/>
    <sheet name="2003" sheetId="6" r:id="rId6"/>
    <sheet name="2002" sheetId="7" r:id="rId7"/>
    <sheet name="2001" sheetId="8" r:id="rId8"/>
    <sheet name="2000" sheetId="9" r:id="rId9"/>
    <sheet name="1999" sheetId="10" r:id="rId10"/>
    <sheet name="1998" sheetId="11" r:id="rId11"/>
  </sheets>
  <definedNames>
    <definedName name="_xlnm.Print_Area" localSheetId="10">'1998'!$A$1:$G$29</definedName>
    <definedName name="_xlnm.Print_Area" localSheetId="9">'1999'!$A$1:$G$29</definedName>
    <definedName name="_xlnm.Print_Area" localSheetId="8">'2000'!$A$1:$G$29</definedName>
    <definedName name="_xlnm.Print_Area" localSheetId="7">'2001'!$A$1:$G$29</definedName>
    <definedName name="_xlnm.Print_Area" localSheetId="6">'2002'!$A$1:$G$29</definedName>
    <definedName name="_xlnm.Print_Area" localSheetId="5">'2003'!$A$1:$G$29</definedName>
    <definedName name="_xlnm.Print_Area" localSheetId="4">'2004'!$A$1:$G$29</definedName>
    <definedName name="_xlnm.Print_Area" localSheetId="3">'2005'!$A$1:$G$29</definedName>
    <definedName name="_xlnm.Print_Area" localSheetId="2">'2006'!$A$1:$G$29</definedName>
    <definedName name="_xlnm.Print_Area" localSheetId="1">'2007'!$A$1:$G$29</definedName>
    <definedName name="_xlnm.Print_Area" localSheetId="0">'Evolución'!$A$1:$U$29</definedName>
    <definedName name="_xlnm.Print_Titles" localSheetId="10">'1998'!$A:$A,'1998'!$1:$4</definedName>
    <definedName name="_xlnm.Print_Titles" localSheetId="9">'1999'!$A:$A,'1999'!$1:$4</definedName>
    <definedName name="_xlnm.Print_Titles" localSheetId="8">'2000'!$A:$A,'2000'!$1:$4</definedName>
    <definedName name="_xlnm.Print_Titles" localSheetId="7">'2001'!$A:$A,'2001'!$1:$4</definedName>
    <definedName name="_xlnm.Print_Titles" localSheetId="6">'2002'!$A:$A,'2002'!$1:$4</definedName>
    <definedName name="_xlnm.Print_Titles" localSheetId="5">'2003'!$A:$A,'2003'!$1:$4</definedName>
    <definedName name="_xlnm.Print_Titles" localSheetId="4">'2004'!$A:$A,'2004'!$1:$4</definedName>
    <definedName name="_xlnm.Print_Titles" localSheetId="3">'2005'!$A:$A,'2005'!$1:$4</definedName>
    <definedName name="_xlnm.Print_Titles" localSheetId="2">'2006'!$A:$A,'2006'!$1:$4</definedName>
    <definedName name="_xlnm.Print_Titles" localSheetId="1">'2007'!$A:$A,'2007'!$1:$4</definedName>
    <definedName name="_xlnm.Print_Titles" localSheetId="0">'Evolución'!$A:$A,'Evolución'!$1:$4</definedName>
  </definedNames>
  <calcPr fullCalcOnLoad="1"/>
</workbook>
</file>

<file path=xl/sharedStrings.xml><?xml version="1.0" encoding="utf-8"?>
<sst xmlns="http://schemas.openxmlformats.org/spreadsheetml/2006/main" count="388" uniqueCount="43">
  <si>
    <t>Cantabria</t>
  </si>
  <si>
    <t>Rioja (La)</t>
  </si>
  <si>
    <t>Ceuta</t>
  </si>
  <si>
    <t>Melilla</t>
  </si>
  <si>
    <t>Fuente:  Instituto Nacional de Estadística</t>
  </si>
  <si>
    <t>Asturias</t>
  </si>
  <si>
    <t>Madrid</t>
  </si>
  <si>
    <t>Murcia</t>
  </si>
  <si>
    <t>Navarra</t>
  </si>
  <si>
    <t>www.ine.es</t>
  </si>
  <si>
    <t>Francisco.RuizG@uclm.es</t>
  </si>
  <si>
    <t>Total ESPAÑA</t>
  </si>
  <si>
    <t>Defunciones</t>
  </si>
  <si>
    <t>Nacimientos</t>
  </si>
  <si>
    <t>Crecimiento Vegetativo</t>
  </si>
  <si>
    <t>Extranjero</t>
  </si>
  <si>
    <t>Absoluto</t>
  </si>
  <si>
    <t>Relativo (x 1000 hbt)</t>
  </si>
  <si>
    <t>Año 1998</t>
  </si>
  <si>
    <t>Año 1999</t>
  </si>
  <si>
    <t>Año 2000</t>
  </si>
  <si>
    <t>Año 2001</t>
  </si>
  <si>
    <t>Año 2002</t>
  </si>
  <si>
    <t>Año 2003</t>
  </si>
  <si>
    <t>Evolución por años</t>
  </si>
  <si>
    <t>(x 1000 hbt)</t>
  </si>
  <si>
    <t>Andalucía</t>
  </si>
  <si>
    <t>Aragón</t>
  </si>
  <si>
    <t>Balears (IIles)</t>
  </si>
  <si>
    <t>Canarias</t>
  </si>
  <si>
    <t>Castilla y León</t>
  </si>
  <si>
    <t>Castilla-La Mancha</t>
  </si>
  <si>
    <t>Cataluña</t>
  </si>
  <si>
    <t>Comunidad Valenciana</t>
  </si>
  <si>
    <t>Extremadura</t>
  </si>
  <si>
    <t>Galicia</t>
  </si>
  <si>
    <t>País Vasco</t>
  </si>
  <si>
    <t>Año 2004</t>
  </si>
  <si>
    <t>Año 2005</t>
  </si>
  <si>
    <t>Año 2006</t>
  </si>
  <si>
    <t>2006p</t>
  </si>
  <si>
    <t>Año 2007</t>
  </si>
  <si>
    <t>2007p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</si>
</sst>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6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15" applyFont="1" applyAlignment="1">
      <alignment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5" fillId="0" borderId="0" xfId="0" applyFont="1" applyAlignment="1">
      <alignment vertical="center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1" fontId="1" fillId="2" borderId="18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.es/" TargetMode="External" /><Relationship Id="rId2" Type="http://schemas.openxmlformats.org/officeDocument/2006/relationships/hyperlink" Target="mailto:Francisco.RuizG@uclm.es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17.8515625" style="1" customWidth="1"/>
    <col min="2" max="2" width="7.7109375" style="11" customWidth="1"/>
    <col min="3" max="3" width="6.7109375" style="25" customWidth="1"/>
    <col min="4" max="4" width="7.7109375" style="11" customWidth="1"/>
    <col min="5" max="5" width="6.7109375" style="25" customWidth="1"/>
    <col min="6" max="6" width="7.7109375" style="11" customWidth="1"/>
    <col min="7" max="7" width="6.7109375" style="25" customWidth="1"/>
    <col min="8" max="8" width="7.7109375" style="11" customWidth="1"/>
    <col min="9" max="9" width="6.7109375" style="25" customWidth="1"/>
    <col min="10" max="10" width="7.7109375" style="11" customWidth="1"/>
    <col min="11" max="11" width="6.7109375" style="25" customWidth="1"/>
    <col min="12" max="12" width="7.7109375" style="11" customWidth="1"/>
    <col min="13" max="13" width="6.7109375" style="25" customWidth="1"/>
    <col min="14" max="14" width="7.7109375" style="11" customWidth="1"/>
    <col min="15" max="15" width="6.7109375" style="25" customWidth="1"/>
    <col min="16" max="16" width="7.7109375" style="11" customWidth="1"/>
    <col min="17" max="17" width="6.7109375" style="25" customWidth="1"/>
    <col min="18" max="18" width="7.7109375" style="11" customWidth="1"/>
    <col min="19" max="19" width="6.7109375" style="25" customWidth="1"/>
    <col min="20" max="20" width="7.7109375" style="11" customWidth="1"/>
    <col min="21" max="21" width="6.7109375" style="25" customWidth="1"/>
    <col min="22" max="16384" width="11.57421875" style="1" customWidth="1"/>
  </cols>
  <sheetData>
    <row r="1" ht="11.25">
      <c r="A1" s="1" t="s">
        <v>14</v>
      </c>
    </row>
    <row r="2" ht="18" customHeight="1">
      <c r="A2" s="2" t="s">
        <v>24</v>
      </c>
    </row>
    <row r="3" spans="1:21" s="10" customFormat="1" ht="15" customHeight="1">
      <c r="A3" s="39"/>
      <c r="B3" s="53">
        <v>2007</v>
      </c>
      <c r="C3" s="54"/>
      <c r="D3" s="53">
        <v>2006</v>
      </c>
      <c r="E3" s="54"/>
      <c r="F3" s="53">
        <v>2005</v>
      </c>
      <c r="G3" s="54"/>
      <c r="H3" s="53">
        <v>2004</v>
      </c>
      <c r="I3" s="54"/>
      <c r="J3" s="53">
        <v>2003</v>
      </c>
      <c r="K3" s="54"/>
      <c r="L3" s="53">
        <v>2002</v>
      </c>
      <c r="M3" s="54"/>
      <c r="N3" s="53">
        <v>2001</v>
      </c>
      <c r="O3" s="54"/>
      <c r="P3" s="53">
        <v>2000</v>
      </c>
      <c r="Q3" s="54"/>
      <c r="R3" s="53">
        <v>1999</v>
      </c>
      <c r="S3" s="54"/>
      <c r="T3" s="53">
        <v>1998</v>
      </c>
      <c r="U3" s="54"/>
    </row>
    <row r="4" spans="1:21" ht="22.5" customHeight="1">
      <c r="A4" s="9"/>
      <c r="B4" s="12" t="s">
        <v>16</v>
      </c>
      <c r="C4" s="40" t="s">
        <v>25</v>
      </c>
      <c r="D4" s="12" t="s">
        <v>16</v>
      </c>
      <c r="E4" s="40" t="s">
        <v>25</v>
      </c>
      <c r="F4" s="12" t="s">
        <v>16</v>
      </c>
      <c r="G4" s="26" t="s">
        <v>25</v>
      </c>
      <c r="H4" s="12" t="s">
        <v>16</v>
      </c>
      <c r="I4" s="26" t="s">
        <v>25</v>
      </c>
      <c r="J4" s="12" t="s">
        <v>16</v>
      </c>
      <c r="K4" s="26" t="s">
        <v>25</v>
      </c>
      <c r="L4" s="12" t="s">
        <v>16</v>
      </c>
      <c r="M4" s="26" t="s">
        <v>25</v>
      </c>
      <c r="N4" s="12" t="s">
        <v>16</v>
      </c>
      <c r="O4" s="26" t="s">
        <v>25</v>
      </c>
      <c r="P4" s="12" t="s">
        <v>16</v>
      </c>
      <c r="Q4" s="26" t="s">
        <v>25</v>
      </c>
      <c r="R4" s="12" t="s">
        <v>16</v>
      </c>
      <c r="S4" s="26" t="s">
        <v>25</v>
      </c>
      <c r="T4" s="12" t="s">
        <v>16</v>
      </c>
      <c r="U4" s="26" t="s">
        <v>25</v>
      </c>
    </row>
    <row r="5" spans="1:21" ht="11.25">
      <c r="A5" s="3" t="s">
        <v>11</v>
      </c>
      <c r="B5" s="13">
        <f>+'2007'!D5</f>
        <v>107166</v>
      </c>
      <c r="C5" s="43">
        <f>+'2007'!G5</f>
        <v>2.370890545435133</v>
      </c>
      <c r="D5" s="13">
        <f>+'2006'!D5</f>
        <v>111479</v>
      </c>
      <c r="E5" s="43">
        <f>+'2006'!G5</f>
        <v>2.49343733395388</v>
      </c>
      <c r="F5" s="13">
        <f>+'2005'!D5</f>
        <v>79016</v>
      </c>
      <c r="G5" s="29">
        <f>+'2005'!G5</f>
        <v>1.8200000000000003</v>
      </c>
      <c r="H5" s="13">
        <f>+'2004'!D5</f>
        <v>82657</v>
      </c>
      <c r="I5" s="29">
        <f>+'2004'!G5</f>
        <v>1.9399999999999995</v>
      </c>
      <c r="J5" s="13">
        <f>+'2003'!D5</f>
        <v>57053</v>
      </c>
      <c r="K5" s="29">
        <f>+'2003'!G5</f>
        <v>1.36</v>
      </c>
      <c r="L5" s="13">
        <f>+'2002'!D5</f>
        <v>50228</v>
      </c>
      <c r="M5" s="29">
        <f>+'2002'!G5</f>
        <v>1.22</v>
      </c>
      <c r="N5" s="13">
        <f>+'2001'!D5</f>
        <v>46249</v>
      </c>
      <c r="O5" s="29">
        <f>+'2001'!G5</f>
        <v>1.14</v>
      </c>
      <c r="P5" s="13">
        <f>+'2000'!D5</f>
        <v>37241</v>
      </c>
      <c r="Q5" s="29">
        <f>+'2000'!G5</f>
        <v>0.93</v>
      </c>
      <c r="R5" s="13">
        <f>+'1999'!D5</f>
        <v>9028</v>
      </c>
      <c r="S5" s="29">
        <f>+'1999'!G5</f>
        <v>0.23</v>
      </c>
      <c r="T5" s="13">
        <f>+'1998'!D5</f>
        <v>4682</v>
      </c>
      <c r="U5" s="29">
        <f>+'1998'!G5</f>
        <v>0.12</v>
      </c>
    </row>
    <row r="6" spans="1:21" ht="11.25" customHeight="1">
      <c r="A6" s="4" t="s">
        <v>26</v>
      </c>
      <c r="B6" s="16">
        <f>+'2007'!D6</f>
        <v>30838</v>
      </c>
      <c r="C6" s="46">
        <f>+'2007'!G6</f>
        <v>3.82631046914924</v>
      </c>
      <c r="D6" s="16">
        <f>+'2006'!D6</f>
        <v>32876</v>
      </c>
      <c r="E6" s="46">
        <f>+'2006'!G6</f>
        <v>4.122035108765757</v>
      </c>
      <c r="F6" s="16">
        <f>+'2005'!D6</f>
        <v>25903</v>
      </c>
      <c r="G6" s="32">
        <f>+'2005'!G6</f>
        <v>3.3499999999999996</v>
      </c>
      <c r="H6" s="16">
        <f>+'2004'!D6</f>
        <v>25986</v>
      </c>
      <c r="I6" s="32">
        <f>+'2004'!G6</f>
        <v>3.42</v>
      </c>
      <c r="J6" s="16">
        <f>+'2003'!D6</f>
        <v>21277</v>
      </c>
      <c r="K6" s="32">
        <f>+'2003'!G6</f>
        <v>2.84</v>
      </c>
      <c r="L6" s="16">
        <f>+'2002'!D6</f>
        <v>20123</v>
      </c>
      <c r="M6" s="32">
        <f>+'2002'!G6</f>
        <v>2.72</v>
      </c>
      <c r="N6" s="16">
        <f>+'2001'!D6</f>
        <v>21149</v>
      </c>
      <c r="O6" s="32">
        <f>+'2001'!G6</f>
        <v>2.88</v>
      </c>
      <c r="P6" s="16">
        <f>+'2000'!D6</f>
        <v>20213</v>
      </c>
      <c r="Q6" s="32">
        <f>+'2000'!G6</f>
        <v>2.78</v>
      </c>
      <c r="R6" s="16">
        <f>+'1999'!D6</f>
        <v>16605</v>
      </c>
      <c r="S6" s="32">
        <f>+'1999'!G6</f>
        <v>2.3</v>
      </c>
      <c r="T6" s="16">
        <f>+'1998'!D6</f>
        <v>15489</v>
      </c>
      <c r="U6" s="32">
        <f>+'1998'!G6</f>
        <v>2.15</v>
      </c>
    </row>
    <row r="7" spans="1:21" ht="11.25" customHeight="1">
      <c r="A7" s="5" t="s">
        <v>27</v>
      </c>
      <c r="B7" s="19">
        <f>+'2007'!D7</f>
        <v>-421</v>
      </c>
      <c r="C7" s="49">
        <f>+'2007'!G7</f>
        <v>-0.3246815845386788</v>
      </c>
      <c r="D7" s="19">
        <f>+'2006'!D7</f>
        <v>-709</v>
      </c>
      <c r="E7" s="49">
        <f>+'2006'!G7</f>
        <v>-0.5550028141539016</v>
      </c>
      <c r="F7" s="19">
        <f>+'2005'!D7</f>
        <v>-2054</v>
      </c>
      <c r="G7" s="35">
        <f>+'2005'!G7</f>
        <v>-1.6500000000000004</v>
      </c>
      <c r="H7" s="19">
        <f>+'2004'!D7</f>
        <v>-1717</v>
      </c>
      <c r="I7" s="35">
        <f>+'2004'!G7</f>
        <v>-1.3900000000000006</v>
      </c>
      <c r="J7" s="19">
        <f>+'2003'!D7</f>
        <v>-2694</v>
      </c>
      <c r="K7" s="35">
        <f>+'2003'!G7</f>
        <v>-2.2</v>
      </c>
      <c r="L7" s="19">
        <f>+'2002'!D7</f>
        <v>-2622</v>
      </c>
      <c r="M7" s="35">
        <f>+'2002'!G7</f>
        <v>-2.17</v>
      </c>
      <c r="N7" s="19">
        <f>+'2001'!D7</f>
        <v>-2394</v>
      </c>
      <c r="O7" s="35">
        <f>+'2001'!G7</f>
        <v>-1.99</v>
      </c>
      <c r="P7" s="19">
        <f>+'2000'!D7</f>
        <v>-2655</v>
      </c>
      <c r="Q7" s="35">
        <f>+'2000'!G7</f>
        <v>-2.22</v>
      </c>
      <c r="R7" s="19">
        <f>+'1999'!D7</f>
        <v>-3924</v>
      </c>
      <c r="S7" s="35">
        <f>+'1999'!G7</f>
        <v>-3.28</v>
      </c>
      <c r="T7" s="19">
        <f>+'1998'!D7</f>
        <v>-3853</v>
      </c>
      <c r="U7" s="35">
        <f>+'1998'!G7</f>
        <v>-3.22</v>
      </c>
    </row>
    <row r="8" spans="1:21" ht="11.25" customHeight="1">
      <c r="A8" s="5" t="s">
        <v>5</v>
      </c>
      <c r="B8" s="19">
        <f>+'2007'!D8</f>
        <v>-4834</v>
      </c>
      <c r="C8" s="49">
        <f>+'2007'!G8</f>
        <v>-4.497321516622598</v>
      </c>
      <c r="D8" s="19">
        <f>+'2006'!D8</f>
        <v>-4746</v>
      </c>
      <c r="E8" s="49">
        <f>+'2006'!G8</f>
        <v>-4.407110807357442</v>
      </c>
      <c r="F8" s="19">
        <f>+'2005'!D8</f>
        <v>-5221</v>
      </c>
      <c r="G8" s="35">
        <f>+'2005'!G8</f>
        <v>-4.93</v>
      </c>
      <c r="H8" s="19">
        <f>+'2004'!D8</f>
        <v>-5332</v>
      </c>
      <c r="I8" s="35">
        <f>+'2004'!G8</f>
        <v>-5.03</v>
      </c>
      <c r="J8" s="19">
        <f>+'2003'!D8</f>
        <v>-5645</v>
      </c>
      <c r="K8" s="35">
        <f>+'2003'!G8</f>
        <v>-5.32</v>
      </c>
      <c r="L8" s="19">
        <f>+'2002'!D8</f>
        <v>-5695</v>
      </c>
      <c r="M8" s="35">
        <f>+'2002'!G8</f>
        <v>-5.37</v>
      </c>
      <c r="N8" s="19">
        <f>+'2001'!D8</f>
        <v>-5077</v>
      </c>
      <c r="O8" s="35">
        <f>+'2001'!G8</f>
        <v>-4.78</v>
      </c>
      <c r="P8" s="19">
        <f>+'2000'!D8</f>
        <v>-5662</v>
      </c>
      <c r="Q8" s="35">
        <f>+'2000'!G8</f>
        <v>-5.33</v>
      </c>
      <c r="R8" s="19">
        <f>+'1999'!D8</f>
        <v>-6102</v>
      </c>
      <c r="S8" s="35">
        <f>+'1999'!G8</f>
        <v>-5.73</v>
      </c>
      <c r="T8" s="19">
        <f>+'1998'!D8</f>
        <v>-5915</v>
      </c>
      <c r="U8" s="35">
        <f>+'1998'!G8</f>
        <v>-5.53</v>
      </c>
    </row>
    <row r="9" spans="1:21" ht="11.25" customHeight="1">
      <c r="A9" s="5" t="s">
        <v>28</v>
      </c>
      <c r="B9" s="19">
        <f>+'2007'!D9</f>
        <v>4684</v>
      </c>
      <c r="C9" s="49">
        <f>+'2007'!G9</f>
        <v>4.544704797943045</v>
      </c>
      <c r="D9" s="19">
        <f>+'2006'!D9</f>
        <v>4425</v>
      </c>
      <c r="E9" s="49">
        <f>+'2006'!G9</f>
        <v>4.42030563541519</v>
      </c>
      <c r="F9" s="19">
        <f>+'2005'!D9</f>
        <v>3564</v>
      </c>
      <c r="G9" s="35">
        <f>+'2005'!G9</f>
        <v>3.67</v>
      </c>
      <c r="H9" s="19">
        <f>+'2004'!D9</f>
        <v>3742</v>
      </c>
      <c r="I9" s="35">
        <f>+'2004'!G9</f>
        <v>3.96</v>
      </c>
      <c r="J9" s="19">
        <f>+'2003'!D9</f>
        <v>3299</v>
      </c>
      <c r="K9" s="35">
        <f>+'2003'!G9</f>
        <v>3.59</v>
      </c>
      <c r="L9" s="19">
        <f>+'2002'!D9</f>
        <v>3306</v>
      </c>
      <c r="M9" s="35">
        <f>+'2002'!G9</f>
        <v>3.85</v>
      </c>
      <c r="N9" s="19">
        <f>+'2001'!D9</f>
        <v>2838</v>
      </c>
      <c r="O9" s="35">
        <f>+'2001'!G9</f>
        <v>3.41</v>
      </c>
      <c r="P9" s="19">
        <f>+'2000'!D9</f>
        <v>2192</v>
      </c>
      <c r="Q9" s="35">
        <f>+'2000'!G9</f>
        <v>2.7</v>
      </c>
      <c r="R9" s="19">
        <f>+'1999'!D9</f>
        <v>1430</v>
      </c>
      <c r="S9" s="35">
        <f>+'1999'!G9</f>
        <v>1.81</v>
      </c>
      <c r="T9" s="19">
        <f>+'1998'!D9</f>
        <v>1230</v>
      </c>
      <c r="U9" s="35">
        <f>+'1998'!G9</f>
        <v>1.6</v>
      </c>
    </row>
    <row r="10" spans="1:21" ht="11.25">
      <c r="A10" s="5" t="s">
        <v>29</v>
      </c>
      <c r="B10" s="19">
        <f>+'2007'!D10</f>
        <v>6598</v>
      </c>
      <c r="C10" s="49">
        <f>+'2007'!G10</f>
        <v>3.256742142332169</v>
      </c>
      <c r="D10" s="19">
        <f>+'2006'!D10</f>
        <v>3881</v>
      </c>
      <c r="E10" s="49">
        <f>+'2006'!G10</f>
        <v>1.9445514729939832</v>
      </c>
      <c r="F10" s="19">
        <f>+'2005'!D10</f>
        <v>7328</v>
      </c>
      <c r="G10" s="35">
        <f>+'2005'!G10</f>
        <v>3.79</v>
      </c>
      <c r="H10" s="19">
        <f>+'2004'!D10</f>
        <v>6690</v>
      </c>
      <c r="I10" s="35">
        <f>+'2004'!G10</f>
        <v>3.55</v>
      </c>
      <c r="J10" s="19">
        <f>+'2003'!D10</f>
        <v>6925</v>
      </c>
      <c r="K10" s="35">
        <f>+'2003'!G10</f>
        <v>3.76</v>
      </c>
      <c r="L10" s="19">
        <f>+'2002'!D10</f>
        <v>7598</v>
      </c>
      <c r="M10" s="35">
        <f>+'2002'!G10</f>
        <v>4.43</v>
      </c>
      <c r="N10" s="19">
        <f>+'2001'!D10</f>
        <v>7334</v>
      </c>
      <c r="O10" s="35">
        <f>+'2001'!G10</f>
        <v>4.37</v>
      </c>
      <c r="P10" s="19">
        <f>+'2000'!D10</f>
        <v>6951</v>
      </c>
      <c r="Q10" s="35">
        <f>+'2000'!G10</f>
        <v>4.25</v>
      </c>
      <c r="R10" s="19">
        <f>+'1999'!D10</f>
        <v>6791</v>
      </c>
      <c r="S10" s="35">
        <f>+'1999'!G10</f>
        <v>4.24</v>
      </c>
      <c r="T10" s="19">
        <f>+'1998'!D10</f>
        <v>5668</v>
      </c>
      <c r="U10" s="35">
        <f>+'1998'!G10</f>
        <v>3.6</v>
      </c>
    </row>
    <row r="11" spans="1:21" ht="11.25">
      <c r="A11" s="5" t="s">
        <v>0</v>
      </c>
      <c r="B11" s="19">
        <f>+'2007'!D11</f>
        <v>-236</v>
      </c>
      <c r="C11" s="49">
        <f>+'2007'!G11</f>
        <v>-0.411993910869656</v>
      </c>
      <c r="D11" s="19">
        <f>+'2006'!D11</f>
        <v>-220</v>
      </c>
      <c r="E11" s="49">
        <f>+'2006'!G11</f>
        <v>-0.3872618999420876</v>
      </c>
      <c r="F11" s="19">
        <f>+'2005'!D11</f>
        <v>-103</v>
      </c>
      <c r="G11" s="35">
        <f>+'2005'!G11</f>
        <v>-0.1899999999999995</v>
      </c>
      <c r="H11" s="19">
        <f>+'2004'!D11</f>
        <v>-154</v>
      </c>
      <c r="I11" s="35">
        <f>+'2004'!G11</f>
        <v>-0.27999999999999936</v>
      </c>
      <c r="J11" s="19">
        <f>+'2003'!D11</f>
        <v>-526</v>
      </c>
      <c r="K11" s="35">
        <f>+'2003'!G11</f>
        <v>-0.97</v>
      </c>
      <c r="L11" s="19">
        <f>+'2002'!D11</f>
        <v>-718</v>
      </c>
      <c r="M11" s="35">
        <f>+'2002'!G11</f>
        <v>-1.34</v>
      </c>
      <c r="N11" s="19">
        <f>+'2001'!D11</f>
        <v>-797</v>
      </c>
      <c r="O11" s="35">
        <f>+'2001'!G11</f>
        <v>-1.49</v>
      </c>
      <c r="P11" s="19">
        <f>+'2000'!D11</f>
        <v>-994</v>
      </c>
      <c r="Q11" s="35">
        <f>+'2000'!G11</f>
        <v>-1.87</v>
      </c>
      <c r="R11" s="19">
        <f>+'1999'!D11</f>
        <v>-1364</v>
      </c>
      <c r="S11" s="35">
        <f>+'1999'!G11</f>
        <v>-2.57</v>
      </c>
      <c r="T11" s="19">
        <f>+'1998'!D11</f>
        <v>-1332</v>
      </c>
      <c r="U11" s="35">
        <f>+'1998'!G11</f>
        <v>-2.52</v>
      </c>
    </row>
    <row r="12" spans="1:21" ht="11.25">
      <c r="A12" s="5" t="s">
        <v>30</v>
      </c>
      <c r="B12" s="19">
        <f>+'2007'!D12</f>
        <v>-7276</v>
      </c>
      <c r="C12" s="49">
        <f>+'2007'!G12</f>
        <v>-2.8776898747318977</v>
      </c>
      <c r="D12" s="19">
        <f>+'2006'!D12</f>
        <v>-2280</v>
      </c>
      <c r="E12" s="49">
        <f>+'2006'!G12</f>
        <v>-0.9036789244635397</v>
      </c>
      <c r="F12" s="19">
        <f>+'2005'!D12</f>
        <v>-8043</v>
      </c>
      <c r="G12" s="35">
        <f>+'2005'!G12</f>
        <v>-3.26</v>
      </c>
      <c r="H12" s="19">
        <f>+'2004'!D12</f>
        <v>-7441</v>
      </c>
      <c r="I12" s="35">
        <f>+'2004'!G12</f>
        <v>-3.01</v>
      </c>
      <c r="J12" s="19">
        <f>+'2003'!D12</f>
        <v>-8397</v>
      </c>
      <c r="K12" s="35">
        <f>+'2003'!G12</f>
        <v>-3.41</v>
      </c>
      <c r="L12" s="19">
        <f>+'2002'!D12</f>
        <v>-8249</v>
      </c>
      <c r="M12" s="35">
        <f>+'2002'!G12</f>
        <v>-3.36</v>
      </c>
      <c r="N12" s="19">
        <f>+'2001'!D12</f>
        <v>-7776</v>
      </c>
      <c r="O12" s="35">
        <f>+'2001'!G12</f>
        <v>-3.17</v>
      </c>
      <c r="P12" s="19">
        <f>+'2000'!D12</f>
        <v>-7802</v>
      </c>
      <c r="Q12" s="35">
        <f>+'2000'!G12</f>
        <v>-3.17</v>
      </c>
      <c r="R12" s="19">
        <f>+'1999'!D12</f>
        <v>-9054</v>
      </c>
      <c r="S12" s="35">
        <f>+'1999'!G12</f>
        <v>-3.67</v>
      </c>
      <c r="T12" s="19">
        <f>+'1998'!D12</f>
        <v>-8825</v>
      </c>
      <c r="U12" s="35">
        <f>+'1998'!G12</f>
        <v>-3.56</v>
      </c>
    </row>
    <row r="13" spans="1:21" ht="11.25">
      <c r="A13" s="5" t="s">
        <v>31</v>
      </c>
      <c r="B13" s="19">
        <f>+'2007'!D13</f>
        <v>2729</v>
      </c>
      <c r="C13" s="49">
        <f>+'2007'!G13</f>
        <v>1.3801620792756193</v>
      </c>
      <c r="D13" s="19">
        <f>+'2006'!D13</f>
        <v>3113</v>
      </c>
      <c r="E13" s="49">
        <f>+'2006'!G13</f>
        <v>1.6110659998830386</v>
      </c>
      <c r="F13" s="19">
        <f>+'2005'!D13</f>
        <v>979</v>
      </c>
      <c r="G13" s="35">
        <f>+'2005'!G13</f>
        <v>0.5200000000000014</v>
      </c>
      <c r="H13" s="19">
        <f>+'2004'!D13</f>
        <v>1064</v>
      </c>
      <c r="I13" s="35">
        <f>+'2004'!G13</f>
        <v>0.5800000000000001</v>
      </c>
      <c r="J13" s="19">
        <f>+'2003'!D13</f>
        <v>219</v>
      </c>
      <c r="K13" s="35">
        <f>+'2003'!G13</f>
        <v>0.12</v>
      </c>
      <c r="L13" s="19">
        <f>+'2002'!D13</f>
        <v>-460</v>
      </c>
      <c r="M13" s="35">
        <f>+'2002'!G13</f>
        <v>-0.26</v>
      </c>
      <c r="N13" s="19">
        <f>+'2001'!D13</f>
        <v>-459</v>
      </c>
      <c r="O13" s="35">
        <f>+'2001'!G13</f>
        <v>-0.26</v>
      </c>
      <c r="P13" s="19">
        <f>+'2000'!D13</f>
        <v>-29</v>
      </c>
      <c r="Q13" s="35">
        <f>+'2000'!G13</f>
        <v>-0.02</v>
      </c>
      <c r="R13" s="19">
        <f>+'1999'!D13</f>
        <v>-665</v>
      </c>
      <c r="S13" s="35">
        <f>+'1999'!G13</f>
        <v>-0.39</v>
      </c>
      <c r="T13" s="19">
        <f>+'1998'!D13</f>
        <v>-837</v>
      </c>
      <c r="U13" s="35">
        <f>+'1998'!G13</f>
        <v>-0.49</v>
      </c>
    </row>
    <row r="14" spans="1:21" ht="11.25">
      <c r="A14" s="5" t="s">
        <v>32</v>
      </c>
      <c r="B14" s="19">
        <f>+'2007'!D14</f>
        <v>24032</v>
      </c>
      <c r="C14" s="49">
        <f>+'2007'!G14</f>
        <v>3.3329135755760895</v>
      </c>
      <c r="D14" s="19">
        <f>+'2006'!D14</f>
        <v>24437</v>
      </c>
      <c r="E14" s="49">
        <f>+'2006'!G14</f>
        <v>3.4250928946246777</v>
      </c>
      <c r="F14" s="19">
        <f>+'2005'!D14</f>
        <v>17989</v>
      </c>
      <c r="G14" s="35">
        <f>+'2005'!G14</f>
        <v>2.620000000000001</v>
      </c>
      <c r="H14" s="19">
        <f>+'2004'!D14</f>
        <v>19252</v>
      </c>
      <c r="I14" s="35">
        <f>+'2004'!G14</f>
        <v>2.870000000000001</v>
      </c>
      <c r="J14" s="19">
        <f>+'2003'!D14</f>
        <v>12495</v>
      </c>
      <c r="K14" s="35">
        <f>+'2003'!G14</f>
        <v>1.9</v>
      </c>
      <c r="L14" s="19">
        <f>+'2002'!D14</f>
        <v>10684</v>
      </c>
      <c r="M14" s="35">
        <f>+'2002'!G14</f>
        <v>1.66</v>
      </c>
      <c r="N14" s="19">
        <f>+'2001'!D14</f>
        <v>8644</v>
      </c>
      <c r="O14" s="35">
        <f>+'2001'!G14</f>
        <v>1.37</v>
      </c>
      <c r="P14" s="19">
        <f>+'2000'!D14</f>
        <v>7879</v>
      </c>
      <c r="Q14" s="35">
        <f>+'2000'!G14</f>
        <v>1.26</v>
      </c>
      <c r="R14" s="19">
        <f>+'1999'!D14</f>
        <v>1292</v>
      </c>
      <c r="S14" s="35">
        <f>+'1999'!G14</f>
        <v>0.21</v>
      </c>
      <c r="T14" s="19">
        <f>+'1998'!D14</f>
        <v>779</v>
      </c>
      <c r="U14" s="35">
        <f>+'1998'!G14</f>
        <v>0.13</v>
      </c>
    </row>
    <row r="15" spans="1:21" ht="11.25">
      <c r="A15" s="5" t="s">
        <v>33</v>
      </c>
      <c r="B15" s="19">
        <f>+'2007'!D15</f>
        <v>14507</v>
      </c>
      <c r="C15" s="49">
        <f>+'2007'!G15</f>
        <v>2.969685543320212</v>
      </c>
      <c r="D15" s="19">
        <f>+'2006'!D15</f>
        <v>14187</v>
      </c>
      <c r="E15" s="49">
        <f>+'2006'!G15</f>
        <v>2.95137747591591</v>
      </c>
      <c r="F15" s="19">
        <f>+'2005'!D15</f>
        <v>10388</v>
      </c>
      <c r="G15" s="35">
        <f>+'2005'!G15</f>
        <v>2.2600000000000016</v>
      </c>
      <c r="H15" s="19">
        <f>+'2004'!D15</f>
        <v>10575</v>
      </c>
      <c r="I15" s="35">
        <f>+'2004'!G15</f>
        <v>2.370000000000001</v>
      </c>
      <c r="J15" s="19">
        <f>+'2003'!D15</f>
        <v>7201</v>
      </c>
      <c r="K15" s="35">
        <f>+'2003'!G15</f>
        <v>1.66</v>
      </c>
      <c r="L15" s="19">
        <f>+'2002'!D15</f>
        <v>6170</v>
      </c>
      <c r="M15" s="35">
        <f>+'2002'!G15</f>
        <v>1.46</v>
      </c>
      <c r="N15" s="19">
        <f>+'2001'!D15</f>
        <v>5031</v>
      </c>
      <c r="O15" s="35">
        <f>+'2001'!G15</f>
        <v>1.22</v>
      </c>
      <c r="P15" s="19">
        <f>+'2000'!D15</f>
        <v>4212</v>
      </c>
      <c r="Q15" s="35">
        <f>+'2000'!G15</f>
        <v>1.04</v>
      </c>
      <c r="R15" s="19">
        <f>+'1999'!D15</f>
        <v>541</v>
      </c>
      <c r="S15" s="35">
        <f>+'1999'!G15</f>
        <v>0.14</v>
      </c>
      <c r="T15" s="19">
        <f>+'1998'!D15</f>
        <v>543</v>
      </c>
      <c r="U15" s="35">
        <f>+'1998'!G15</f>
        <v>0.14</v>
      </c>
    </row>
    <row r="16" spans="1:21" ht="11.25">
      <c r="A16" s="5" t="s">
        <v>34</v>
      </c>
      <c r="B16" s="19">
        <f>+'2007'!D16</f>
        <v>-778</v>
      </c>
      <c r="C16" s="49">
        <f>+'2007'!G16</f>
        <v>-0.7137680162203317</v>
      </c>
      <c r="D16" s="19">
        <f>+'2006'!D16</f>
        <v>-241</v>
      </c>
      <c r="E16" s="49">
        <f>+'2006'!G16</f>
        <v>-0.22183909209820207</v>
      </c>
      <c r="F16" s="19">
        <f>+'2005'!D16</f>
        <v>-1178</v>
      </c>
      <c r="G16" s="35">
        <f>+'2005'!G16</f>
        <v>-1.0999999999999996</v>
      </c>
      <c r="H16" s="19">
        <f>+'2004'!D16</f>
        <v>-522</v>
      </c>
      <c r="I16" s="35">
        <f>+'2004'!G16</f>
        <v>-0.4900000000000002</v>
      </c>
      <c r="J16" s="19">
        <f>+'2003'!D16</f>
        <v>-1265</v>
      </c>
      <c r="K16" s="35">
        <f>+'2003'!G16</f>
        <v>-1.19</v>
      </c>
      <c r="L16" s="19">
        <f>+'2002'!D16</f>
        <v>-771</v>
      </c>
      <c r="M16" s="35">
        <f>+'2002'!G16</f>
        <v>-0.73</v>
      </c>
      <c r="N16" s="19">
        <f>+'2001'!D16</f>
        <v>-435</v>
      </c>
      <c r="O16" s="35">
        <f>+'2001'!G16</f>
        <v>-0.41</v>
      </c>
      <c r="P16" s="19">
        <f>+'2000'!D16</f>
        <v>-228</v>
      </c>
      <c r="Q16" s="35">
        <f>+'2000'!G16</f>
        <v>-0.22</v>
      </c>
      <c r="R16" s="19">
        <f>+'1999'!D16</f>
        <v>-751</v>
      </c>
      <c r="S16" s="35">
        <f>+'1999'!G16</f>
        <v>-0.71</v>
      </c>
      <c r="T16" s="19">
        <f>+'1998'!D16</f>
        <v>-553</v>
      </c>
      <c r="U16" s="35">
        <f>+'1998'!G16</f>
        <v>-0.52</v>
      </c>
    </row>
    <row r="17" spans="1:21" ht="11.25">
      <c r="A17" s="5" t="s">
        <v>35</v>
      </c>
      <c r="B17" s="19">
        <f>+'2007'!D17</f>
        <v>-8407</v>
      </c>
      <c r="C17" s="49">
        <f>+'2007'!G17</f>
        <v>-3.032245242888002</v>
      </c>
      <c r="D17" s="19">
        <f>+'2006'!D17</f>
        <v>-7997</v>
      </c>
      <c r="E17" s="49">
        <f>+'2006'!G17</f>
        <v>-2.889586504037543</v>
      </c>
      <c r="F17" s="19">
        <f>+'2005'!D17</f>
        <v>-8286</v>
      </c>
      <c r="G17" s="35">
        <f>+'2005'!G17</f>
        <v>-3.0500000000000007</v>
      </c>
      <c r="H17" s="19">
        <f>+'2004'!D17</f>
        <v>-7919</v>
      </c>
      <c r="I17" s="35">
        <f>+'2004'!G17</f>
        <v>-2.919999999999999</v>
      </c>
      <c r="J17" s="19">
        <f>+'2003'!D17</f>
        <v>-9382</v>
      </c>
      <c r="K17" s="35">
        <f>+'2003'!G17</f>
        <v>-3.47</v>
      </c>
      <c r="L17" s="19">
        <f>+'2002'!D17</f>
        <v>-9026</v>
      </c>
      <c r="M17" s="35">
        <f>+'2002'!G17</f>
        <v>-3.35</v>
      </c>
      <c r="N17" s="19">
        <f>+'2001'!D17</f>
        <v>-8939</v>
      </c>
      <c r="O17" s="35">
        <f>+'2001'!G17</f>
        <v>-3.32</v>
      </c>
      <c r="P17" s="19">
        <f>+'2000'!D17</f>
        <v>-9440</v>
      </c>
      <c r="Q17" s="35">
        <f>+'2000'!G17</f>
        <v>-3.51</v>
      </c>
      <c r="R17" s="19">
        <f>+'1999'!D17</f>
        <v>-10509</v>
      </c>
      <c r="S17" s="35">
        <f>+'1999'!G17</f>
        <v>-3.91</v>
      </c>
      <c r="T17" s="19">
        <f>+'1998'!D17</f>
        <v>-9565</v>
      </c>
      <c r="U17" s="35">
        <f>+'1998'!G17</f>
        <v>-3.55</v>
      </c>
    </row>
    <row r="18" spans="1:21" ht="11.25">
      <c r="A18" s="5" t="s">
        <v>6</v>
      </c>
      <c r="B18" s="19">
        <f>+'2007'!D18</f>
        <v>33444</v>
      </c>
      <c r="C18" s="49">
        <f>+'2007'!G18</f>
        <v>5.499130258058247</v>
      </c>
      <c r="D18" s="19">
        <f>+'2006'!D18</f>
        <v>32030</v>
      </c>
      <c r="E18" s="49">
        <f>+'2006'!G18</f>
        <v>5.3310626523859215</v>
      </c>
      <c r="F18" s="19">
        <f>+'2005'!D18</f>
        <v>28525</v>
      </c>
      <c r="G18" s="35">
        <f>+'2005'!G18</f>
        <v>4.8500000000000005</v>
      </c>
      <c r="H18" s="19">
        <f>+'2004'!D18</f>
        <v>28734</v>
      </c>
      <c r="I18" s="35">
        <f>+'2004'!G18</f>
        <v>4.99</v>
      </c>
      <c r="J18" s="19">
        <f>+'2003'!D18</f>
        <v>25617</v>
      </c>
      <c r="K18" s="35">
        <f>+'2003'!G18</f>
        <v>4.54</v>
      </c>
      <c r="L18" s="19">
        <f>+'2002'!D18</f>
        <v>23875</v>
      </c>
      <c r="M18" s="35">
        <f>+'2002'!G18</f>
        <v>4.34</v>
      </c>
      <c r="N18" s="19">
        <f>+'2001'!D18</f>
        <v>21166</v>
      </c>
      <c r="O18" s="35">
        <f>+'2001'!G18</f>
        <v>3.96</v>
      </c>
      <c r="P18" s="19">
        <f>+'2000'!D18</f>
        <v>18785</v>
      </c>
      <c r="Q18" s="35">
        <f>+'2000'!G18</f>
        <v>3.59</v>
      </c>
      <c r="R18" s="19">
        <f>+'1999'!D18</f>
        <v>13899</v>
      </c>
      <c r="S18" s="35">
        <f>+'1999'!G18</f>
        <v>2.7</v>
      </c>
      <c r="T18" s="19">
        <f>+'1998'!D18</f>
        <v>11152</v>
      </c>
      <c r="U18" s="35">
        <f>+'1998'!G18</f>
        <v>2.18</v>
      </c>
    </row>
    <row r="19" spans="1:21" ht="11.25">
      <c r="A19" s="5" t="s">
        <v>7</v>
      </c>
      <c r="B19" s="19">
        <f>+'2007'!D19</f>
        <v>8530</v>
      </c>
      <c r="C19" s="49">
        <f>+'2007'!G19</f>
        <v>6.127358548168006</v>
      </c>
      <c r="D19" s="19">
        <f>+'2006'!D19</f>
        <v>8383</v>
      </c>
      <c r="E19" s="49">
        <f>+'2006'!G19</f>
        <v>6.1176116867327455</v>
      </c>
      <c r="F19" s="19">
        <f>+'2005'!D19</f>
        <v>7388</v>
      </c>
      <c r="G19" s="35">
        <f>+'2005'!G19</f>
        <v>5.61</v>
      </c>
      <c r="H19" s="19">
        <f>+'2004'!D19</f>
        <v>7082</v>
      </c>
      <c r="I19" s="35">
        <f>+'2004'!G19</f>
        <v>5.52</v>
      </c>
      <c r="J19" s="19">
        <f>+'2003'!D19</f>
        <v>6740</v>
      </c>
      <c r="K19" s="35">
        <f>+'2003'!G19</f>
        <v>5.39</v>
      </c>
      <c r="L19" s="19">
        <f>+'2002'!D19</f>
        <v>6048</v>
      </c>
      <c r="M19" s="35">
        <f>+'2002'!G19</f>
        <v>4.98</v>
      </c>
      <c r="N19" s="19">
        <f>+'2001'!D19</f>
        <v>5845</v>
      </c>
      <c r="O19" s="35">
        <f>+'2001'!G19</f>
        <v>4.94</v>
      </c>
      <c r="P19" s="19">
        <f>+'2000'!D19</f>
        <v>4991</v>
      </c>
      <c r="Q19" s="35">
        <f>+'2000'!G19</f>
        <v>4.31</v>
      </c>
      <c r="R19" s="19">
        <f>+'1999'!D19</f>
        <v>3407</v>
      </c>
      <c r="S19" s="35">
        <f>+'1999'!G19</f>
        <v>2.99</v>
      </c>
      <c r="T19" s="19">
        <f>+'1998'!D19</f>
        <v>3730</v>
      </c>
      <c r="U19" s="35">
        <f>+'1998'!G19</f>
        <v>3.31</v>
      </c>
    </row>
    <row r="20" spans="1:21" ht="11.25">
      <c r="A20" s="5" t="s">
        <v>8</v>
      </c>
      <c r="B20" s="19">
        <f>+'2007'!D20</f>
        <v>1432</v>
      </c>
      <c r="C20" s="49">
        <f>+'2007'!G20</f>
        <v>2.3635199281701205</v>
      </c>
      <c r="D20" s="19">
        <f>+'2006'!D20</f>
        <v>1599</v>
      </c>
      <c r="E20" s="49">
        <f>+'2006'!G20</f>
        <v>2.6567022333578123</v>
      </c>
      <c r="F20" s="19">
        <f>+'2005'!D20</f>
        <v>953</v>
      </c>
      <c r="G20" s="35">
        <f>+'2005'!G20</f>
        <v>1.629999999999999</v>
      </c>
      <c r="H20" s="19">
        <f>+'2004'!D20</f>
        <v>1290</v>
      </c>
      <c r="I20" s="35">
        <f>+'2004'!G20</f>
        <v>2.24</v>
      </c>
      <c r="J20" s="19">
        <f>+'2003'!D20</f>
        <v>933</v>
      </c>
      <c r="K20" s="35">
        <f>+'2003'!G20</f>
        <v>1.64</v>
      </c>
      <c r="L20" s="19">
        <f>+'2002'!D20</f>
        <v>813</v>
      </c>
      <c r="M20" s="35">
        <f>+'2002'!G20</f>
        <v>1.45</v>
      </c>
      <c r="N20" s="19">
        <f>+'2001'!D20</f>
        <v>897</v>
      </c>
      <c r="O20" s="35">
        <f>+'2001'!G20</f>
        <v>1.62</v>
      </c>
      <c r="P20" s="19">
        <f>+'2000'!D20</f>
        <v>327</v>
      </c>
      <c r="Q20" s="35">
        <f>+'2000'!G20</f>
        <v>0.6</v>
      </c>
      <c r="R20" s="19">
        <f>+'1999'!D20</f>
        <v>115</v>
      </c>
      <c r="S20" s="35">
        <f>+'1999'!G20</f>
        <v>0.21</v>
      </c>
      <c r="T20" s="19">
        <f>+'1998'!D20</f>
        <v>136</v>
      </c>
      <c r="U20" s="35">
        <f>+'1998'!G20</f>
        <v>0.25</v>
      </c>
    </row>
    <row r="21" spans="1:21" ht="11.25">
      <c r="A21" s="5" t="s">
        <v>36</v>
      </c>
      <c r="B21" s="19">
        <f>+'2007'!D21</f>
        <v>1343</v>
      </c>
      <c r="C21" s="49">
        <f>+'2007'!G21</f>
        <v>0.6270251090173957</v>
      </c>
      <c r="D21" s="19">
        <f>+'2006'!D21</f>
        <v>1519</v>
      </c>
      <c r="E21" s="49">
        <f>+'2006'!G21</f>
        <v>0.7119142290985927</v>
      </c>
      <c r="F21" s="19">
        <f>+'2005'!D21</f>
        <v>281</v>
      </c>
      <c r="G21" s="35">
        <f>+'2005'!G21</f>
        <v>0.129999999999999</v>
      </c>
      <c r="H21" s="19">
        <f>+'2004'!D21</f>
        <v>895</v>
      </c>
      <c r="I21" s="35">
        <f>+'2004'!G21</f>
        <v>0.41999999999999993</v>
      </c>
      <c r="J21" s="19">
        <f>+'2003'!D21</f>
        <v>-36</v>
      </c>
      <c r="K21" s="35">
        <f>+'2003'!G21</f>
        <v>-0.02</v>
      </c>
      <c r="L21" s="19">
        <f>+'2002'!D21</f>
        <v>-493</v>
      </c>
      <c r="M21" s="35">
        <f>+'2002'!G21</f>
        <v>-0.24</v>
      </c>
      <c r="N21" s="19">
        <f>+'2001'!D21</f>
        <v>-438</v>
      </c>
      <c r="O21" s="35">
        <f>+'2001'!G21</f>
        <v>-0.21</v>
      </c>
      <c r="P21" s="19">
        <f>+'2000'!D21</f>
        <v>-927</v>
      </c>
      <c r="Q21" s="35">
        <f>+'2000'!G21</f>
        <v>-0.45</v>
      </c>
      <c r="R21" s="19">
        <f>+'1999'!D21</f>
        <v>-1609</v>
      </c>
      <c r="S21" s="35">
        <f>+'1999'!G21</f>
        <v>-0.78</v>
      </c>
      <c r="T21" s="19">
        <f>+'1998'!D21</f>
        <v>-2040</v>
      </c>
      <c r="U21" s="35">
        <f>+'1998'!G21</f>
        <v>-0.99</v>
      </c>
    </row>
    <row r="22" spans="1:21" ht="11.25">
      <c r="A22" s="5" t="s">
        <v>1</v>
      </c>
      <c r="B22" s="19">
        <f>+'2007'!D22</f>
        <v>426</v>
      </c>
      <c r="C22" s="49">
        <f>+'2007'!G22</f>
        <v>1.3787835633463672</v>
      </c>
      <c r="D22" s="19">
        <f>+'2006'!D22</f>
        <v>417</v>
      </c>
      <c r="E22" s="49">
        <f>+'2006'!G22</f>
        <v>1.361068226400807</v>
      </c>
      <c r="F22" s="19">
        <f>+'2005'!D22</f>
        <v>176</v>
      </c>
      <c r="G22" s="35">
        <f>+'2005'!G22</f>
        <v>0.5900000000000016</v>
      </c>
      <c r="H22" s="19">
        <f>+'2004'!D22</f>
        <v>273</v>
      </c>
      <c r="I22" s="35">
        <f>+'2004'!G22</f>
        <v>0.9399999999999995</v>
      </c>
      <c r="J22" s="19">
        <f>+'2003'!D22</f>
        <v>142</v>
      </c>
      <c r="K22" s="35">
        <f>+'2003'!G22</f>
        <v>0.5</v>
      </c>
      <c r="L22" s="19">
        <f>+'2002'!D22</f>
        <v>-58</v>
      </c>
      <c r="M22" s="35">
        <f>+'2002'!G22</f>
        <v>-0.21</v>
      </c>
      <c r="N22" s="19">
        <f>+'2001'!D22</f>
        <v>-114</v>
      </c>
      <c r="O22" s="35">
        <f>+'2001'!G22</f>
        <v>-0.42</v>
      </c>
      <c r="P22" s="19">
        <f>+'2000'!D22</f>
        <v>-198</v>
      </c>
      <c r="Q22" s="35">
        <f>+'2000'!G22</f>
        <v>-0.73</v>
      </c>
      <c r="R22" s="19">
        <f>+'1999'!D22</f>
        <v>-497</v>
      </c>
      <c r="S22" s="35">
        <f>+'1999'!G22</f>
        <v>-1.86</v>
      </c>
      <c r="T22" s="19">
        <f>+'1998'!D22</f>
        <v>-384</v>
      </c>
      <c r="U22" s="35">
        <f>+'1998'!G22</f>
        <v>-1.45</v>
      </c>
    </row>
    <row r="23" spans="1:21" ht="11.25">
      <c r="A23" s="5" t="s">
        <v>2</v>
      </c>
      <c r="B23" s="19">
        <f>+'2007'!D23</f>
        <v>599</v>
      </c>
      <c r="C23" s="49">
        <f>+'2007'!G23</f>
        <v>7.8195370938475</v>
      </c>
      <c r="D23" s="19">
        <f>+'2006'!D23</f>
        <v>562</v>
      </c>
      <c r="E23" s="49">
        <f>+'2006'!G23</f>
        <v>7.408286207669289</v>
      </c>
      <c r="F23" s="19">
        <f>+'2005'!D23</f>
        <v>568</v>
      </c>
      <c r="G23" s="35">
        <f>+'2005'!G23</f>
        <v>7.96</v>
      </c>
      <c r="H23" s="19">
        <f>+'2004'!D23</f>
        <v>570</v>
      </c>
      <c r="I23" s="35">
        <f>+'2004'!G23</f>
        <v>7.9799999999999995</v>
      </c>
      <c r="J23" s="19">
        <f>+'2003'!D23</f>
        <v>520</v>
      </c>
      <c r="K23" s="35">
        <f>+'2003'!G23</f>
        <v>7.28</v>
      </c>
      <c r="L23" s="19">
        <f>+'2002'!D23</f>
        <v>514</v>
      </c>
      <c r="M23" s="35">
        <f>+'2002'!G23</f>
        <v>7.18</v>
      </c>
      <c r="N23" s="19">
        <f>+'2001'!D23</f>
        <v>524</v>
      </c>
      <c r="O23" s="35">
        <f>+'2001'!G23</f>
        <v>7.33</v>
      </c>
      <c r="P23" s="19">
        <f>+'2000'!D23</f>
        <v>545</v>
      </c>
      <c r="Q23" s="35">
        <f>+'2000'!G23</f>
        <v>7.66</v>
      </c>
      <c r="R23" s="19">
        <f>+'1999'!D23</f>
        <v>523</v>
      </c>
      <c r="S23" s="35">
        <f>+'1999'!G23</f>
        <v>7.4</v>
      </c>
      <c r="T23" s="19">
        <f>+'1998'!D23</f>
        <v>455</v>
      </c>
      <c r="U23" s="35">
        <f>+'1998'!G23</f>
        <v>6.5</v>
      </c>
    </row>
    <row r="24" spans="1:21" ht="11.25">
      <c r="A24" s="6" t="s">
        <v>3</v>
      </c>
      <c r="B24" s="22">
        <f>+'2007'!D24</f>
        <v>679</v>
      </c>
      <c r="C24" s="52">
        <f>+'2007'!G24</f>
        <v>9.778225806451612</v>
      </c>
      <c r="D24" s="22">
        <f>+'2006'!D24</f>
        <v>668</v>
      </c>
      <c r="E24" s="52">
        <f>+'2006'!G24</f>
        <v>9.989382542507215</v>
      </c>
      <c r="F24" s="22">
        <f>+'2005'!D24</f>
        <v>598</v>
      </c>
      <c r="G24" s="38">
        <f>+'2005'!G24</f>
        <v>8.96</v>
      </c>
      <c r="H24" s="22">
        <f>+'2004'!D24</f>
        <v>540</v>
      </c>
      <c r="I24" s="38">
        <f>+'2004'!G24</f>
        <v>8.059999999999999</v>
      </c>
      <c r="J24" s="22">
        <f>+'2003'!D24</f>
        <v>653</v>
      </c>
      <c r="K24" s="38">
        <f>+'2003'!G24</f>
        <v>9.78</v>
      </c>
      <c r="L24" s="22">
        <f>+'2002'!D24</f>
        <v>603</v>
      </c>
      <c r="M24" s="38">
        <f>+'2002'!G24</f>
        <v>9.06</v>
      </c>
      <c r="N24" s="22">
        <f>+'2001'!D24</f>
        <v>734</v>
      </c>
      <c r="O24" s="38">
        <f>+'2001'!G24</f>
        <v>11.08</v>
      </c>
      <c r="P24" s="22">
        <f>+'2000'!D24</f>
        <v>678</v>
      </c>
      <c r="Q24" s="38">
        <f>+'2000'!G24</f>
        <v>10.35</v>
      </c>
      <c r="R24" s="22">
        <f>+'1999'!D24</f>
        <v>633</v>
      </c>
      <c r="S24" s="38">
        <f>+'1999'!G24</f>
        <v>9.8</v>
      </c>
      <c r="T24" s="22">
        <f>+'1998'!D24</f>
        <v>599</v>
      </c>
      <c r="U24" s="38">
        <f>+'1998'!G24</f>
        <v>9.43</v>
      </c>
    </row>
    <row r="25" spans="1:21" ht="11.25">
      <c r="A25" s="6" t="s">
        <v>15</v>
      </c>
      <c r="B25" s="22">
        <f>+'2007'!D25</f>
        <v>-723</v>
      </c>
      <c r="C25" s="52"/>
      <c r="D25" s="22">
        <f>+'2006'!D25</f>
        <v>-425</v>
      </c>
      <c r="E25" s="52"/>
      <c r="F25" s="22">
        <f>+'2005'!D25</f>
        <v>-739</v>
      </c>
      <c r="G25" s="38"/>
      <c r="H25" s="22">
        <f>+'2004'!D25</f>
        <v>-951</v>
      </c>
      <c r="I25" s="38"/>
      <c r="J25" s="22">
        <f>+'2003'!D25</f>
        <v>-1023</v>
      </c>
      <c r="K25" s="38"/>
      <c r="L25" s="22">
        <f>+'2002'!D25</f>
        <v>-1414</v>
      </c>
      <c r="M25" s="38"/>
      <c r="N25" s="22">
        <f>+'2001'!D25</f>
        <v>-1484</v>
      </c>
      <c r="O25" s="38"/>
      <c r="P25" s="22">
        <f>+'2000'!D25</f>
        <v>-1597</v>
      </c>
      <c r="Q25" s="38"/>
      <c r="R25" s="22">
        <f>+'1999'!D25</f>
        <v>-1733</v>
      </c>
      <c r="S25" s="38"/>
      <c r="T25" s="22">
        <f>+'1998'!D25</f>
        <v>-1795</v>
      </c>
      <c r="U25" s="38"/>
    </row>
    <row r="27" ht="11.25">
      <c r="A27" s="7" t="s">
        <v>4</v>
      </c>
    </row>
    <row r="28" ht="11.25">
      <c r="A28" s="8" t="s">
        <v>9</v>
      </c>
    </row>
    <row r="29" ht="11.25">
      <c r="A29" s="8" t="s">
        <v>10</v>
      </c>
    </row>
  </sheetData>
  <mergeCells count="10">
    <mergeCell ref="B3:C3"/>
    <mergeCell ref="T3:U3"/>
    <mergeCell ref="J3:K3"/>
    <mergeCell ref="L3:M3"/>
    <mergeCell ref="N3:O3"/>
    <mergeCell ref="P3:Q3"/>
    <mergeCell ref="D3:E3"/>
    <mergeCell ref="F3:G3"/>
    <mergeCell ref="H3:I3"/>
    <mergeCell ref="R3:S3"/>
  </mergeCells>
  <conditionalFormatting sqref="B5:U25">
    <cfRule type="cellIs" priority="1" dxfId="0" operator="lessThan" stopIfTrue="1">
      <formula>0</formula>
    </cfRule>
  </conditionalFormatting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landscape" paperSize="9" r:id="rId3"/>
  <headerFooter alignWithMargins="0">
    <oddFooter>&amp;R&amp;9&amp;A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7.421875" style="1" customWidth="1"/>
    <col min="2" max="4" width="10.7109375" style="11" customWidth="1"/>
    <col min="5" max="7" width="10.7109375" style="25" customWidth="1"/>
    <col min="8" max="16384" width="11.57421875" style="1" customWidth="1"/>
  </cols>
  <sheetData>
    <row r="1" ht="11.25">
      <c r="A1" s="1" t="s">
        <v>14</v>
      </c>
    </row>
    <row r="2" ht="18" customHeight="1">
      <c r="A2" s="2" t="s">
        <v>19</v>
      </c>
    </row>
    <row r="3" spans="2:7" s="10" customFormat="1" ht="15" customHeight="1">
      <c r="B3" s="53" t="s">
        <v>16</v>
      </c>
      <c r="C3" s="55"/>
      <c r="D3" s="54"/>
      <c r="E3" s="59" t="s">
        <v>17</v>
      </c>
      <c r="F3" s="60"/>
      <c r="G3" s="61"/>
    </row>
    <row r="4" spans="1:7" ht="22.5" customHeight="1">
      <c r="A4" s="9"/>
      <c r="B4" s="12" t="s">
        <v>13</v>
      </c>
      <c r="C4" s="12" t="s">
        <v>12</v>
      </c>
      <c r="D4" s="12" t="s">
        <v>14</v>
      </c>
      <c r="E4" s="26" t="s">
        <v>13</v>
      </c>
      <c r="F4" s="26" t="s">
        <v>12</v>
      </c>
      <c r="G4" s="26" t="s">
        <v>14</v>
      </c>
    </row>
    <row r="5" spans="1:7" ht="11.25">
      <c r="A5" s="3" t="s">
        <v>11</v>
      </c>
      <c r="B5" s="13">
        <f>+SUM(B6:B25)</f>
        <v>380130</v>
      </c>
      <c r="C5" s="14">
        <f>+SUM(C6:C25)</f>
        <v>371102</v>
      </c>
      <c r="D5" s="15">
        <f aca="true" t="shared" si="0" ref="D5:D25">+B5-C5</f>
        <v>9028</v>
      </c>
      <c r="E5" s="27">
        <v>9.54</v>
      </c>
      <c r="F5" s="28">
        <v>9.31</v>
      </c>
      <c r="G5" s="29">
        <v>0.23</v>
      </c>
    </row>
    <row r="6" spans="1:7" ht="11.25" customHeight="1">
      <c r="A6" s="4" t="s">
        <v>26</v>
      </c>
      <c r="B6" s="16">
        <v>78768</v>
      </c>
      <c r="C6" s="17">
        <v>62163</v>
      </c>
      <c r="D6" s="18">
        <f t="shared" si="0"/>
        <v>16605</v>
      </c>
      <c r="E6" s="30">
        <v>10.91</v>
      </c>
      <c r="F6" s="31">
        <v>8.61</v>
      </c>
      <c r="G6" s="32">
        <v>2.3</v>
      </c>
    </row>
    <row r="7" spans="1:7" ht="11.25" customHeight="1">
      <c r="A7" s="5" t="s">
        <v>27</v>
      </c>
      <c r="B7" s="19">
        <v>9568</v>
      </c>
      <c r="C7" s="20">
        <v>13492</v>
      </c>
      <c r="D7" s="21">
        <f t="shared" si="0"/>
        <v>-3924</v>
      </c>
      <c r="E7" s="33">
        <v>8</v>
      </c>
      <c r="F7" s="34">
        <v>11.28</v>
      </c>
      <c r="G7" s="35">
        <v>-3.28</v>
      </c>
    </row>
    <row r="8" spans="1:7" ht="11.25" customHeight="1">
      <c r="A8" s="5" t="s">
        <v>5</v>
      </c>
      <c r="B8" s="19">
        <v>6547</v>
      </c>
      <c r="C8" s="20">
        <v>12649</v>
      </c>
      <c r="D8" s="21">
        <f t="shared" si="0"/>
        <v>-6102</v>
      </c>
      <c r="E8" s="33">
        <v>6.15</v>
      </c>
      <c r="F8" s="34">
        <v>11.88</v>
      </c>
      <c r="G8" s="35">
        <v>-5.73</v>
      </c>
    </row>
    <row r="9" spans="1:7" ht="11.25" customHeight="1">
      <c r="A9" s="5" t="s">
        <v>28</v>
      </c>
      <c r="B9" s="19">
        <v>8848</v>
      </c>
      <c r="C9" s="20">
        <v>7418</v>
      </c>
      <c r="D9" s="21">
        <f t="shared" si="0"/>
        <v>1430</v>
      </c>
      <c r="E9" s="33">
        <v>11.23</v>
      </c>
      <c r="F9" s="34">
        <v>9.41</v>
      </c>
      <c r="G9" s="35">
        <v>1.81</v>
      </c>
    </row>
    <row r="10" spans="1:7" ht="11.25" customHeight="1">
      <c r="A10" s="5" t="s">
        <v>29</v>
      </c>
      <c r="B10" s="19">
        <v>18790</v>
      </c>
      <c r="C10" s="20">
        <v>11999</v>
      </c>
      <c r="D10" s="21">
        <f t="shared" si="0"/>
        <v>6791</v>
      </c>
      <c r="E10" s="33">
        <v>11.74</v>
      </c>
      <c r="F10" s="34">
        <v>7.5</v>
      </c>
      <c r="G10" s="35">
        <v>4.24</v>
      </c>
    </row>
    <row r="11" spans="1:7" ht="11.25" customHeight="1">
      <c r="A11" s="5" t="s">
        <v>0</v>
      </c>
      <c r="B11" s="19">
        <v>4021</v>
      </c>
      <c r="C11" s="20">
        <v>5385</v>
      </c>
      <c r="D11" s="21">
        <f t="shared" si="0"/>
        <v>-1364</v>
      </c>
      <c r="E11" s="33">
        <v>7.58</v>
      </c>
      <c r="F11" s="34">
        <v>10.15</v>
      </c>
      <c r="G11" s="35">
        <v>-2.57</v>
      </c>
    </row>
    <row r="12" spans="1:7" ht="11.25" customHeight="1">
      <c r="A12" s="5" t="s">
        <v>30</v>
      </c>
      <c r="B12" s="19">
        <v>17328</v>
      </c>
      <c r="C12" s="20">
        <v>26382</v>
      </c>
      <c r="D12" s="21">
        <f t="shared" si="0"/>
        <v>-9054</v>
      </c>
      <c r="E12" s="33">
        <v>7.02</v>
      </c>
      <c r="F12" s="34">
        <v>10.68</v>
      </c>
      <c r="G12" s="35">
        <v>-3.67</v>
      </c>
    </row>
    <row r="13" spans="1:7" ht="11.25" customHeight="1">
      <c r="A13" s="5" t="s">
        <v>31</v>
      </c>
      <c r="B13" s="19">
        <v>16756</v>
      </c>
      <c r="C13" s="20">
        <v>17421</v>
      </c>
      <c r="D13" s="21">
        <f t="shared" si="0"/>
        <v>-665</v>
      </c>
      <c r="E13" s="33">
        <v>9.72</v>
      </c>
      <c r="F13" s="34">
        <v>10.1</v>
      </c>
      <c r="G13" s="35">
        <v>-0.39</v>
      </c>
    </row>
    <row r="14" spans="1:7" ht="11.25" customHeight="1">
      <c r="A14" s="5" t="s">
        <v>32</v>
      </c>
      <c r="B14" s="19">
        <v>59616</v>
      </c>
      <c r="C14" s="20">
        <v>58324</v>
      </c>
      <c r="D14" s="21">
        <f t="shared" si="0"/>
        <v>1292</v>
      </c>
      <c r="E14" s="33">
        <v>9.62</v>
      </c>
      <c r="F14" s="34">
        <v>9.41</v>
      </c>
      <c r="G14" s="35">
        <v>0.21</v>
      </c>
    </row>
    <row r="15" spans="1:7" ht="11.25">
      <c r="A15" s="5" t="s">
        <v>33</v>
      </c>
      <c r="B15" s="19">
        <v>38794</v>
      </c>
      <c r="C15" s="20">
        <v>38253</v>
      </c>
      <c r="D15" s="21">
        <f t="shared" si="0"/>
        <v>541</v>
      </c>
      <c r="E15" s="33">
        <v>9.73</v>
      </c>
      <c r="F15" s="34">
        <v>9.59</v>
      </c>
      <c r="G15" s="35">
        <v>0.14</v>
      </c>
    </row>
    <row r="16" spans="1:7" ht="11.25">
      <c r="A16" s="5" t="s">
        <v>34</v>
      </c>
      <c r="B16" s="19">
        <v>10070</v>
      </c>
      <c r="C16" s="20">
        <v>10821</v>
      </c>
      <c r="D16" s="21">
        <f t="shared" si="0"/>
        <v>-751</v>
      </c>
      <c r="E16" s="33">
        <v>9.52</v>
      </c>
      <c r="F16" s="34">
        <v>10.23</v>
      </c>
      <c r="G16" s="35">
        <v>-0.71</v>
      </c>
    </row>
    <row r="17" spans="1:7" ht="11.25">
      <c r="A17" s="5" t="s">
        <v>35</v>
      </c>
      <c r="B17" s="19">
        <v>18784</v>
      </c>
      <c r="C17" s="20">
        <v>29293</v>
      </c>
      <c r="D17" s="21">
        <f t="shared" si="0"/>
        <v>-10509</v>
      </c>
      <c r="E17" s="33">
        <v>6.99</v>
      </c>
      <c r="F17" s="34">
        <v>10.9</v>
      </c>
      <c r="G17" s="35">
        <v>-3.91</v>
      </c>
    </row>
    <row r="18" spans="1:7" ht="11.25">
      <c r="A18" s="5" t="s">
        <v>6</v>
      </c>
      <c r="B18" s="19">
        <v>51981</v>
      </c>
      <c r="C18" s="20">
        <v>38082</v>
      </c>
      <c r="D18" s="21">
        <f t="shared" si="0"/>
        <v>13899</v>
      </c>
      <c r="E18" s="33">
        <v>10.08</v>
      </c>
      <c r="F18" s="34">
        <v>7.38</v>
      </c>
      <c r="G18" s="35">
        <v>2.7</v>
      </c>
    </row>
    <row r="19" spans="1:7" ht="12.75" customHeight="1">
      <c r="A19" s="5" t="s">
        <v>7</v>
      </c>
      <c r="B19" s="19">
        <v>13099</v>
      </c>
      <c r="C19" s="20">
        <v>9692</v>
      </c>
      <c r="D19" s="21">
        <f t="shared" si="0"/>
        <v>3407</v>
      </c>
      <c r="E19" s="33">
        <v>11.48</v>
      </c>
      <c r="F19" s="34">
        <v>8.5</v>
      </c>
      <c r="G19" s="35">
        <v>2.99</v>
      </c>
    </row>
    <row r="20" spans="1:7" ht="12.75" customHeight="1">
      <c r="A20" s="5" t="s">
        <v>8</v>
      </c>
      <c r="B20" s="19">
        <v>5122</v>
      </c>
      <c r="C20" s="20">
        <v>5007</v>
      </c>
      <c r="D20" s="21">
        <f t="shared" si="0"/>
        <v>115</v>
      </c>
      <c r="E20" s="33">
        <v>9.4</v>
      </c>
      <c r="F20" s="34">
        <v>9.19</v>
      </c>
      <c r="G20" s="35">
        <v>0.21</v>
      </c>
    </row>
    <row r="21" spans="1:7" ht="11.25">
      <c r="A21" s="5" t="s">
        <v>36</v>
      </c>
      <c r="B21" s="19">
        <v>16791</v>
      </c>
      <c r="C21" s="20">
        <v>18400</v>
      </c>
      <c r="D21" s="21">
        <f t="shared" si="0"/>
        <v>-1609</v>
      </c>
      <c r="E21" s="33">
        <v>8.11</v>
      </c>
      <c r="F21" s="34">
        <v>8.89</v>
      </c>
      <c r="G21" s="35">
        <v>-0.78</v>
      </c>
    </row>
    <row r="22" spans="1:7" ht="11.25" customHeight="1">
      <c r="A22" s="5" t="s">
        <v>1</v>
      </c>
      <c r="B22" s="19">
        <v>2275</v>
      </c>
      <c r="C22" s="20">
        <v>2772</v>
      </c>
      <c r="D22" s="21">
        <f t="shared" si="0"/>
        <v>-497</v>
      </c>
      <c r="E22" s="33">
        <v>8.53</v>
      </c>
      <c r="F22" s="34">
        <v>10.4</v>
      </c>
      <c r="G22" s="35">
        <v>-1.86</v>
      </c>
    </row>
    <row r="23" spans="1:7" ht="11.25">
      <c r="A23" s="5" t="s">
        <v>2</v>
      </c>
      <c r="B23" s="19">
        <v>1020</v>
      </c>
      <c r="C23" s="20">
        <v>497</v>
      </c>
      <c r="D23" s="21">
        <f t="shared" si="0"/>
        <v>523</v>
      </c>
      <c r="E23" s="33">
        <v>14.44</v>
      </c>
      <c r="F23" s="34">
        <v>7.03</v>
      </c>
      <c r="G23" s="35">
        <v>7.4</v>
      </c>
    </row>
    <row r="24" spans="1:7" ht="11.25">
      <c r="A24" s="6" t="s">
        <v>3</v>
      </c>
      <c r="B24" s="22">
        <v>1036</v>
      </c>
      <c r="C24" s="23">
        <v>403</v>
      </c>
      <c r="D24" s="24">
        <f t="shared" si="0"/>
        <v>633</v>
      </c>
      <c r="E24" s="36">
        <v>16.04</v>
      </c>
      <c r="F24" s="37">
        <v>6.24</v>
      </c>
      <c r="G24" s="38">
        <v>9.8</v>
      </c>
    </row>
    <row r="25" spans="1:7" ht="11.25">
      <c r="A25" s="6" t="s">
        <v>15</v>
      </c>
      <c r="B25" s="22">
        <v>916</v>
      </c>
      <c r="C25" s="23">
        <v>2649</v>
      </c>
      <c r="D25" s="24">
        <f t="shared" si="0"/>
        <v>-1733</v>
      </c>
      <c r="E25" s="36"/>
      <c r="F25" s="37"/>
      <c r="G25" s="38"/>
    </row>
    <row r="27" ht="11.25">
      <c r="A27" s="7" t="s">
        <v>4</v>
      </c>
    </row>
    <row r="28" ht="11.25">
      <c r="A28" s="8" t="s">
        <v>9</v>
      </c>
    </row>
    <row r="29" ht="11.25">
      <c r="A29" s="8" t="s">
        <v>10</v>
      </c>
    </row>
  </sheetData>
  <mergeCells count="2">
    <mergeCell ref="B3:D3"/>
    <mergeCell ref="E3:G3"/>
  </mergeCells>
  <conditionalFormatting sqref="D5:D25 G5:G24">
    <cfRule type="cellIs" priority="1" dxfId="0" operator="lessThan" stopIfTrue="1">
      <formula>0</formula>
    </cfRule>
  </conditionalFormatting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7.421875" style="1" customWidth="1"/>
    <col min="2" max="4" width="10.7109375" style="11" customWidth="1"/>
    <col min="5" max="7" width="10.7109375" style="25" customWidth="1"/>
    <col min="8" max="16384" width="11.57421875" style="1" customWidth="1"/>
  </cols>
  <sheetData>
    <row r="1" ht="11.25">
      <c r="A1" s="1" t="s">
        <v>14</v>
      </c>
    </row>
    <row r="2" ht="18" customHeight="1">
      <c r="A2" s="2" t="s">
        <v>18</v>
      </c>
    </row>
    <row r="3" spans="2:7" s="10" customFormat="1" ht="15" customHeight="1">
      <c r="B3" s="53" t="s">
        <v>16</v>
      </c>
      <c r="C3" s="55"/>
      <c r="D3" s="54"/>
      <c r="E3" s="59" t="s">
        <v>17</v>
      </c>
      <c r="F3" s="60"/>
      <c r="G3" s="61"/>
    </row>
    <row r="4" spans="1:7" ht="22.5" customHeight="1">
      <c r="A4" s="9"/>
      <c r="B4" s="12" t="s">
        <v>13</v>
      </c>
      <c r="C4" s="12" t="s">
        <v>12</v>
      </c>
      <c r="D4" s="12" t="s">
        <v>14</v>
      </c>
      <c r="E4" s="26" t="s">
        <v>13</v>
      </c>
      <c r="F4" s="26" t="s">
        <v>12</v>
      </c>
      <c r="G4" s="26" t="s">
        <v>14</v>
      </c>
    </row>
    <row r="5" spans="1:7" ht="11.25">
      <c r="A5" s="3" t="s">
        <v>11</v>
      </c>
      <c r="B5" s="13">
        <f>+SUM(B6:B25)</f>
        <v>365193</v>
      </c>
      <c r="C5" s="14">
        <f>+SUM(C6:C25)</f>
        <v>360511</v>
      </c>
      <c r="D5" s="15">
        <f>+B5-C5</f>
        <v>4682</v>
      </c>
      <c r="E5" s="27">
        <v>9.21</v>
      </c>
      <c r="F5" s="28">
        <v>9.09</v>
      </c>
      <c r="G5" s="29">
        <v>0.12</v>
      </c>
    </row>
    <row r="6" spans="1:7" ht="11.25" customHeight="1">
      <c r="A6" s="4" t="s">
        <v>26</v>
      </c>
      <c r="B6" s="16">
        <v>76632</v>
      </c>
      <c r="C6" s="17">
        <v>61143</v>
      </c>
      <c r="D6" s="18">
        <f aca="true" t="shared" si="0" ref="D6:D25">+B6-C6</f>
        <v>15489</v>
      </c>
      <c r="E6" s="30">
        <v>10.66</v>
      </c>
      <c r="F6" s="31">
        <v>8.5</v>
      </c>
      <c r="G6" s="32">
        <v>2.15</v>
      </c>
    </row>
    <row r="7" spans="1:7" ht="11.25" customHeight="1">
      <c r="A7" s="5" t="s">
        <v>27</v>
      </c>
      <c r="B7" s="19">
        <v>9149</v>
      </c>
      <c r="C7" s="20">
        <v>13002</v>
      </c>
      <c r="D7" s="21">
        <f t="shared" si="0"/>
        <v>-3853</v>
      </c>
      <c r="E7" s="33">
        <v>7.65</v>
      </c>
      <c r="F7" s="34">
        <v>10.87</v>
      </c>
      <c r="G7" s="35">
        <v>-3.22</v>
      </c>
    </row>
    <row r="8" spans="1:7" ht="11.25" customHeight="1">
      <c r="A8" s="5" t="s">
        <v>5</v>
      </c>
      <c r="B8" s="19">
        <v>6344</v>
      </c>
      <c r="C8" s="20">
        <v>12259</v>
      </c>
      <c r="D8" s="21">
        <f t="shared" si="0"/>
        <v>-5915</v>
      </c>
      <c r="E8" s="33">
        <v>5.93</v>
      </c>
      <c r="F8" s="34">
        <v>11.46</v>
      </c>
      <c r="G8" s="35">
        <v>-5.53</v>
      </c>
    </row>
    <row r="9" spans="1:7" ht="11.25" customHeight="1">
      <c r="A9" s="5" t="s">
        <v>28</v>
      </c>
      <c r="B9" s="19">
        <v>8309</v>
      </c>
      <c r="C9" s="20">
        <v>7079</v>
      </c>
      <c r="D9" s="21">
        <f t="shared" si="0"/>
        <v>1230</v>
      </c>
      <c r="E9" s="33">
        <v>10.81</v>
      </c>
      <c r="F9" s="34">
        <v>9.21</v>
      </c>
      <c r="G9" s="35">
        <v>1.6</v>
      </c>
    </row>
    <row r="10" spans="1:7" ht="11.25" customHeight="1">
      <c r="A10" s="5" t="s">
        <v>29</v>
      </c>
      <c r="B10" s="19">
        <v>17392</v>
      </c>
      <c r="C10" s="20">
        <v>11724</v>
      </c>
      <c r="D10" s="21">
        <f t="shared" si="0"/>
        <v>5668</v>
      </c>
      <c r="E10" s="33">
        <v>11.04</v>
      </c>
      <c r="F10" s="34">
        <v>7.44</v>
      </c>
      <c r="G10" s="35">
        <v>3.6</v>
      </c>
    </row>
    <row r="11" spans="1:7" ht="11.25" customHeight="1">
      <c r="A11" s="5" t="s">
        <v>0</v>
      </c>
      <c r="B11" s="19">
        <v>3835</v>
      </c>
      <c r="C11" s="20">
        <v>5167</v>
      </c>
      <c r="D11" s="21">
        <f t="shared" si="0"/>
        <v>-1332</v>
      </c>
      <c r="E11" s="33">
        <v>7.25</v>
      </c>
      <c r="F11" s="34">
        <v>9.76</v>
      </c>
      <c r="G11" s="35">
        <v>-2.52</v>
      </c>
    </row>
    <row r="12" spans="1:7" ht="11.25" customHeight="1">
      <c r="A12" s="5" t="s">
        <v>30</v>
      </c>
      <c r="B12" s="19">
        <v>17145</v>
      </c>
      <c r="C12" s="20">
        <v>25970</v>
      </c>
      <c r="D12" s="21">
        <f t="shared" si="0"/>
        <v>-8825</v>
      </c>
      <c r="E12" s="33">
        <v>6.91</v>
      </c>
      <c r="F12" s="34">
        <v>10.47</v>
      </c>
      <c r="G12" s="35">
        <v>-3.56</v>
      </c>
    </row>
    <row r="13" spans="1:7" ht="11.25" customHeight="1">
      <c r="A13" s="5" t="s">
        <v>31</v>
      </c>
      <c r="B13" s="19">
        <v>16304</v>
      </c>
      <c r="C13" s="20">
        <v>17141</v>
      </c>
      <c r="D13" s="21">
        <f t="shared" si="0"/>
        <v>-837</v>
      </c>
      <c r="E13" s="33">
        <v>9.5</v>
      </c>
      <c r="F13" s="34">
        <v>9.99</v>
      </c>
      <c r="G13" s="35">
        <v>-0.49</v>
      </c>
    </row>
    <row r="14" spans="1:7" ht="11.25" customHeight="1">
      <c r="A14" s="5" t="s">
        <v>32</v>
      </c>
      <c r="B14" s="19">
        <v>56831</v>
      </c>
      <c r="C14" s="20">
        <v>56052</v>
      </c>
      <c r="D14" s="21">
        <f t="shared" si="0"/>
        <v>779</v>
      </c>
      <c r="E14" s="33">
        <v>9.21</v>
      </c>
      <c r="F14" s="34">
        <v>9.09</v>
      </c>
      <c r="G14" s="35">
        <v>0.13</v>
      </c>
    </row>
    <row r="15" spans="1:7" ht="11.25">
      <c r="A15" s="5" t="s">
        <v>33</v>
      </c>
      <c r="B15" s="19">
        <v>36926</v>
      </c>
      <c r="C15" s="20">
        <v>36383</v>
      </c>
      <c r="D15" s="21">
        <f t="shared" si="0"/>
        <v>543</v>
      </c>
      <c r="E15" s="33">
        <v>9.34</v>
      </c>
      <c r="F15" s="34">
        <v>9.2</v>
      </c>
      <c r="G15" s="35">
        <v>0.14</v>
      </c>
    </row>
    <row r="16" spans="1:7" ht="11.25">
      <c r="A16" s="5" t="s">
        <v>34</v>
      </c>
      <c r="B16" s="19">
        <v>10070</v>
      </c>
      <c r="C16" s="20">
        <v>10623</v>
      </c>
      <c r="D16" s="21">
        <f t="shared" si="0"/>
        <v>-553</v>
      </c>
      <c r="E16" s="33">
        <v>9.5</v>
      </c>
      <c r="F16" s="34">
        <v>10.02</v>
      </c>
      <c r="G16" s="35">
        <v>-0.52</v>
      </c>
    </row>
    <row r="17" spans="1:7" ht="11.25">
      <c r="A17" s="5" t="s">
        <v>35</v>
      </c>
      <c r="B17" s="19">
        <v>18538</v>
      </c>
      <c r="C17" s="20">
        <v>28103</v>
      </c>
      <c r="D17" s="21">
        <f t="shared" si="0"/>
        <v>-9565</v>
      </c>
      <c r="E17" s="33">
        <v>6.89</v>
      </c>
      <c r="F17" s="34">
        <v>10.44</v>
      </c>
      <c r="G17" s="35">
        <v>-3.55</v>
      </c>
    </row>
    <row r="18" spans="1:7" ht="11.25">
      <c r="A18" s="5" t="s">
        <v>6</v>
      </c>
      <c r="B18" s="19">
        <v>48863</v>
      </c>
      <c r="C18" s="20">
        <v>37711</v>
      </c>
      <c r="D18" s="21">
        <f t="shared" si="0"/>
        <v>11152</v>
      </c>
      <c r="E18" s="33">
        <v>9.56</v>
      </c>
      <c r="F18" s="34">
        <v>7.38</v>
      </c>
      <c r="G18" s="35">
        <v>2.18</v>
      </c>
    </row>
    <row r="19" spans="1:7" ht="12.75" customHeight="1">
      <c r="A19" s="5" t="s">
        <v>7</v>
      </c>
      <c r="B19" s="19">
        <v>12790</v>
      </c>
      <c r="C19" s="20">
        <v>9060</v>
      </c>
      <c r="D19" s="21">
        <f t="shared" si="0"/>
        <v>3730</v>
      </c>
      <c r="E19" s="33">
        <v>11.35</v>
      </c>
      <c r="F19" s="34">
        <v>8.04</v>
      </c>
      <c r="G19" s="35">
        <v>3.31</v>
      </c>
    </row>
    <row r="20" spans="1:7" ht="12.75" customHeight="1">
      <c r="A20" s="5" t="s">
        <v>8</v>
      </c>
      <c r="B20" s="19">
        <v>4952</v>
      </c>
      <c r="C20" s="20">
        <v>4816</v>
      </c>
      <c r="D20" s="21">
        <f t="shared" si="0"/>
        <v>136</v>
      </c>
      <c r="E20" s="33">
        <v>9.15</v>
      </c>
      <c r="F20" s="34">
        <v>8.9</v>
      </c>
      <c r="G20" s="35">
        <v>0.25</v>
      </c>
    </row>
    <row r="21" spans="1:7" ht="11.25">
      <c r="A21" s="5" t="s">
        <v>36</v>
      </c>
      <c r="B21" s="19">
        <v>16113</v>
      </c>
      <c r="C21" s="20">
        <v>18153</v>
      </c>
      <c r="D21" s="21">
        <f t="shared" si="0"/>
        <v>-2040</v>
      </c>
      <c r="E21" s="33">
        <v>7.78</v>
      </c>
      <c r="F21" s="34">
        <v>8.77</v>
      </c>
      <c r="G21" s="35">
        <v>-0.99</v>
      </c>
    </row>
    <row r="22" spans="1:7" ht="11.25" customHeight="1">
      <c r="A22" s="5" t="s">
        <v>1</v>
      </c>
      <c r="B22" s="19">
        <v>2204</v>
      </c>
      <c r="C22" s="20">
        <v>2588</v>
      </c>
      <c r="D22" s="21">
        <f t="shared" si="0"/>
        <v>-384</v>
      </c>
      <c r="E22" s="33">
        <v>8.32</v>
      </c>
      <c r="F22" s="34">
        <v>9.78</v>
      </c>
      <c r="G22" s="35">
        <v>-1.45</v>
      </c>
    </row>
    <row r="23" spans="1:7" ht="11.25">
      <c r="A23" s="5" t="s">
        <v>2</v>
      </c>
      <c r="B23" s="19">
        <v>981</v>
      </c>
      <c r="C23" s="20">
        <v>526</v>
      </c>
      <c r="D23" s="21">
        <f t="shared" si="0"/>
        <v>455</v>
      </c>
      <c r="E23" s="33">
        <v>14.01</v>
      </c>
      <c r="F23" s="34">
        <v>7.51</v>
      </c>
      <c r="G23" s="35">
        <v>6.5</v>
      </c>
    </row>
    <row r="24" spans="1:7" ht="11.25">
      <c r="A24" s="6" t="s">
        <v>3</v>
      </c>
      <c r="B24" s="22">
        <v>1049</v>
      </c>
      <c r="C24" s="23">
        <v>450</v>
      </c>
      <c r="D24" s="24">
        <f t="shared" si="0"/>
        <v>599</v>
      </c>
      <c r="E24" s="36">
        <v>16.52</v>
      </c>
      <c r="F24" s="37">
        <v>7.08</v>
      </c>
      <c r="G24" s="38">
        <v>9.43</v>
      </c>
    </row>
    <row r="25" spans="1:7" ht="11.25">
      <c r="A25" s="6" t="s">
        <v>15</v>
      </c>
      <c r="B25" s="22">
        <v>766</v>
      </c>
      <c r="C25" s="23">
        <v>2561</v>
      </c>
      <c r="D25" s="24">
        <f t="shared" si="0"/>
        <v>-1795</v>
      </c>
      <c r="E25" s="36"/>
      <c r="F25" s="37"/>
      <c r="G25" s="38"/>
    </row>
    <row r="27" ht="11.25">
      <c r="A27" s="7" t="s">
        <v>4</v>
      </c>
    </row>
    <row r="28" ht="11.25">
      <c r="A28" s="8" t="s">
        <v>9</v>
      </c>
    </row>
    <row r="29" ht="11.25">
      <c r="A29" s="8" t="s">
        <v>10</v>
      </c>
    </row>
  </sheetData>
  <mergeCells count="2">
    <mergeCell ref="B3:D3"/>
    <mergeCell ref="E3:G3"/>
  </mergeCells>
  <conditionalFormatting sqref="D5:D25 G5:G24">
    <cfRule type="cellIs" priority="1" dxfId="0" operator="lessThan" stopIfTrue="1">
      <formula>0</formula>
    </cfRule>
  </conditionalFormatting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1.421875" defaultRowHeight="12.75"/>
  <cols>
    <col min="1" max="1" width="17.421875" style="1" customWidth="1"/>
    <col min="2" max="4" width="10.7109375" style="11" customWidth="1"/>
    <col min="5" max="7" width="10.7109375" style="25" customWidth="1"/>
    <col min="8" max="8" width="10.140625" style="1" hidden="1" customWidth="1"/>
    <col min="9" max="16384" width="11.57421875" style="1" customWidth="1"/>
  </cols>
  <sheetData>
    <row r="1" ht="11.25">
      <c r="A1" s="1" t="s">
        <v>14</v>
      </c>
    </row>
    <row r="2" ht="18" customHeight="1">
      <c r="A2" s="2" t="s">
        <v>41</v>
      </c>
    </row>
    <row r="3" spans="1:7" s="10" customFormat="1" ht="15" customHeight="1">
      <c r="A3" s="39"/>
      <c r="B3" s="53" t="s">
        <v>16</v>
      </c>
      <c r="C3" s="55"/>
      <c r="D3" s="54"/>
      <c r="E3" s="56" t="s">
        <v>17</v>
      </c>
      <c r="F3" s="57"/>
      <c r="G3" s="58"/>
    </row>
    <row r="4" spans="1:8" ht="22.5" customHeight="1">
      <c r="A4" s="9"/>
      <c r="B4" s="12" t="s">
        <v>13</v>
      </c>
      <c r="C4" s="12" t="s">
        <v>12</v>
      </c>
      <c r="D4" s="12" t="s">
        <v>14</v>
      </c>
      <c r="E4" s="40" t="s">
        <v>13</v>
      </c>
      <c r="F4" s="40" t="s">
        <v>12</v>
      </c>
      <c r="G4" s="40" t="s">
        <v>14</v>
      </c>
      <c r="H4" s="1" t="s">
        <v>42</v>
      </c>
    </row>
    <row r="5" spans="1:8" ht="11.25">
      <c r="A5" s="3" t="s">
        <v>11</v>
      </c>
      <c r="B5" s="13">
        <f>+SUM(B6:B25)</f>
        <v>492527</v>
      </c>
      <c r="C5" s="14">
        <f>+SUM(C6:C25)</f>
        <v>385361</v>
      </c>
      <c r="D5" s="15">
        <f aca="true" t="shared" si="0" ref="D5:D25">+B5-C5</f>
        <v>107166</v>
      </c>
      <c r="E5" s="41">
        <f aca="true" t="shared" si="1" ref="E5:E24">+B5*1000/H5</f>
        <v>10.896437374461394</v>
      </c>
      <c r="F5" s="42">
        <f aca="true" t="shared" si="2" ref="F5:F24">+C5*1000/H5</f>
        <v>8.525546829026261</v>
      </c>
      <c r="G5" s="43">
        <f aca="true" t="shared" si="3" ref="G5:G24">+E5-F5</f>
        <v>2.370890545435133</v>
      </c>
      <c r="H5" s="1">
        <f>+SUM(H6:H25)</f>
        <v>45200737</v>
      </c>
    </row>
    <row r="6" spans="1:8" ht="11.25" customHeight="1">
      <c r="A6" s="4" t="s">
        <v>26</v>
      </c>
      <c r="B6" s="16">
        <v>96062</v>
      </c>
      <c r="C6" s="17">
        <v>65224</v>
      </c>
      <c r="D6" s="18">
        <f t="shared" si="0"/>
        <v>30838</v>
      </c>
      <c r="E6" s="44">
        <f t="shared" si="1"/>
        <v>11.919159358175442</v>
      </c>
      <c r="F6" s="45">
        <f t="shared" si="2"/>
        <v>8.092848889026202</v>
      </c>
      <c r="G6" s="46">
        <f t="shared" si="3"/>
        <v>3.82631046914924</v>
      </c>
      <c r="H6" s="1">
        <v>8059461</v>
      </c>
    </row>
    <row r="7" spans="1:8" ht="11.25" customHeight="1">
      <c r="A7" s="5" t="s">
        <v>27</v>
      </c>
      <c r="B7" s="19">
        <v>12859</v>
      </c>
      <c r="C7" s="20">
        <v>13280</v>
      </c>
      <c r="D7" s="21">
        <f t="shared" si="0"/>
        <v>-421</v>
      </c>
      <c r="E7" s="47">
        <f t="shared" si="1"/>
        <v>9.917055808985427</v>
      </c>
      <c r="F7" s="48">
        <f t="shared" si="2"/>
        <v>10.241737393524106</v>
      </c>
      <c r="G7" s="49">
        <f t="shared" si="3"/>
        <v>-0.3246815845386788</v>
      </c>
      <c r="H7" s="1">
        <v>1296655</v>
      </c>
    </row>
    <row r="8" spans="1:8" ht="11.25" customHeight="1">
      <c r="A8" s="5" t="s">
        <v>5</v>
      </c>
      <c r="B8" s="19">
        <v>7833</v>
      </c>
      <c r="C8" s="20">
        <v>12667</v>
      </c>
      <c r="D8" s="21">
        <f t="shared" si="0"/>
        <v>-4834</v>
      </c>
      <c r="E8" s="47">
        <f t="shared" si="1"/>
        <v>7.287447132748204</v>
      </c>
      <c r="F8" s="48">
        <f t="shared" si="2"/>
        <v>11.784768649370802</v>
      </c>
      <c r="G8" s="49">
        <f t="shared" si="3"/>
        <v>-4.497321516622598</v>
      </c>
      <c r="H8" s="1">
        <v>1074862</v>
      </c>
    </row>
    <row r="9" spans="1:8" ht="11.25" customHeight="1">
      <c r="A9" s="5" t="s">
        <v>28</v>
      </c>
      <c r="B9" s="19">
        <v>11917</v>
      </c>
      <c r="C9" s="20">
        <v>7233</v>
      </c>
      <c r="D9" s="21">
        <f t="shared" si="0"/>
        <v>4684</v>
      </c>
      <c r="E9" s="47">
        <f t="shared" si="1"/>
        <v>11.562606122349973</v>
      </c>
      <c r="F9" s="48">
        <f t="shared" si="2"/>
        <v>7.017901324406927</v>
      </c>
      <c r="G9" s="49">
        <f t="shared" si="3"/>
        <v>4.544704797943045</v>
      </c>
      <c r="H9" s="1">
        <v>1030650</v>
      </c>
    </row>
    <row r="10" spans="1:8" ht="11.25" customHeight="1">
      <c r="A10" s="5" t="s">
        <v>29</v>
      </c>
      <c r="B10" s="19">
        <v>19740</v>
      </c>
      <c r="C10" s="20">
        <v>13142</v>
      </c>
      <c r="D10" s="21">
        <f t="shared" si="0"/>
        <v>6598</v>
      </c>
      <c r="E10" s="47">
        <f t="shared" si="1"/>
        <v>9.743572277908005</v>
      </c>
      <c r="F10" s="48">
        <f t="shared" si="2"/>
        <v>6.486830135575835</v>
      </c>
      <c r="G10" s="49">
        <f t="shared" si="3"/>
        <v>3.256742142332169</v>
      </c>
      <c r="H10" s="1">
        <v>2025951</v>
      </c>
    </row>
    <row r="11" spans="1:8" ht="11.25" customHeight="1">
      <c r="A11" s="5" t="s">
        <v>0</v>
      </c>
      <c r="B11" s="19">
        <v>5379</v>
      </c>
      <c r="C11" s="20">
        <v>5615</v>
      </c>
      <c r="D11" s="21">
        <f t="shared" si="0"/>
        <v>-236</v>
      </c>
      <c r="E11" s="47">
        <f t="shared" si="1"/>
        <v>9.390318841389327</v>
      </c>
      <c r="F11" s="48">
        <f t="shared" si="2"/>
        <v>9.802312752258983</v>
      </c>
      <c r="G11" s="49">
        <f t="shared" si="3"/>
        <v>-0.411993910869656</v>
      </c>
      <c r="H11" s="1">
        <v>572824</v>
      </c>
    </row>
    <row r="12" spans="1:8" ht="11.25" customHeight="1">
      <c r="A12" s="5" t="s">
        <v>30</v>
      </c>
      <c r="B12" s="19">
        <v>20077</v>
      </c>
      <c r="C12" s="20">
        <v>27353</v>
      </c>
      <c r="D12" s="21">
        <f t="shared" si="0"/>
        <v>-7276</v>
      </c>
      <c r="E12" s="47">
        <f t="shared" si="1"/>
        <v>7.940541453407409</v>
      </c>
      <c r="F12" s="48">
        <f t="shared" si="2"/>
        <v>10.818231328139307</v>
      </c>
      <c r="G12" s="49">
        <f t="shared" si="3"/>
        <v>-2.8776898747318977</v>
      </c>
      <c r="H12" s="1">
        <v>2528417</v>
      </c>
    </row>
    <row r="13" spans="1:8" ht="11.25" customHeight="1">
      <c r="A13" s="5" t="s">
        <v>31</v>
      </c>
      <c r="B13" s="19">
        <v>20875</v>
      </c>
      <c r="C13" s="20">
        <v>18146</v>
      </c>
      <c r="D13" s="21">
        <f t="shared" si="0"/>
        <v>2729</v>
      </c>
      <c r="E13" s="47">
        <f t="shared" si="1"/>
        <v>10.557304289072393</v>
      </c>
      <c r="F13" s="48">
        <f t="shared" si="2"/>
        <v>9.177142209796774</v>
      </c>
      <c r="G13" s="49">
        <f t="shared" si="3"/>
        <v>1.3801620792756193</v>
      </c>
      <c r="H13" s="1">
        <v>1977304</v>
      </c>
    </row>
    <row r="14" spans="1:8" ht="11.25" customHeight="1">
      <c r="A14" s="5" t="s">
        <v>32</v>
      </c>
      <c r="B14" s="19">
        <v>84037</v>
      </c>
      <c r="C14" s="20">
        <v>60005</v>
      </c>
      <c r="D14" s="21">
        <f t="shared" si="0"/>
        <v>24032</v>
      </c>
      <c r="E14" s="47">
        <f t="shared" si="1"/>
        <v>11.654796028241005</v>
      </c>
      <c r="F14" s="48">
        <f t="shared" si="2"/>
        <v>8.321882452664916</v>
      </c>
      <c r="G14" s="49">
        <f t="shared" si="3"/>
        <v>3.3329135755760895</v>
      </c>
      <c r="H14" s="1">
        <v>7210508</v>
      </c>
    </row>
    <row r="15" spans="1:8" ht="11.25">
      <c r="A15" s="5" t="s">
        <v>33</v>
      </c>
      <c r="B15" s="19">
        <v>54478</v>
      </c>
      <c r="C15" s="20">
        <v>39971</v>
      </c>
      <c r="D15" s="21">
        <f t="shared" si="0"/>
        <v>14507</v>
      </c>
      <c r="E15" s="47">
        <f t="shared" si="1"/>
        <v>11.152032055490356</v>
      </c>
      <c r="F15" s="48">
        <f t="shared" si="2"/>
        <v>8.182346512170144</v>
      </c>
      <c r="G15" s="49">
        <f t="shared" si="3"/>
        <v>2.969685543320212</v>
      </c>
      <c r="H15" s="1">
        <v>4885029</v>
      </c>
    </row>
    <row r="16" spans="1:8" ht="11.25">
      <c r="A16" s="5" t="s">
        <v>34</v>
      </c>
      <c r="B16" s="19">
        <v>9981</v>
      </c>
      <c r="C16" s="20">
        <v>10759</v>
      </c>
      <c r="D16" s="21">
        <f t="shared" si="0"/>
        <v>-778</v>
      </c>
      <c r="E16" s="47">
        <f t="shared" si="1"/>
        <v>9.156964742795806</v>
      </c>
      <c r="F16" s="48">
        <f t="shared" si="2"/>
        <v>9.870732759016137</v>
      </c>
      <c r="G16" s="49">
        <f t="shared" si="3"/>
        <v>-0.7137680162203317</v>
      </c>
      <c r="H16" s="1">
        <v>1089990</v>
      </c>
    </row>
    <row r="17" spans="1:8" ht="11.25">
      <c r="A17" s="5" t="s">
        <v>35</v>
      </c>
      <c r="B17" s="19">
        <v>21752</v>
      </c>
      <c r="C17" s="20">
        <v>30159</v>
      </c>
      <c r="D17" s="21">
        <f t="shared" si="0"/>
        <v>-8407</v>
      </c>
      <c r="E17" s="47">
        <f t="shared" si="1"/>
        <v>7.845533308350162</v>
      </c>
      <c r="F17" s="48">
        <f t="shared" si="2"/>
        <v>10.877778551238164</v>
      </c>
      <c r="G17" s="49">
        <f t="shared" si="3"/>
        <v>-3.032245242888002</v>
      </c>
      <c r="H17" s="1">
        <v>2772533</v>
      </c>
    </row>
    <row r="18" spans="1:8" ht="11.25">
      <c r="A18" s="5" t="s">
        <v>6</v>
      </c>
      <c r="B18" s="19">
        <v>74837</v>
      </c>
      <c r="C18" s="20">
        <v>41393</v>
      </c>
      <c r="D18" s="21">
        <f t="shared" si="0"/>
        <v>33444</v>
      </c>
      <c r="E18" s="47">
        <f t="shared" si="1"/>
        <v>12.30529874184622</v>
      </c>
      <c r="F18" s="48">
        <f t="shared" si="2"/>
        <v>6.806168483787974</v>
      </c>
      <c r="G18" s="49">
        <f t="shared" si="3"/>
        <v>5.499130258058247</v>
      </c>
      <c r="H18" s="1">
        <v>6081689</v>
      </c>
    </row>
    <row r="19" spans="1:8" ht="12.75" customHeight="1">
      <c r="A19" s="5" t="s">
        <v>7</v>
      </c>
      <c r="B19" s="19">
        <v>18602</v>
      </c>
      <c r="C19" s="20">
        <v>10072</v>
      </c>
      <c r="D19" s="21">
        <f t="shared" si="0"/>
        <v>8530</v>
      </c>
      <c r="E19" s="47">
        <f t="shared" si="1"/>
        <v>13.362382615828986</v>
      </c>
      <c r="F19" s="48">
        <f t="shared" si="2"/>
        <v>7.23502406766098</v>
      </c>
      <c r="G19" s="49">
        <f t="shared" si="3"/>
        <v>6.127358548168006</v>
      </c>
      <c r="H19" s="1">
        <v>1392117</v>
      </c>
    </row>
    <row r="20" spans="1:8" ht="12.75" customHeight="1">
      <c r="A20" s="5" t="s">
        <v>8</v>
      </c>
      <c r="B20" s="19">
        <v>6595</v>
      </c>
      <c r="C20" s="20">
        <v>5163</v>
      </c>
      <c r="D20" s="21">
        <f t="shared" si="0"/>
        <v>1432</v>
      </c>
      <c r="E20" s="47">
        <f t="shared" si="1"/>
        <v>10.885065590979012</v>
      </c>
      <c r="F20" s="48">
        <f t="shared" si="2"/>
        <v>8.521545662808892</v>
      </c>
      <c r="G20" s="49">
        <f t="shared" si="3"/>
        <v>2.3635199281701205</v>
      </c>
      <c r="H20" s="1">
        <v>605876</v>
      </c>
    </row>
    <row r="21" spans="1:8" ht="11.25">
      <c r="A21" s="5" t="s">
        <v>36</v>
      </c>
      <c r="B21" s="19">
        <v>20594</v>
      </c>
      <c r="C21" s="20">
        <v>19251</v>
      </c>
      <c r="D21" s="21">
        <f t="shared" si="0"/>
        <v>1343</v>
      </c>
      <c r="E21" s="47">
        <f t="shared" si="1"/>
        <v>9.615007516831165</v>
      </c>
      <c r="F21" s="48">
        <f t="shared" si="2"/>
        <v>8.98798240781377</v>
      </c>
      <c r="G21" s="49">
        <f t="shared" si="3"/>
        <v>0.6270251090173957</v>
      </c>
      <c r="H21" s="1">
        <v>2141860</v>
      </c>
    </row>
    <row r="22" spans="1:8" ht="11.25" customHeight="1">
      <c r="A22" s="5" t="s">
        <v>1</v>
      </c>
      <c r="B22" s="19">
        <v>3272</v>
      </c>
      <c r="C22" s="20">
        <v>2846</v>
      </c>
      <c r="D22" s="21">
        <f t="shared" si="0"/>
        <v>426</v>
      </c>
      <c r="E22" s="47">
        <f t="shared" si="1"/>
        <v>10.590093472463169</v>
      </c>
      <c r="F22" s="48">
        <f t="shared" si="2"/>
        <v>9.211309909116801</v>
      </c>
      <c r="G22" s="49">
        <f t="shared" si="3"/>
        <v>1.3787835633463672</v>
      </c>
      <c r="H22" s="1">
        <v>308968</v>
      </c>
    </row>
    <row r="23" spans="1:8" ht="11.25">
      <c r="A23" s="5" t="s">
        <v>2</v>
      </c>
      <c r="B23" s="19">
        <v>1136</v>
      </c>
      <c r="C23" s="20">
        <v>537</v>
      </c>
      <c r="D23" s="21">
        <f t="shared" si="0"/>
        <v>599</v>
      </c>
      <c r="E23" s="47">
        <f t="shared" si="1"/>
        <v>14.829706408365208</v>
      </c>
      <c r="F23" s="48">
        <f t="shared" si="2"/>
        <v>7.010169314517708</v>
      </c>
      <c r="G23" s="49">
        <f t="shared" si="3"/>
        <v>7.8195370938475</v>
      </c>
      <c r="H23" s="1">
        <v>76603</v>
      </c>
    </row>
    <row r="24" spans="1:8" ht="11.25">
      <c r="A24" s="6" t="s">
        <v>3</v>
      </c>
      <c r="B24" s="22">
        <v>1112</v>
      </c>
      <c r="C24" s="23">
        <v>433</v>
      </c>
      <c r="D24" s="24">
        <f t="shared" si="0"/>
        <v>679</v>
      </c>
      <c r="E24" s="50">
        <f t="shared" si="1"/>
        <v>16.013824884792626</v>
      </c>
      <c r="F24" s="51">
        <f t="shared" si="2"/>
        <v>6.235599078341014</v>
      </c>
      <c r="G24" s="52">
        <f t="shared" si="3"/>
        <v>9.778225806451612</v>
      </c>
      <c r="H24" s="1">
        <v>69440</v>
      </c>
    </row>
    <row r="25" spans="1:7" ht="11.25">
      <c r="A25" s="6" t="s">
        <v>15</v>
      </c>
      <c r="B25" s="22">
        <v>1389</v>
      </c>
      <c r="C25" s="23">
        <v>2112</v>
      </c>
      <c r="D25" s="24">
        <f t="shared" si="0"/>
        <v>-723</v>
      </c>
      <c r="E25" s="50"/>
      <c r="F25" s="51"/>
      <c r="G25" s="52"/>
    </row>
    <row r="27" spans="1:3" ht="12.75">
      <c r="A27" s="7" t="s">
        <v>4</v>
      </c>
      <c r="C27"/>
    </row>
    <row r="28" spans="1:3" ht="12.75">
      <c r="A28" s="8" t="s">
        <v>9</v>
      </c>
      <c r="C28"/>
    </row>
    <row r="29" spans="1:3" ht="12.75">
      <c r="A29" s="8" t="s">
        <v>10</v>
      </c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</sheetData>
  <mergeCells count="2">
    <mergeCell ref="B3:D3"/>
    <mergeCell ref="E3:G3"/>
  </mergeCells>
  <conditionalFormatting sqref="D5:D25 G5:G24">
    <cfRule type="cellIs" priority="1" dxfId="0" operator="lessThan" stopIfTrue="1">
      <formula>0</formula>
    </cfRule>
  </conditionalFormatting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1.421875" defaultRowHeight="12.75"/>
  <cols>
    <col min="1" max="1" width="17.421875" style="1" customWidth="1"/>
    <col min="2" max="4" width="10.7109375" style="11" customWidth="1"/>
    <col min="5" max="7" width="10.7109375" style="25" customWidth="1"/>
    <col min="8" max="8" width="10.140625" style="1" hidden="1" customWidth="1"/>
    <col min="9" max="16384" width="11.57421875" style="1" customWidth="1"/>
  </cols>
  <sheetData>
    <row r="1" ht="11.25">
      <c r="A1" s="1" t="s">
        <v>14</v>
      </c>
    </row>
    <row r="2" ht="18" customHeight="1">
      <c r="A2" s="2" t="s">
        <v>39</v>
      </c>
    </row>
    <row r="3" spans="1:7" s="10" customFormat="1" ht="15" customHeight="1">
      <c r="A3" s="39"/>
      <c r="B3" s="53" t="s">
        <v>16</v>
      </c>
      <c r="C3" s="55"/>
      <c r="D3" s="54"/>
      <c r="E3" s="56" t="s">
        <v>17</v>
      </c>
      <c r="F3" s="57"/>
      <c r="G3" s="58"/>
    </row>
    <row r="4" spans="1:8" ht="22.5" customHeight="1">
      <c r="A4" s="9"/>
      <c r="B4" s="12" t="s">
        <v>13</v>
      </c>
      <c r="C4" s="12" t="s">
        <v>12</v>
      </c>
      <c r="D4" s="12" t="s">
        <v>14</v>
      </c>
      <c r="E4" s="40" t="s">
        <v>13</v>
      </c>
      <c r="F4" s="40" t="s">
        <v>12</v>
      </c>
      <c r="G4" s="40" t="s">
        <v>14</v>
      </c>
      <c r="H4" s="1" t="s">
        <v>40</v>
      </c>
    </row>
    <row r="5" spans="1:8" ht="11.25">
      <c r="A5" s="3" t="s">
        <v>11</v>
      </c>
      <c r="B5" s="13">
        <f>+SUM(B6:B25)</f>
        <v>482957</v>
      </c>
      <c r="C5" s="14">
        <f>+SUM(C6:C25)</f>
        <v>371478</v>
      </c>
      <c r="D5" s="15">
        <f aca="true" t="shared" si="0" ref="D5:D25">+B5-C5</f>
        <v>111479</v>
      </c>
      <c r="E5" s="41">
        <f>+B5*1000/H5</f>
        <v>10.802240910793639</v>
      </c>
      <c r="F5" s="42">
        <f>+C5*1000/H5</f>
        <v>8.30880357683976</v>
      </c>
      <c r="G5" s="43">
        <f aca="true" t="shared" si="1" ref="G5:G24">+E5-F5</f>
        <v>2.49343733395388</v>
      </c>
      <c r="H5" s="1">
        <f>+SUM(H6:H25)</f>
        <v>44708964</v>
      </c>
    </row>
    <row r="6" spans="1:8" ht="11.25" customHeight="1">
      <c r="A6" s="4" t="s">
        <v>26</v>
      </c>
      <c r="B6" s="16">
        <v>95304</v>
      </c>
      <c r="C6" s="17">
        <v>62428</v>
      </c>
      <c r="D6" s="18">
        <f t="shared" si="0"/>
        <v>32876</v>
      </c>
      <c r="E6" s="44">
        <f aca="true" t="shared" si="2" ref="E6:E24">+B6*1000/H6</f>
        <v>11.9493379366654</v>
      </c>
      <c r="F6" s="45">
        <f aca="true" t="shared" si="3" ref="F6:F24">+C6*1000/H6</f>
        <v>7.827302827899643</v>
      </c>
      <c r="G6" s="46">
        <f t="shared" si="1"/>
        <v>4.122035108765757</v>
      </c>
      <c r="H6" s="1">
        <v>7975672</v>
      </c>
    </row>
    <row r="7" spans="1:8" ht="11.25" customHeight="1">
      <c r="A7" s="5" t="s">
        <v>27</v>
      </c>
      <c r="B7" s="19">
        <v>12280</v>
      </c>
      <c r="C7" s="20">
        <v>12989</v>
      </c>
      <c r="D7" s="21">
        <f t="shared" si="0"/>
        <v>-709</v>
      </c>
      <c r="E7" s="47">
        <f t="shared" si="2"/>
        <v>9.612742676741782</v>
      </c>
      <c r="F7" s="48">
        <f t="shared" si="3"/>
        <v>10.167745490895683</v>
      </c>
      <c r="G7" s="49">
        <f t="shared" si="1"/>
        <v>-0.5550028141539016</v>
      </c>
      <c r="H7" s="1">
        <v>1277471</v>
      </c>
    </row>
    <row r="8" spans="1:8" ht="11.25" customHeight="1">
      <c r="A8" s="5" t="s">
        <v>5</v>
      </c>
      <c r="B8" s="19">
        <v>7596</v>
      </c>
      <c r="C8" s="20">
        <v>12342</v>
      </c>
      <c r="D8" s="21">
        <f t="shared" si="0"/>
        <v>-4746</v>
      </c>
      <c r="E8" s="47">
        <f t="shared" si="2"/>
        <v>7.053605919234541</v>
      </c>
      <c r="F8" s="48">
        <f t="shared" si="3"/>
        <v>11.460716726591983</v>
      </c>
      <c r="G8" s="49">
        <f t="shared" si="1"/>
        <v>-4.407110807357442</v>
      </c>
      <c r="H8" s="1">
        <v>1076896</v>
      </c>
    </row>
    <row r="9" spans="1:8" ht="11.25" customHeight="1">
      <c r="A9" s="5" t="s">
        <v>28</v>
      </c>
      <c r="B9" s="19">
        <v>11675</v>
      </c>
      <c r="C9" s="20">
        <v>7250</v>
      </c>
      <c r="D9" s="21">
        <f t="shared" si="0"/>
        <v>4425</v>
      </c>
      <c r="E9" s="47">
        <f t="shared" si="2"/>
        <v>11.662614303609567</v>
      </c>
      <c r="F9" s="48">
        <f t="shared" si="3"/>
        <v>7.242308668194378</v>
      </c>
      <c r="G9" s="49">
        <f t="shared" si="1"/>
        <v>4.42030563541519</v>
      </c>
      <c r="H9" s="1">
        <v>1001062</v>
      </c>
    </row>
    <row r="10" spans="1:8" ht="11.25" customHeight="1">
      <c r="A10" s="5" t="s">
        <v>29</v>
      </c>
      <c r="B10" s="19">
        <v>13719</v>
      </c>
      <c r="C10" s="20">
        <v>9838</v>
      </c>
      <c r="D10" s="21">
        <f t="shared" si="0"/>
        <v>3881</v>
      </c>
      <c r="E10" s="47">
        <f t="shared" si="2"/>
        <v>6.873821607318849</v>
      </c>
      <c r="F10" s="48">
        <f t="shared" si="3"/>
        <v>4.929270134324866</v>
      </c>
      <c r="G10" s="49">
        <f t="shared" si="1"/>
        <v>1.9445514729939832</v>
      </c>
      <c r="H10" s="1">
        <v>1995833</v>
      </c>
    </row>
    <row r="11" spans="1:8" ht="11.25" customHeight="1">
      <c r="A11" s="5" t="s">
        <v>0</v>
      </c>
      <c r="B11" s="19">
        <v>5229</v>
      </c>
      <c r="C11" s="20">
        <v>5449</v>
      </c>
      <c r="D11" s="21">
        <f t="shared" si="0"/>
        <v>-220</v>
      </c>
      <c r="E11" s="47">
        <f t="shared" si="2"/>
        <v>9.204511249078053</v>
      </c>
      <c r="F11" s="48">
        <f t="shared" si="3"/>
        <v>9.59177314902014</v>
      </c>
      <c r="G11" s="49">
        <f t="shared" si="1"/>
        <v>-0.3872618999420876</v>
      </c>
      <c r="H11" s="1">
        <v>568091</v>
      </c>
    </row>
    <row r="12" spans="1:8" ht="11.25" customHeight="1">
      <c r="A12" s="5" t="s">
        <v>30</v>
      </c>
      <c r="B12" s="19">
        <v>26724</v>
      </c>
      <c r="C12" s="20">
        <v>29004</v>
      </c>
      <c r="D12" s="21">
        <f t="shared" si="0"/>
        <v>-2280</v>
      </c>
      <c r="E12" s="47">
        <f t="shared" si="2"/>
        <v>10.592068235685804</v>
      </c>
      <c r="F12" s="48">
        <f t="shared" si="3"/>
        <v>11.495747160149344</v>
      </c>
      <c r="G12" s="49">
        <f t="shared" si="1"/>
        <v>-0.9036789244635397</v>
      </c>
      <c r="H12" s="1">
        <v>2523020</v>
      </c>
    </row>
    <row r="13" spans="1:8" ht="11.25" customHeight="1">
      <c r="A13" s="5" t="s">
        <v>31</v>
      </c>
      <c r="B13" s="19">
        <v>20389</v>
      </c>
      <c r="C13" s="20">
        <v>17276</v>
      </c>
      <c r="D13" s="21">
        <f t="shared" si="0"/>
        <v>3113</v>
      </c>
      <c r="E13" s="47">
        <f t="shared" si="2"/>
        <v>10.551887141540403</v>
      </c>
      <c r="F13" s="48">
        <f t="shared" si="3"/>
        <v>8.940821141657365</v>
      </c>
      <c r="G13" s="49">
        <f t="shared" si="1"/>
        <v>1.6110659998830386</v>
      </c>
      <c r="H13" s="1">
        <v>1932261</v>
      </c>
    </row>
    <row r="14" spans="1:8" ht="11.25" customHeight="1">
      <c r="A14" s="5" t="s">
        <v>32</v>
      </c>
      <c r="B14" s="19">
        <v>82300</v>
      </c>
      <c r="C14" s="20">
        <v>57863</v>
      </c>
      <c r="D14" s="21">
        <f t="shared" si="0"/>
        <v>24437</v>
      </c>
      <c r="E14" s="47">
        <f t="shared" si="2"/>
        <v>11.535178018071406</v>
      </c>
      <c r="F14" s="48">
        <f t="shared" si="3"/>
        <v>8.110085123446728</v>
      </c>
      <c r="G14" s="49">
        <f t="shared" si="1"/>
        <v>3.4250928946246777</v>
      </c>
      <c r="H14" s="1">
        <v>7134697</v>
      </c>
    </row>
    <row r="15" spans="1:8" ht="11.25">
      <c r="A15" s="5" t="s">
        <v>33</v>
      </c>
      <c r="B15" s="19">
        <v>52756</v>
      </c>
      <c r="C15" s="20">
        <v>38569</v>
      </c>
      <c r="D15" s="21">
        <f t="shared" si="0"/>
        <v>14187</v>
      </c>
      <c r="E15" s="47">
        <f t="shared" si="2"/>
        <v>10.975038423868316</v>
      </c>
      <c r="F15" s="48">
        <f t="shared" si="3"/>
        <v>8.023660947952406</v>
      </c>
      <c r="G15" s="49">
        <f t="shared" si="1"/>
        <v>2.95137747591591</v>
      </c>
      <c r="H15" s="1">
        <v>4806908</v>
      </c>
    </row>
    <row r="16" spans="1:8" ht="11.25">
      <c r="A16" s="5" t="s">
        <v>34</v>
      </c>
      <c r="B16" s="19">
        <v>10118</v>
      </c>
      <c r="C16" s="20">
        <v>10359</v>
      </c>
      <c r="D16" s="21">
        <f t="shared" si="0"/>
        <v>-241</v>
      </c>
      <c r="E16" s="47">
        <f t="shared" si="2"/>
        <v>9.31355989149215</v>
      </c>
      <c r="F16" s="48">
        <f t="shared" si="3"/>
        <v>9.535398983590351</v>
      </c>
      <c r="G16" s="49">
        <f t="shared" si="1"/>
        <v>-0.22183909209820207</v>
      </c>
      <c r="H16" s="1">
        <v>1086373</v>
      </c>
    </row>
    <row r="17" spans="1:8" ht="11.25">
      <c r="A17" s="5" t="s">
        <v>35</v>
      </c>
      <c r="B17" s="19">
        <v>21392</v>
      </c>
      <c r="C17" s="20">
        <v>29389</v>
      </c>
      <c r="D17" s="21">
        <f t="shared" si="0"/>
        <v>-7997</v>
      </c>
      <c r="E17" s="47">
        <f t="shared" si="2"/>
        <v>7.72965293164576</v>
      </c>
      <c r="F17" s="48">
        <f t="shared" si="3"/>
        <v>10.619239435683303</v>
      </c>
      <c r="G17" s="49">
        <f t="shared" si="1"/>
        <v>-2.889586504037543</v>
      </c>
      <c r="H17" s="1">
        <v>2767524</v>
      </c>
    </row>
    <row r="18" spans="1:8" ht="11.25">
      <c r="A18" s="5" t="s">
        <v>6</v>
      </c>
      <c r="B18" s="19">
        <v>71912</v>
      </c>
      <c r="C18" s="20">
        <v>39882</v>
      </c>
      <c r="D18" s="21">
        <f t="shared" si="0"/>
        <v>32030</v>
      </c>
      <c r="E18" s="47">
        <f t="shared" si="2"/>
        <v>11.969009599075129</v>
      </c>
      <c r="F18" s="48">
        <f t="shared" si="3"/>
        <v>6.637946946689207</v>
      </c>
      <c r="G18" s="49">
        <f t="shared" si="1"/>
        <v>5.3310626523859215</v>
      </c>
      <c r="H18" s="1">
        <v>6008183</v>
      </c>
    </row>
    <row r="19" spans="1:8" ht="12.75" customHeight="1">
      <c r="A19" s="5" t="s">
        <v>7</v>
      </c>
      <c r="B19" s="19">
        <v>18091</v>
      </c>
      <c r="C19" s="20">
        <v>9708</v>
      </c>
      <c r="D19" s="21">
        <f t="shared" si="0"/>
        <v>8383</v>
      </c>
      <c r="E19" s="47">
        <f t="shared" si="2"/>
        <v>13.202160685277596</v>
      </c>
      <c r="F19" s="48">
        <f t="shared" si="3"/>
        <v>7.08454899854485</v>
      </c>
      <c r="G19" s="49">
        <f t="shared" si="1"/>
        <v>6.1176116867327455</v>
      </c>
      <c r="H19" s="1">
        <v>1370306</v>
      </c>
    </row>
    <row r="20" spans="1:8" ht="12.75" customHeight="1">
      <c r="A20" s="5" t="s">
        <v>8</v>
      </c>
      <c r="B20" s="19">
        <v>6551</v>
      </c>
      <c r="C20" s="20">
        <v>4952</v>
      </c>
      <c r="D20" s="21">
        <f t="shared" si="0"/>
        <v>1599</v>
      </c>
      <c r="E20" s="47">
        <f t="shared" si="2"/>
        <v>10.884337917903082</v>
      </c>
      <c r="F20" s="48">
        <f t="shared" si="3"/>
        <v>8.22763568454527</v>
      </c>
      <c r="G20" s="49">
        <f t="shared" si="1"/>
        <v>2.6567022333578123</v>
      </c>
      <c r="H20" s="1">
        <v>601874</v>
      </c>
    </row>
    <row r="21" spans="1:8" ht="11.25">
      <c r="A21" s="5" t="s">
        <v>36</v>
      </c>
      <c r="B21" s="19">
        <v>20026</v>
      </c>
      <c r="C21" s="20">
        <v>18507</v>
      </c>
      <c r="D21" s="21">
        <f t="shared" si="0"/>
        <v>1519</v>
      </c>
      <c r="E21" s="47">
        <f t="shared" si="2"/>
        <v>9.385644734646743</v>
      </c>
      <c r="F21" s="48">
        <f t="shared" si="3"/>
        <v>8.67373050554815</v>
      </c>
      <c r="G21" s="49">
        <f t="shared" si="1"/>
        <v>0.7119142290985927</v>
      </c>
      <c r="H21" s="1">
        <v>2133684</v>
      </c>
    </row>
    <row r="22" spans="1:8" ht="11.25" customHeight="1">
      <c r="A22" s="5" t="s">
        <v>1</v>
      </c>
      <c r="B22" s="19">
        <v>3070</v>
      </c>
      <c r="C22" s="20">
        <v>2653</v>
      </c>
      <c r="D22" s="21">
        <f t="shared" si="0"/>
        <v>417</v>
      </c>
      <c r="E22" s="47">
        <f t="shared" si="2"/>
        <v>10.02033442458148</v>
      </c>
      <c r="F22" s="48">
        <f t="shared" si="3"/>
        <v>8.659266198180672</v>
      </c>
      <c r="G22" s="49">
        <f t="shared" si="1"/>
        <v>1.361068226400807</v>
      </c>
      <c r="H22" s="1">
        <v>306377</v>
      </c>
    </row>
    <row r="23" spans="1:8" ht="11.25">
      <c r="A23" s="5" t="s">
        <v>2</v>
      </c>
      <c r="B23" s="19">
        <v>1041</v>
      </c>
      <c r="C23" s="20">
        <v>479</v>
      </c>
      <c r="D23" s="21">
        <f t="shared" si="0"/>
        <v>562</v>
      </c>
      <c r="E23" s="47">
        <f t="shared" si="2"/>
        <v>13.722466089294894</v>
      </c>
      <c r="F23" s="48">
        <f t="shared" si="3"/>
        <v>6.314179881625605</v>
      </c>
      <c r="G23" s="49">
        <f t="shared" si="1"/>
        <v>7.408286207669289</v>
      </c>
      <c r="H23" s="1">
        <v>75861</v>
      </c>
    </row>
    <row r="24" spans="1:8" ht="11.25">
      <c r="A24" s="6" t="s">
        <v>3</v>
      </c>
      <c r="B24" s="22">
        <v>1122</v>
      </c>
      <c r="C24" s="23">
        <v>454</v>
      </c>
      <c r="D24" s="24">
        <f t="shared" si="0"/>
        <v>668</v>
      </c>
      <c r="E24" s="50">
        <f t="shared" si="2"/>
        <v>16.77857367169625</v>
      </c>
      <c r="F24" s="51">
        <f t="shared" si="3"/>
        <v>6.789191129189035</v>
      </c>
      <c r="G24" s="52">
        <f t="shared" si="1"/>
        <v>9.989382542507215</v>
      </c>
      <c r="H24" s="1">
        <v>66871</v>
      </c>
    </row>
    <row r="25" spans="1:7" ht="11.25">
      <c r="A25" s="6" t="s">
        <v>15</v>
      </c>
      <c r="B25" s="22">
        <v>1662</v>
      </c>
      <c r="C25" s="23">
        <v>2087</v>
      </c>
      <c r="D25" s="24">
        <f t="shared" si="0"/>
        <v>-425</v>
      </c>
      <c r="E25" s="50"/>
      <c r="F25" s="51"/>
      <c r="G25" s="52"/>
    </row>
    <row r="27" spans="1:3" ht="12.75">
      <c r="A27" s="7" t="s">
        <v>4</v>
      </c>
      <c r="C27"/>
    </row>
    <row r="28" spans="1:3" ht="12.75">
      <c r="A28" s="8" t="s">
        <v>9</v>
      </c>
      <c r="C28"/>
    </row>
    <row r="29" spans="1:3" ht="12.75">
      <c r="A29" s="8" t="s">
        <v>10</v>
      </c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</sheetData>
  <mergeCells count="2">
    <mergeCell ref="B3:D3"/>
    <mergeCell ref="E3:G3"/>
  </mergeCells>
  <conditionalFormatting sqref="D5:D25 G5:G24">
    <cfRule type="cellIs" priority="1" dxfId="0" operator="lessThan" stopIfTrue="1">
      <formula>0</formula>
    </cfRule>
  </conditionalFormatting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17.421875" style="1" customWidth="1"/>
    <col min="2" max="4" width="10.7109375" style="11" customWidth="1"/>
    <col min="5" max="7" width="10.7109375" style="25" customWidth="1"/>
    <col min="8" max="8" width="10.421875" style="1" customWidth="1"/>
    <col min="9" max="16384" width="11.57421875" style="1" customWidth="1"/>
  </cols>
  <sheetData>
    <row r="1" ht="11.25">
      <c r="A1" s="1" t="s">
        <v>14</v>
      </c>
    </row>
    <row r="2" ht="18" customHeight="1">
      <c r="A2" s="2" t="s">
        <v>38</v>
      </c>
    </row>
    <row r="3" spans="1:7" s="10" customFormat="1" ht="15" customHeight="1">
      <c r="A3" s="39"/>
      <c r="B3" s="53" t="s">
        <v>16</v>
      </c>
      <c r="C3" s="55"/>
      <c r="D3" s="54"/>
      <c r="E3" s="59" t="s">
        <v>17</v>
      </c>
      <c r="F3" s="60"/>
      <c r="G3" s="61"/>
    </row>
    <row r="4" spans="1:7" ht="22.5" customHeight="1">
      <c r="A4" s="9"/>
      <c r="B4" s="12" t="s">
        <v>13</v>
      </c>
      <c r="C4" s="12" t="s">
        <v>12</v>
      </c>
      <c r="D4" s="12" t="s">
        <v>14</v>
      </c>
      <c r="E4" s="26" t="s">
        <v>13</v>
      </c>
      <c r="F4" s="26" t="s">
        <v>12</v>
      </c>
      <c r="G4" s="26" t="s">
        <v>14</v>
      </c>
    </row>
    <row r="5" spans="1:7" ht="11.25">
      <c r="A5" s="3" t="s">
        <v>11</v>
      </c>
      <c r="B5" s="13">
        <f>+SUM(B6:B25)</f>
        <v>466371</v>
      </c>
      <c r="C5" s="14">
        <f>+SUM(C6:C25)</f>
        <v>387355</v>
      </c>
      <c r="D5" s="15">
        <f aca="true" t="shared" si="0" ref="D5:D25">+B5-C5</f>
        <v>79016</v>
      </c>
      <c r="E5" s="27">
        <v>10.75</v>
      </c>
      <c r="F5" s="28">
        <v>8.93</v>
      </c>
      <c r="G5" s="29">
        <f>+E5-F5</f>
        <v>1.8200000000000003</v>
      </c>
    </row>
    <row r="6" spans="1:7" ht="11.25" customHeight="1">
      <c r="A6" s="4" t="s">
        <v>26</v>
      </c>
      <c r="B6" s="16">
        <v>91807</v>
      </c>
      <c r="C6" s="17">
        <v>65904</v>
      </c>
      <c r="D6" s="18">
        <f t="shared" si="0"/>
        <v>25903</v>
      </c>
      <c r="E6" s="30">
        <v>11.87</v>
      </c>
      <c r="F6" s="31">
        <v>8.52</v>
      </c>
      <c r="G6" s="32">
        <f aca="true" t="shared" si="1" ref="G6:G24">+E6-F6</f>
        <v>3.3499999999999996</v>
      </c>
    </row>
    <row r="7" spans="1:7" ht="11.25" customHeight="1">
      <c r="A7" s="5" t="s">
        <v>27</v>
      </c>
      <c r="B7" s="19">
        <v>11628</v>
      </c>
      <c r="C7" s="20">
        <v>13682</v>
      </c>
      <c r="D7" s="21">
        <f t="shared" si="0"/>
        <v>-2054</v>
      </c>
      <c r="E7" s="33">
        <v>9.29</v>
      </c>
      <c r="F7" s="34">
        <v>10.94</v>
      </c>
      <c r="G7" s="35">
        <f t="shared" si="1"/>
        <v>-1.6500000000000004</v>
      </c>
    </row>
    <row r="8" spans="1:7" ht="11.25" customHeight="1">
      <c r="A8" s="5" t="s">
        <v>5</v>
      </c>
      <c r="B8" s="19">
        <v>7482</v>
      </c>
      <c r="C8" s="20">
        <v>12703</v>
      </c>
      <c r="D8" s="21">
        <f t="shared" si="0"/>
        <v>-5221</v>
      </c>
      <c r="E8" s="33">
        <v>7.07</v>
      </c>
      <c r="F8" s="34">
        <v>12</v>
      </c>
      <c r="G8" s="35">
        <f t="shared" si="1"/>
        <v>-4.93</v>
      </c>
    </row>
    <row r="9" spans="1:7" ht="11.25" customHeight="1">
      <c r="A9" s="5" t="s">
        <v>28</v>
      </c>
      <c r="B9" s="19">
        <v>10925</v>
      </c>
      <c r="C9" s="20">
        <v>7361</v>
      </c>
      <c r="D9" s="21">
        <f t="shared" si="0"/>
        <v>3564</v>
      </c>
      <c r="E9" s="33">
        <v>11.24</v>
      </c>
      <c r="F9" s="34">
        <v>7.57</v>
      </c>
      <c r="G9" s="35">
        <f t="shared" si="1"/>
        <v>3.67</v>
      </c>
    </row>
    <row r="10" spans="1:7" ht="11.25" customHeight="1">
      <c r="A10" s="5" t="s">
        <v>29</v>
      </c>
      <c r="B10" s="19">
        <v>20127</v>
      </c>
      <c r="C10" s="20">
        <v>12799</v>
      </c>
      <c r="D10" s="21">
        <f t="shared" si="0"/>
        <v>7328</v>
      </c>
      <c r="E10" s="33">
        <v>10.42</v>
      </c>
      <c r="F10" s="34">
        <v>6.63</v>
      </c>
      <c r="G10" s="35">
        <f t="shared" si="1"/>
        <v>3.79</v>
      </c>
    </row>
    <row r="11" spans="1:7" ht="11.25" customHeight="1">
      <c r="A11" s="5" t="s">
        <v>0</v>
      </c>
      <c r="B11" s="19">
        <v>5267</v>
      </c>
      <c r="C11" s="20">
        <v>5370</v>
      </c>
      <c r="D11" s="21">
        <f t="shared" si="0"/>
        <v>-103</v>
      </c>
      <c r="E11" s="33">
        <v>9.5</v>
      </c>
      <c r="F11" s="34">
        <v>9.69</v>
      </c>
      <c r="G11" s="35">
        <f t="shared" si="1"/>
        <v>-0.1899999999999995</v>
      </c>
    </row>
    <row r="12" spans="1:7" ht="11.25" customHeight="1">
      <c r="A12" s="5" t="s">
        <v>30</v>
      </c>
      <c r="B12" s="19">
        <v>19425</v>
      </c>
      <c r="C12" s="20">
        <v>27468</v>
      </c>
      <c r="D12" s="21">
        <f t="shared" si="0"/>
        <v>-8043</v>
      </c>
      <c r="E12" s="33">
        <v>7.85</v>
      </c>
      <c r="F12" s="34">
        <v>11.11</v>
      </c>
      <c r="G12" s="35">
        <f t="shared" si="1"/>
        <v>-3.26</v>
      </c>
    </row>
    <row r="13" spans="1:7" ht="11.25" customHeight="1">
      <c r="A13" s="5" t="s">
        <v>31</v>
      </c>
      <c r="B13" s="19">
        <v>19007</v>
      </c>
      <c r="C13" s="20">
        <v>18028</v>
      </c>
      <c r="D13" s="21">
        <f t="shared" si="0"/>
        <v>979</v>
      </c>
      <c r="E13" s="33">
        <v>10.14</v>
      </c>
      <c r="F13" s="34">
        <v>9.62</v>
      </c>
      <c r="G13" s="35">
        <f t="shared" si="1"/>
        <v>0.5200000000000014</v>
      </c>
    </row>
    <row r="14" spans="1:7" ht="11.25" customHeight="1">
      <c r="A14" s="5" t="s">
        <v>32</v>
      </c>
      <c r="B14" s="19">
        <v>79766</v>
      </c>
      <c r="C14" s="20">
        <v>61777</v>
      </c>
      <c r="D14" s="21">
        <f t="shared" si="0"/>
        <v>17989</v>
      </c>
      <c r="E14" s="33">
        <v>11.63</v>
      </c>
      <c r="F14" s="34">
        <v>9.01</v>
      </c>
      <c r="G14" s="35">
        <f t="shared" si="1"/>
        <v>2.620000000000001</v>
      </c>
    </row>
    <row r="15" spans="1:7" ht="11.25">
      <c r="A15" s="5" t="s">
        <v>33</v>
      </c>
      <c r="B15" s="19">
        <v>50628</v>
      </c>
      <c r="C15" s="20">
        <v>40240</v>
      </c>
      <c r="D15" s="21">
        <f t="shared" si="0"/>
        <v>10388</v>
      </c>
      <c r="E15" s="33">
        <v>11.05</v>
      </c>
      <c r="F15" s="34">
        <v>8.79</v>
      </c>
      <c r="G15" s="35">
        <f t="shared" si="1"/>
        <v>2.2600000000000016</v>
      </c>
    </row>
    <row r="16" spans="1:7" ht="11.25">
      <c r="A16" s="5" t="s">
        <v>34</v>
      </c>
      <c r="B16" s="19">
        <v>9993</v>
      </c>
      <c r="C16" s="20">
        <v>11171</v>
      </c>
      <c r="D16" s="21">
        <f t="shared" si="0"/>
        <v>-1178</v>
      </c>
      <c r="E16" s="33">
        <v>9.34</v>
      </c>
      <c r="F16" s="34">
        <v>10.44</v>
      </c>
      <c r="G16" s="35">
        <f t="shared" si="1"/>
        <v>-1.0999999999999996</v>
      </c>
    </row>
    <row r="17" spans="1:7" ht="11.25">
      <c r="A17" s="5" t="s">
        <v>35</v>
      </c>
      <c r="B17" s="19">
        <v>21097</v>
      </c>
      <c r="C17" s="20">
        <v>29383</v>
      </c>
      <c r="D17" s="21">
        <f t="shared" si="0"/>
        <v>-8286</v>
      </c>
      <c r="E17" s="33">
        <v>7.77</v>
      </c>
      <c r="F17" s="34">
        <v>10.82</v>
      </c>
      <c r="G17" s="35">
        <f t="shared" si="1"/>
        <v>-3.0500000000000007</v>
      </c>
    </row>
    <row r="18" spans="1:7" ht="11.25">
      <c r="A18" s="5" t="s">
        <v>6</v>
      </c>
      <c r="B18" s="19">
        <v>69367</v>
      </c>
      <c r="C18" s="20">
        <v>40842</v>
      </c>
      <c r="D18" s="21">
        <f t="shared" si="0"/>
        <v>28525</v>
      </c>
      <c r="E18" s="33">
        <v>11.8</v>
      </c>
      <c r="F18" s="34">
        <v>6.95</v>
      </c>
      <c r="G18" s="35">
        <f t="shared" si="1"/>
        <v>4.8500000000000005</v>
      </c>
    </row>
    <row r="19" spans="1:7" ht="12.75" customHeight="1">
      <c r="A19" s="5" t="s">
        <v>7</v>
      </c>
      <c r="B19" s="19">
        <v>17330</v>
      </c>
      <c r="C19" s="20">
        <v>9942</v>
      </c>
      <c r="D19" s="21">
        <f t="shared" si="0"/>
        <v>7388</v>
      </c>
      <c r="E19" s="33">
        <v>13.15</v>
      </c>
      <c r="F19" s="34">
        <v>7.54</v>
      </c>
      <c r="G19" s="35">
        <f t="shared" si="1"/>
        <v>5.61</v>
      </c>
    </row>
    <row r="20" spans="1:7" ht="12.75" customHeight="1">
      <c r="A20" s="5" t="s">
        <v>8</v>
      </c>
      <c r="B20" s="19">
        <v>6149</v>
      </c>
      <c r="C20" s="20">
        <v>5196</v>
      </c>
      <c r="D20" s="21">
        <f t="shared" si="0"/>
        <v>953</v>
      </c>
      <c r="E20" s="33">
        <v>10.52</v>
      </c>
      <c r="F20" s="34">
        <v>8.89</v>
      </c>
      <c r="G20" s="35">
        <f t="shared" si="1"/>
        <v>1.629999999999999</v>
      </c>
    </row>
    <row r="21" spans="1:7" ht="11.25">
      <c r="A21" s="5" t="s">
        <v>36</v>
      </c>
      <c r="B21" s="19">
        <v>19698</v>
      </c>
      <c r="C21" s="20">
        <v>19417</v>
      </c>
      <c r="D21" s="21">
        <f t="shared" si="0"/>
        <v>281</v>
      </c>
      <c r="E21" s="33">
        <v>9.34</v>
      </c>
      <c r="F21" s="34">
        <v>9.21</v>
      </c>
      <c r="G21" s="35">
        <f t="shared" si="1"/>
        <v>0.129999999999999</v>
      </c>
    </row>
    <row r="22" spans="1:7" ht="11.25" customHeight="1">
      <c r="A22" s="5" t="s">
        <v>1</v>
      </c>
      <c r="B22" s="19">
        <v>3038</v>
      </c>
      <c r="C22" s="20">
        <v>2862</v>
      </c>
      <c r="D22" s="21">
        <f t="shared" si="0"/>
        <v>176</v>
      </c>
      <c r="E22" s="33">
        <v>10.21</v>
      </c>
      <c r="F22" s="34">
        <v>9.62</v>
      </c>
      <c r="G22" s="35">
        <f t="shared" si="1"/>
        <v>0.5900000000000016</v>
      </c>
    </row>
    <row r="23" spans="1:7" ht="11.25">
      <c r="A23" s="5" t="s">
        <v>2</v>
      </c>
      <c r="B23" s="19">
        <v>1065</v>
      </c>
      <c r="C23" s="20">
        <v>497</v>
      </c>
      <c r="D23" s="21">
        <f t="shared" si="0"/>
        <v>568</v>
      </c>
      <c r="E23" s="33">
        <v>14.92</v>
      </c>
      <c r="F23" s="34">
        <v>6.96</v>
      </c>
      <c r="G23" s="35">
        <f t="shared" si="1"/>
        <v>7.96</v>
      </c>
    </row>
    <row r="24" spans="1:7" ht="11.25">
      <c r="A24" s="6" t="s">
        <v>3</v>
      </c>
      <c r="B24" s="22">
        <v>1012</v>
      </c>
      <c r="C24" s="23">
        <v>414</v>
      </c>
      <c r="D24" s="24">
        <f t="shared" si="0"/>
        <v>598</v>
      </c>
      <c r="E24" s="36">
        <v>15.16</v>
      </c>
      <c r="F24" s="37">
        <v>6.2</v>
      </c>
      <c r="G24" s="38">
        <f t="shared" si="1"/>
        <v>8.96</v>
      </c>
    </row>
    <row r="25" spans="1:7" ht="11.25">
      <c r="A25" s="6" t="s">
        <v>15</v>
      </c>
      <c r="B25" s="22">
        <v>1560</v>
      </c>
      <c r="C25" s="23">
        <v>2299</v>
      </c>
      <c r="D25" s="24">
        <f t="shared" si="0"/>
        <v>-739</v>
      </c>
      <c r="E25" s="36"/>
      <c r="F25" s="37"/>
      <c r="G25" s="38"/>
    </row>
    <row r="27" spans="1:3" ht="12.75">
      <c r="A27" s="7" t="s">
        <v>4</v>
      </c>
      <c r="C27"/>
    </row>
    <row r="28" spans="1:3" ht="12.75">
      <c r="A28" s="8" t="s">
        <v>9</v>
      </c>
      <c r="C28"/>
    </row>
    <row r="29" spans="1:3" ht="12.75">
      <c r="A29" s="8" t="s">
        <v>10</v>
      </c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</sheetData>
  <mergeCells count="2">
    <mergeCell ref="B3:D3"/>
    <mergeCell ref="E3:G3"/>
  </mergeCells>
  <conditionalFormatting sqref="D5:D25 G5:G24">
    <cfRule type="cellIs" priority="1" dxfId="0" operator="lessThan" stopIfTrue="1">
      <formula>0</formula>
    </cfRule>
  </conditionalFormatting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9" sqref="B49"/>
    </sheetView>
  </sheetViews>
  <sheetFormatPr defaultColWidth="11.421875" defaultRowHeight="12.75"/>
  <cols>
    <col min="1" max="1" width="17.421875" style="1" customWidth="1"/>
    <col min="2" max="4" width="10.7109375" style="11" customWidth="1"/>
    <col min="5" max="7" width="10.7109375" style="25" customWidth="1"/>
    <col min="8" max="8" width="2.57421875" style="1" customWidth="1"/>
    <col min="9" max="16384" width="11.57421875" style="1" customWidth="1"/>
  </cols>
  <sheetData>
    <row r="1" ht="11.25">
      <c r="A1" s="1" t="s">
        <v>14</v>
      </c>
    </row>
    <row r="2" ht="18" customHeight="1">
      <c r="A2" s="2" t="s">
        <v>37</v>
      </c>
    </row>
    <row r="3" spans="2:7" s="10" customFormat="1" ht="15" customHeight="1">
      <c r="B3" s="53" t="s">
        <v>16</v>
      </c>
      <c r="C3" s="55"/>
      <c r="D3" s="54"/>
      <c r="E3" s="59" t="s">
        <v>17</v>
      </c>
      <c r="F3" s="60"/>
      <c r="G3" s="61"/>
    </row>
    <row r="4" spans="1:7" ht="22.5" customHeight="1">
      <c r="A4" s="9"/>
      <c r="B4" s="12" t="s">
        <v>13</v>
      </c>
      <c r="C4" s="12" t="s">
        <v>12</v>
      </c>
      <c r="D4" s="12" t="s">
        <v>14</v>
      </c>
      <c r="E4" s="26" t="s">
        <v>13</v>
      </c>
      <c r="F4" s="26" t="s">
        <v>12</v>
      </c>
      <c r="G4" s="26" t="s">
        <v>14</v>
      </c>
    </row>
    <row r="5" spans="1:7" ht="11.25">
      <c r="A5" s="3" t="s">
        <v>11</v>
      </c>
      <c r="B5" s="13">
        <f>+SUM(B6:B25)</f>
        <v>454591</v>
      </c>
      <c r="C5" s="14">
        <f>+SUM(C6:C25)</f>
        <v>371934</v>
      </c>
      <c r="D5" s="15">
        <f aca="true" t="shared" si="0" ref="D5:D25">+B5-C5</f>
        <v>82657</v>
      </c>
      <c r="E5" s="27">
        <v>10.65</v>
      </c>
      <c r="F5" s="28">
        <v>8.71</v>
      </c>
      <c r="G5" s="29">
        <f>+E5-F5</f>
        <v>1.9399999999999995</v>
      </c>
    </row>
    <row r="6" spans="1:7" ht="11.25" customHeight="1">
      <c r="A6" s="4" t="s">
        <v>26</v>
      </c>
      <c r="B6" s="16">
        <v>89022</v>
      </c>
      <c r="C6" s="17">
        <v>63036</v>
      </c>
      <c r="D6" s="18">
        <f t="shared" si="0"/>
        <v>25986</v>
      </c>
      <c r="E6" s="30">
        <v>11.7</v>
      </c>
      <c r="F6" s="31">
        <v>8.28</v>
      </c>
      <c r="G6" s="32">
        <f aca="true" t="shared" si="1" ref="G6:G24">+E6-F6</f>
        <v>3.42</v>
      </c>
    </row>
    <row r="7" spans="1:7" ht="11.25" customHeight="1">
      <c r="A7" s="5" t="s">
        <v>27</v>
      </c>
      <c r="B7" s="19">
        <v>11458</v>
      </c>
      <c r="C7" s="20">
        <v>13175</v>
      </c>
      <c r="D7" s="21">
        <f t="shared" si="0"/>
        <v>-1717</v>
      </c>
      <c r="E7" s="33">
        <v>9.27</v>
      </c>
      <c r="F7" s="34">
        <v>10.66</v>
      </c>
      <c r="G7" s="35">
        <f t="shared" si="1"/>
        <v>-1.3900000000000006</v>
      </c>
    </row>
    <row r="8" spans="1:7" ht="11.25" customHeight="1">
      <c r="A8" s="5" t="s">
        <v>5</v>
      </c>
      <c r="B8" s="19">
        <v>7218</v>
      </c>
      <c r="C8" s="20">
        <v>12550</v>
      </c>
      <c r="D8" s="21">
        <f t="shared" si="0"/>
        <v>-5332</v>
      </c>
      <c r="E8" s="33">
        <v>6.81</v>
      </c>
      <c r="F8" s="34">
        <v>11.84</v>
      </c>
      <c r="G8" s="35">
        <f t="shared" si="1"/>
        <v>-5.03</v>
      </c>
    </row>
    <row r="9" spans="1:7" ht="11.25" customHeight="1">
      <c r="A9" s="5" t="s">
        <v>28</v>
      </c>
      <c r="B9" s="19">
        <v>10792</v>
      </c>
      <c r="C9" s="20">
        <v>7050</v>
      </c>
      <c r="D9" s="21">
        <f t="shared" si="0"/>
        <v>3742</v>
      </c>
      <c r="E9" s="33">
        <v>11.42</v>
      </c>
      <c r="F9" s="34">
        <v>7.46</v>
      </c>
      <c r="G9" s="35">
        <f t="shared" si="1"/>
        <v>3.96</v>
      </c>
    </row>
    <row r="10" spans="1:7" ht="11.25" customHeight="1">
      <c r="A10" s="5" t="s">
        <v>29</v>
      </c>
      <c r="B10" s="19">
        <v>19207</v>
      </c>
      <c r="C10" s="20">
        <v>12517</v>
      </c>
      <c r="D10" s="21">
        <f t="shared" si="0"/>
        <v>6690</v>
      </c>
      <c r="E10" s="33">
        <v>10.18</v>
      </c>
      <c r="F10" s="34">
        <v>6.63</v>
      </c>
      <c r="G10" s="35">
        <f t="shared" si="1"/>
        <v>3.55</v>
      </c>
    </row>
    <row r="11" spans="1:7" ht="11.25" customHeight="1">
      <c r="A11" s="5" t="s">
        <v>0</v>
      </c>
      <c r="B11" s="19">
        <v>5060</v>
      </c>
      <c r="C11" s="20">
        <v>5214</v>
      </c>
      <c r="D11" s="21">
        <f t="shared" si="0"/>
        <v>-154</v>
      </c>
      <c r="E11" s="33">
        <v>9.23</v>
      </c>
      <c r="F11" s="34">
        <v>9.51</v>
      </c>
      <c r="G11" s="35">
        <f t="shared" si="1"/>
        <v>-0.27999999999999936</v>
      </c>
    </row>
    <row r="12" spans="1:7" ht="11.25" customHeight="1">
      <c r="A12" s="5" t="s">
        <v>30</v>
      </c>
      <c r="B12" s="19">
        <v>18900</v>
      </c>
      <c r="C12" s="20">
        <v>26341</v>
      </c>
      <c r="D12" s="21">
        <f t="shared" si="0"/>
        <v>-7441</v>
      </c>
      <c r="E12" s="33">
        <v>7.67</v>
      </c>
      <c r="F12" s="34">
        <v>10.68</v>
      </c>
      <c r="G12" s="35">
        <f t="shared" si="1"/>
        <v>-3.01</v>
      </c>
    </row>
    <row r="13" spans="1:7" ht="11.25" customHeight="1">
      <c r="A13" s="5" t="s">
        <v>31</v>
      </c>
      <c r="B13" s="19">
        <v>18507</v>
      </c>
      <c r="C13" s="20">
        <v>17443</v>
      </c>
      <c r="D13" s="21">
        <f t="shared" si="0"/>
        <v>1064</v>
      </c>
      <c r="E13" s="33">
        <v>10.06</v>
      </c>
      <c r="F13" s="34">
        <v>9.48</v>
      </c>
      <c r="G13" s="35">
        <f t="shared" si="1"/>
        <v>0.5800000000000001</v>
      </c>
    </row>
    <row r="14" spans="1:7" ht="11.25" customHeight="1">
      <c r="A14" s="5" t="s">
        <v>32</v>
      </c>
      <c r="B14" s="19">
        <v>76968</v>
      </c>
      <c r="C14" s="20">
        <v>57716</v>
      </c>
      <c r="D14" s="21">
        <f t="shared" si="0"/>
        <v>19252</v>
      </c>
      <c r="E14" s="33">
        <v>11.47</v>
      </c>
      <c r="F14" s="34">
        <v>8.6</v>
      </c>
      <c r="G14" s="35">
        <f t="shared" si="1"/>
        <v>2.870000000000001</v>
      </c>
    </row>
    <row r="15" spans="1:7" ht="11.25">
      <c r="A15" s="5" t="s">
        <v>33</v>
      </c>
      <c r="B15" s="19">
        <v>48954</v>
      </c>
      <c r="C15" s="20">
        <v>38379</v>
      </c>
      <c r="D15" s="21">
        <f t="shared" si="0"/>
        <v>10575</v>
      </c>
      <c r="E15" s="33">
        <v>10.98</v>
      </c>
      <c r="F15" s="34">
        <v>8.61</v>
      </c>
      <c r="G15" s="35">
        <f t="shared" si="1"/>
        <v>2.370000000000001</v>
      </c>
    </row>
    <row r="16" spans="1:7" ht="11.25">
      <c r="A16" s="5" t="s">
        <v>34</v>
      </c>
      <c r="B16" s="19">
        <v>9899</v>
      </c>
      <c r="C16" s="20">
        <v>10421</v>
      </c>
      <c r="D16" s="21">
        <f t="shared" si="0"/>
        <v>-522</v>
      </c>
      <c r="E16" s="33">
        <v>9.27</v>
      </c>
      <c r="F16" s="34">
        <v>9.76</v>
      </c>
      <c r="G16" s="35">
        <f t="shared" si="1"/>
        <v>-0.4900000000000002</v>
      </c>
    </row>
    <row r="17" spans="1:7" ht="11.25">
      <c r="A17" s="5" t="s">
        <v>35</v>
      </c>
      <c r="B17" s="19">
        <v>20621</v>
      </c>
      <c r="C17" s="20">
        <v>28540</v>
      </c>
      <c r="D17" s="21">
        <f t="shared" si="0"/>
        <v>-7919</v>
      </c>
      <c r="E17" s="33">
        <v>7.61</v>
      </c>
      <c r="F17" s="34">
        <v>10.53</v>
      </c>
      <c r="G17" s="35">
        <f t="shared" si="1"/>
        <v>-2.919999999999999</v>
      </c>
    </row>
    <row r="18" spans="1:7" ht="11.25">
      <c r="A18" s="5" t="s">
        <v>6</v>
      </c>
      <c r="B18" s="19">
        <v>69027</v>
      </c>
      <c r="C18" s="20">
        <v>40293</v>
      </c>
      <c r="D18" s="21">
        <f t="shared" si="0"/>
        <v>28734</v>
      </c>
      <c r="E18" s="33">
        <v>11.98</v>
      </c>
      <c r="F18" s="34">
        <v>6.99</v>
      </c>
      <c r="G18" s="35">
        <f t="shared" si="1"/>
        <v>4.99</v>
      </c>
    </row>
    <row r="19" spans="1:7" ht="12.75" customHeight="1">
      <c r="A19" s="5" t="s">
        <v>7</v>
      </c>
      <c r="B19" s="19">
        <v>16677</v>
      </c>
      <c r="C19" s="20">
        <v>9595</v>
      </c>
      <c r="D19" s="21">
        <f t="shared" si="0"/>
        <v>7082</v>
      </c>
      <c r="E19" s="33">
        <v>13</v>
      </c>
      <c r="F19" s="34">
        <v>7.48</v>
      </c>
      <c r="G19" s="35">
        <f t="shared" si="1"/>
        <v>5.52</v>
      </c>
    </row>
    <row r="20" spans="1:7" ht="12.75" customHeight="1">
      <c r="A20" s="5" t="s">
        <v>8</v>
      </c>
      <c r="B20" s="19">
        <v>6293</v>
      </c>
      <c r="C20" s="20">
        <v>5003</v>
      </c>
      <c r="D20" s="21">
        <f t="shared" si="0"/>
        <v>1290</v>
      </c>
      <c r="E20" s="33">
        <v>10.91</v>
      </c>
      <c r="F20" s="34">
        <v>8.67</v>
      </c>
      <c r="G20" s="35">
        <f t="shared" si="1"/>
        <v>2.24</v>
      </c>
    </row>
    <row r="21" spans="1:7" ht="11.25">
      <c r="A21" s="5" t="s">
        <v>36</v>
      </c>
      <c r="B21" s="19">
        <v>19574</v>
      </c>
      <c r="C21" s="20">
        <v>18679</v>
      </c>
      <c r="D21" s="21">
        <f t="shared" si="0"/>
        <v>895</v>
      </c>
      <c r="E21" s="33">
        <v>9.32</v>
      </c>
      <c r="F21" s="34">
        <v>8.9</v>
      </c>
      <c r="G21" s="35">
        <f t="shared" si="1"/>
        <v>0.41999999999999993</v>
      </c>
    </row>
    <row r="22" spans="1:7" ht="11.25" customHeight="1">
      <c r="A22" s="5" t="s">
        <v>1</v>
      </c>
      <c r="B22" s="19">
        <v>2939</v>
      </c>
      <c r="C22" s="20">
        <v>2666</v>
      </c>
      <c r="D22" s="21">
        <f t="shared" si="0"/>
        <v>273</v>
      </c>
      <c r="E22" s="33">
        <v>10.09</v>
      </c>
      <c r="F22" s="34">
        <v>9.15</v>
      </c>
      <c r="G22" s="35">
        <f t="shared" si="1"/>
        <v>0.9399999999999995</v>
      </c>
    </row>
    <row r="23" spans="1:7" ht="11.25">
      <c r="A23" s="5" t="s">
        <v>2</v>
      </c>
      <c r="B23" s="19">
        <v>1061</v>
      </c>
      <c r="C23" s="20">
        <v>491</v>
      </c>
      <c r="D23" s="21">
        <f t="shared" si="0"/>
        <v>570</v>
      </c>
      <c r="E23" s="33">
        <v>14.86</v>
      </c>
      <c r="F23" s="34">
        <v>6.88</v>
      </c>
      <c r="G23" s="35">
        <f t="shared" si="1"/>
        <v>7.9799999999999995</v>
      </c>
    </row>
    <row r="24" spans="1:7" ht="11.25">
      <c r="A24" s="6" t="s">
        <v>3</v>
      </c>
      <c r="B24" s="22">
        <v>995</v>
      </c>
      <c r="C24" s="23">
        <v>455</v>
      </c>
      <c r="D24" s="24">
        <f t="shared" si="0"/>
        <v>540</v>
      </c>
      <c r="E24" s="36">
        <v>14.85</v>
      </c>
      <c r="F24" s="37">
        <v>6.79</v>
      </c>
      <c r="G24" s="38">
        <f t="shared" si="1"/>
        <v>8.059999999999999</v>
      </c>
    </row>
    <row r="25" spans="1:7" ht="11.25">
      <c r="A25" s="6" t="s">
        <v>15</v>
      </c>
      <c r="B25" s="22">
        <v>1419</v>
      </c>
      <c r="C25" s="23">
        <v>2370</v>
      </c>
      <c r="D25" s="24">
        <f t="shared" si="0"/>
        <v>-951</v>
      </c>
      <c r="E25" s="36"/>
      <c r="F25" s="37"/>
      <c r="G25" s="38"/>
    </row>
    <row r="27" spans="1:3" ht="12.75">
      <c r="A27" s="7" t="s">
        <v>4</v>
      </c>
      <c r="C27"/>
    </row>
    <row r="28" spans="1:3" ht="12.75">
      <c r="A28" s="8" t="s">
        <v>9</v>
      </c>
      <c r="C28"/>
    </row>
    <row r="29" spans="1:3" ht="12.75">
      <c r="A29" s="8" t="s">
        <v>10</v>
      </c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</sheetData>
  <mergeCells count="2">
    <mergeCell ref="B3:D3"/>
    <mergeCell ref="E3:G3"/>
  </mergeCells>
  <conditionalFormatting sqref="D5:D25 G5:G24">
    <cfRule type="cellIs" priority="1" dxfId="0" operator="lessThan" stopIfTrue="1">
      <formula>0</formula>
    </cfRule>
  </conditionalFormatting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" sqref="G5"/>
    </sheetView>
  </sheetViews>
  <sheetFormatPr defaultColWidth="11.421875" defaultRowHeight="12.75"/>
  <cols>
    <col min="1" max="1" width="17.421875" style="1" customWidth="1"/>
    <col min="2" max="4" width="10.7109375" style="11" customWidth="1"/>
    <col min="5" max="7" width="10.7109375" style="25" customWidth="1"/>
    <col min="8" max="16384" width="11.57421875" style="1" customWidth="1"/>
  </cols>
  <sheetData>
    <row r="1" ht="11.25">
      <c r="A1" s="1" t="s">
        <v>14</v>
      </c>
    </row>
    <row r="2" ht="18" customHeight="1">
      <c r="A2" s="2" t="s">
        <v>23</v>
      </c>
    </row>
    <row r="3" spans="2:7" s="10" customFormat="1" ht="15" customHeight="1">
      <c r="B3" s="53" t="s">
        <v>16</v>
      </c>
      <c r="C3" s="55"/>
      <c r="D3" s="54"/>
      <c r="E3" s="59" t="s">
        <v>17</v>
      </c>
      <c r="F3" s="60"/>
      <c r="G3" s="61"/>
    </row>
    <row r="4" spans="1:7" ht="22.5" customHeight="1">
      <c r="A4" s="9"/>
      <c r="B4" s="12" t="s">
        <v>13</v>
      </c>
      <c r="C4" s="12" t="s">
        <v>12</v>
      </c>
      <c r="D4" s="12" t="s">
        <v>14</v>
      </c>
      <c r="E4" s="26" t="s">
        <v>13</v>
      </c>
      <c r="F4" s="26" t="s">
        <v>12</v>
      </c>
      <c r="G4" s="26" t="s">
        <v>14</v>
      </c>
    </row>
    <row r="5" spans="1:7" ht="11.25">
      <c r="A5" s="3" t="s">
        <v>11</v>
      </c>
      <c r="B5" s="13">
        <f>+SUM(B6:B25)</f>
        <v>441881</v>
      </c>
      <c r="C5" s="14">
        <f>+SUM(C6:C25)</f>
        <v>384828</v>
      </c>
      <c r="D5" s="15">
        <f aca="true" t="shared" si="0" ref="D5:D25">+B5-C5</f>
        <v>57053</v>
      </c>
      <c r="E5" s="27">
        <v>10.52</v>
      </c>
      <c r="F5" s="28">
        <v>9.16</v>
      </c>
      <c r="G5" s="29">
        <v>1.36</v>
      </c>
    </row>
    <row r="6" spans="1:7" ht="11.25" customHeight="1">
      <c r="A6" s="4" t="s">
        <v>26</v>
      </c>
      <c r="B6" s="16">
        <v>86120</v>
      </c>
      <c r="C6" s="17">
        <v>64843</v>
      </c>
      <c r="D6" s="18">
        <f t="shared" si="0"/>
        <v>21277</v>
      </c>
      <c r="E6" s="30">
        <v>11.48</v>
      </c>
      <c r="F6" s="31">
        <v>8.64</v>
      </c>
      <c r="G6" s="32">
        <v>2.84</v>
      </c>
    </row>
    <row r="7" spans="1:7" ht="11.25" customHeight="1">
      <c r="A7" s="5" t="s">
        <v>27</v>
      </c>
      <c r="B7" s="19">
        <v>11000</v>
      </c>
      <c r="C7" s="20">
        <v>13694</v>
      </c>
      <c r="D7" s="21">
        <f t="shared" si="0"/>
        <v>-2694</v>
      </c>
      <c r="E7" s="33">
        <v>9</v>
      </c>
      <c r="F7" s="34">
        <v>11.2</v>
      </c>
      <c r="G7" s="35">
        <v>-2.2</v>
      </c>
    </row>
    <row r="8" spans="1:7" ht="11.25" customHeight="1">
      <c r="A8" s="5" t="s">
        <v>5</v>
      </c>
      <c r="B8" s="19">
        <v>7107</v>
      </c>
      <c r="C8" s="20">
        <v>12752</v>
      </c>
      <c r="D8" s="21">
        <f t="shared" si="0"/>
        <v>-5645</v>
      </c>
      <c r="E8" s="33">
        <v>6.7</v>
      </c>
      <c r="F8" s="34">
        <v>12.03</v>
      </c>
      <c r="G8" s="35">
        <v>-5.32</v>
      </c>
    </row>
    <row r="9" spans="1:7" ht="11.25" customHeight="1">
      <c r="A9" s="5" t="s">
        <v>28</v>
      </c>
      <c r="B9" s="19">
        <v>10654</v>
      </c>
      <c r="C9" s="20">
        <v>7355</v>
      </c>
      <c r="D9" s="21">
        <f t="shared" si="0"/>
        <v>3299</v>
      </c>
      <c r="E9" s="33">
        <v>11.59</v>
      </c>
      <c r="F9" s="34">
        <v>8</v>
      </c>
      <c r="G9" s="35">
        <v>3.59</v>
      </c>
    </row>
    <row r="10" spans="1:7" ht="11.25" customHeight="1">
      <c r="A10" s="5" t="s">
        <v>29</v>
      </c>
      <c r="B10" s="19">
        <v>19266</v>
      </c>
      <c r="C10" s="20">
        <v>12341</v>
      </c>
      <c r="D10" s="21">
        <f t="shared" si="0"/>
        <v>6925</v>
      </c>
      <c r="E10" s="33">
        <v>10.45</v>
      </c>
      <c r="F10" s="34">
        <v>6.69</v>
      </c>
      <c r="G10" s="35">
        <v>3.76</v>
      </c>
    </row>
    <row r="11" spans="1:7" ht="11.25" customHeight="1">
      <c r="A11" s="5" t="s">
        <v>0</v>
      </c>
      <c r="B11" s="19">
        <v>4873</v>
      </c>
      <c r="C11" s="20">
        <v>5399</v>
      </c>
      <c r="D11" s="21">
        <f t="shared" si="0"/>
        <v>-526</v>
      </c>
      <c r="E11" s="33">
        <v>8.98</v>
      </c>
      <c r="F11" s="34">
        <v>9.95</v>
      </c>
      <c r="G11" s="35">
        <v>-0.97</v>
      </c>
    </row>
    <row r="12" spans="1:7" ht="11.25" customHeight="1">
      <c r="A12" s="5" t="s">
        <v>30</v>
      </c>
      <c r="B12" s="19">
        <v>18607</v>
      </c>
      <c r="C12" s="20">
        <v>27004</v>
      </c>
      <c r="D12" s="21">
        <f t="shared" si="0"/>
        <v>-8397</v>
      </c>
      <c r="E12" s="33">
        <v>7.56</v>
      </c>
      <c r="F12" s="34">
        <v>10.98</v>
      </c>
      <c r="G12" s="35">
        <v>-3.41</v>
      </c>
    </row>
    <row r="13" spans="1:7" ht="11.25" customHeight="1">
      <c r="A13" s="5" t="s">
        <v>31</v>
      </c>
      <c r="B13" s="19">
        <v>18051</v>
      </c>
      <c r="C13" s="20">
        <v>17832</v>
      </c>
      <c r="D13" s="21">
        <f t="shared" si="0"/>
        <v>219</v>
      </c>
      <c r="E13" s="33">
        <v>9.99</v>
      </c>
      <c r="F13" s="34">
        <v>9.87</v>
      </c>
      <c r="G13" s="35">
        <v>0.12</v>
      </c>
    </row>
    <row r="14" spans="1:7" ht="11.25" customHeight="1">
      <c r="A14" s="5" t="s">
        <v>32</v>
      </c>
      <c r="B14" s="19">
        <v>73214</v>
      </c>
      <c r="C14" s="20">
        <v>60719</v>
      </c>
      <c r="D14" s="21">
        <f t="shared" si="0"/>
        <v>12495</v>
      </c>
      <c r="E14" s="33">
        <v>11.15</v>
      </c>
      <c r="F14" s="34">
        <v>9.25</v>
      </c>
      <c r="G14" s="35">
        <v>1.9</v>
      </c>
    </row>
    <row r="15" spans="1:7" ht="11.25">
      <c r="A15" s="5" t="s">
        <v>33</v>
      </c>
      <c r="B15" s="19">
        <v>47322</v>
      </c>
      <c r="C15" s="20">
        <v>40121</v>
      </c>
      <c r="D15" s="21">
        <f t="shared" si="0"/>
        <v>7201</v>
      </c>
      <c r="E15" s="33">
        <v>10.9</v>
      </c>
      <c r="F15" s="34">
        <v>9.24</v>
      </c>
      <c r="G15" s="35">
        <v>1.66</v>
      </c>
    </row>
    <row r="16" spans="1:7" ht="11.25">
      <c r="A16" s="5" t="s">
        <v>34</v>
      </c>
      <c r="B16" s="19">
        <v>9962</v>
      </c>
      <c r="C16" s="20">
        <v>11227</v>
      </c>
      <c r="D16" s="21">
        <f t="shared" si="0"/>
        <v>-1265</v>
      </c>
      <c r="E16" s="33">
        <v>9.36</v>
      </c>
      <c r="F16" s="34">
        <v>10.55</v>
      </c>
      <c r="G16" s="35">
        <v>-1.19</v>
      </c>
    </row>
    <row r="17" spans="1:7" ht="11.25">
      <c r="A17" s="5" t="s">
        <v>35</v>
      </c>
      <c r="B17" s="19">
        <v>20423</v>
      </c>
      <c r="C17" s="20">
        <v>29805</v>
      </c>
      <c r="D17" s="21">
        <f t="shared" si="0"/>
        <v>-9382</v>
      </c>
      <c r="E17" s="33">
        <v>7.56</v>
      </c>
      <c r="F17" s="34">
        <v>11.03</v>
      </c>
      <c r="G17" s="35">
        <v>-3.47</v>
      </c>
    </row>
    <row r="18" spans="1:7" ht="11.25">
      <c r="A18" s="5" t="s">
        <v>6</v>
      </c>
      <c r="B18" s="19">
        <v>67046</v>
      </c>
      <c r="C18" s="20">
        <v>41429</v>
      </c>
      <c r="D18" s="21">
        <f t="shared" si="0"/>
        <v>25617</v>
      </c>
      <c r="E18" s="33">
        <v>11.89</v>
      </c>
      <c r="F18" s="34">
        <v>7.35</v>
      </c>
      <c r="G18" s="35">
        <v>4.54</v>
      </c>
    </row>
    <row r="19" spans="1:7" ht="12.75" customHeight="1">
      <c r="A19" s="5" t="s">
        <v>7</v>
      </c>
      <c r="B19" s="19">
        <v>16444</v>
      </c>
      <c r="C19" s="20">
        <v>9704</v>
      </c>
      <c r="D19" s="21">
        <f t="shared" si="0"/>
        <v>6740</v>
      </c>
      <c r="E19" s="33">
        <v>13.16</v>
      </c>
      <c r="F19" s="34">
        <v>7.77</v>
      </c>
      <c r="G19" s="35">
        <v>5.39</v>
      </c>
    </row>
    <row r="20" spans="1:7" ht="12.75" customHeight="1">
      <c r="A20" s="5" t="s">
        <v>8</v>
      </c>
      <c r="B20" s="19">
        <v>6180</v>
      </c>
      <c r="C20" s="20">
        <v>5247</v>
      </c>
      <c r="D20" s="21">
        <f t="shared" si="0"/>
        <v>933</v>
      </c>
      <c r="E20" s="33">
        <v>10.86</v>
      </c>
      <c r="F20" s="34">
        <v>9.22</v>
      </c>
      <c r="G20" s="35">
        <v>1.64</v>
      </c>
    </row>
    <row r="21" spans="1:7" ht="11.25">
      <c r="A21" s="5" t="s">
        <v>36</v>
      </c>
      <c r="B21" s="19">
        <v>19270</v>
      </c>
      <c r="C21" s="20">
        <v>19306</v>
      </c>
      <c r="D21" s="21">
        <f t="shared" si="0"/>
        <v>-36</v>
      </c>
      <c r="E21" s="33">
        <v>9.21</v>
      </c>
      <c r="F21" s="34">
        <v>9.23</v>
      </c>
      <c r="G21" s="35">
        <v>-0.02</v>
      </c>
    </row>
    <row r="22" spans="1:7" ht="11.25" customHeight="1">
      <c r="A22" s="5" t="s">
        <v>1</v>
      </c>
      <c r="B22" s="19">
        <v>2870</v>
      </c>
      <c r="C22" s="20">
        <v>2728</v>
      </c>
      <c r="D22" s="21">
        <f t="shared" si="0"/>
        <v>142</v>
      </c>
      <c r="E22" s="33">
        <v>10.06</v>
      </c>
      <c r="F22" s="34">
        <v>9.56</v>
      </c>
      <c r="G22" s="35">
        <v>0.5</v>
      </c>
    </row>
    <row r="23" spans="1:7" ht="11.25">
      <c r="A23" s="5" t="s">
        <v>2</v>
      </c>
      <c r="B23" s="19">
        <v>1015</v>
      </c>
      <c r="C23" s="20">
        <v>495</v>
      </c>
      <c r="D23" s="21">
        <f t="shared" si="0"/>
        <v>520</v>
      </c>
      <c r="E23" s="33">
        <v>14.21</v>
      </c>
      <c r="F23" s="34">
        <v>6.93</v>
      </c>
      <c r="G23" s="35">
        <v>7.28</v>
      </c>
    </row>
    <row r="24" spans="1:7" ht="11.25">
      <c r="A24" s="6" t="s">
        <v>3</v>
      </c>
      <c r="B24" s="22">
        <v>1107</v>
      </c>
      <c r="C24" s="23">
        <v>454</v>
      </c>
      <c r="D24" s="24">
        <f t="shared" si="0"/>
        <v>653</v>
      </c>
      <c r="E24" s="36">
        <v>16.57</v>
      </c>
      <c r="F24" s="37">
        <v>6.8</v>
      </c>
      <c r="G24" s="38">
        <v>9.78</v>
      </c>
    </row>
    <row r="25" spans="1:7" ht="11.25">
      <c r="A25" s="6" t="s">
        <v>15</v>
      </c>
      <c r="B25" s="22">
        <v>1350</v>
      </c>
      <c r="C25" s="23">
        <v>2373</v>
      </c>
      <c r="D25" s="24">
        <f t="shared" si="0"/>
        <v>-1023</v>
      </c>
      <c r="E25" s="36"/>
      <c r="F25" s="37"/>
      <c r="G25" s="38"/>
    </row>
    <row r="27" ht="11.25">
      <c r="A27" s="7" t="s">
        <v>4</v>
      </c>
    </row>
    <row r="28" ht="11.25">
      <c r="A28" s="8" t="s">
        <v>9</v>
      </c>
    </row>
    <row r="29" ht="11.25">
      <c r="A29" s="8" t="s">
        <v>10</v>
      </c>
    </row>
  </sheetData>
  <mergeCells count="2">
    <mergeCell ref="B3:D3"/>
    <mergeCell ref="E3:G3"/>
  </mergeCells>
  <conditionalFormatting sqref="D5:D25 G5:G24">
    <cfRule type="cellIs" priority="1" dxfId="0" operator="lessThan" stopIfTrue="1">
      <formula>0</formula>
    </cfRule>
  </conditionalFormatting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7.421875" style="1" customWidth="1"/>
    <col min="2" max="4" width="10.7109375" style="11" customWidth="1"/>
    <col min="5" max="7" width="10.7109375" style="25" customWidth="1"/>
    <col min="8" max="16384" width="11.57421875" style="1" customWidth="1"/>
  </cols>
  <sheetData>
    <row r="1" ht="11.25">
      <c r="A1" s="1" t="s">
        <v>14</v>
      </c>
    </row>
    <row r="2" ht="18" customHeight="1">
      <c r="A2" s="2" t="s">
        <v>22</v>
      </c>
    </row>
    <row r="3" spans="2:7" s="10" customFormat="1" ht="15" customHeight="1">
      <c r="B3" s="53" t="s">
        <v>16</v>
      </c>
      <c r="C3" s="55"/>
      <c r="D3" s="54"/>
      <c r="E3" s="59" t="s">
        <v>17</v>
      </c>
      <c r="F3" s="60"/>
      <c r="G3" s="61"/>
    </row>
    <row r="4" spans="1:7" ht="22.5" customHeight="1">
      <c r="A4" s="9"/>
      <c r="B4" s="12" t="s">
        <v>13</v>
      </c>
      <c r="C4" s="12" t="s">
        <v>12</v>
      </c>
      <c r="D4" s="12" t="s">
        <v>14</v>
      </c>
      <c r="E4" s="26" t="s">
        <v>13</v>
      </c>
      <c r="F4" s="26" t="s">
        <v>12</v>
      </c>
      <c r="G4" s="26" t="s">
        <v>14</v>
      </c>
    </row>
    <row r="5" spans="1:7" ht="11.25">
      <c r="A5" s="3" t="s">
        <v>11</v>
      </c>
      <c r="B5" s="13">
        <f>+SUM(B6:B25)</f>
        <v>418846</v>
      </c>
      <c r="C5" s="14">
        <f>+SUM(C6:C25)</f>
        <v>368618</v>
      </c>
      <c r="D5" s="15">
        <f aca="true" t="shared" si="0" ref="D5:D25">+B5-C5</f>
        <v>50228</v>
      </c>
      <c r="E5" s="27">
        <v>10.17</v>
      </c>
      <c r="F5" s="28">
        <v>8.95</v>
      </c>
      <c r="G5" s="29">
        <v>1.22</v>
      </c>
    </row>
    <row r="6" spans="1:7" ht="11.25" customHeight="1">
      <c r="A6" s="4" t="s">
        <v>26</v>
      </c>
      <c r="B6" s="16">
        <v>81865</v>
      </c>
      <c r="C6" s="17">
        <v>61742</v>
      </c>
      <c r="D6" s="18">
        <f t="shared" si="0"/>
        <v>20123</v>
      </c>
      <c r="E6" s="30">
        <v>11.06</v>
      </c>
      <c r="F6" s="31">
        <v>8.34</v>
      </c>
      <c r="G6" s="32">
        <v>2.72</v>
      </c>
    </row>
    <row r="7" spans="1:7" ht="11.25" customHeight="1">
      <c r="A7" s="5" t="s">
        <v>27</v>
      </c>
      <c r="B7" s="19">
        <v>10363</v>
      </c>
      <c r="C7" s="20">
        <v>12985</v>
      </c>
      <c r="D7" s="21">
        <f t="shared" si="0"/>
        <v>-2622</v>
      </c>
      <c r="E7" s="33">
        <v>8.57</v>
      </c>
      <c r="F7" s="34">
        <v>10.73</v>
      </c>
      <c r="G7" s="35">
        <v>-2.17</v>
      </c>
    </row>
    <row r="8" spans="1:7" ht="11.25" customHeight="1">
      <c r="A8" s="5" t="s">
        <v>5</v>
      </c>
      <c r="B8" s="19">
        <v>6729</v>
      </c>
      <c r="C8" s="20">
        <v>12424</v>
      </c>
      <c r="D8" s="21">
        <f t="shared" si="0"/>
        <v>-5695</v>
      </c>
      <c r="E8" s="33">
        <v>6.34</v>
      </c>
      <c r="F8" s="34">
        <v>11.71</v>
      </c>
      <c r="G8" s="35">
        <v>-5.37</v>
      </c>
    </row>
    <row r="9" spans="1:7" ht="11.25" customHeight="1">
      <c r="A9" s="5" t="s">
        <v>28</v>
      </c>
      <c r="B9" s="19">
        <v>10420</v>
      </c>
      <c r="C9" s="20">
        <v>7114</v>
      </c>
      <c r="D9" s="21">
        <f t="shared" si="0"/>
        <v>3306</v>
      </c>
      <c r="E9" s="33">
        <v>12.13</v>
      </c>
      <c r="F9" s="34">
        <v>8.28</v>
      </c>
      <c r="G9" s="35">
        <v>3.85</v>
      </c>
    </row>
    <row r="10" spans="1:7" ht="11.25" customHeight="1">
      <c r="A10" s="5" t="s">
        <v>29</v>
      </c>
      <c r="B10" s="19">
        <v>19461</v>
      </c>
      <c r="C10" s="20">
        <v>11863</v>
      </c>
      <c r="D10" s="21">
        <f t="shared" si="0"/>
        <v>7598</v>
      </c>
      <c r="E10" s="33">
        <v>11.33</v>
      </c>
      <c r="F10" s="34">
        <v>6.91</v>
      </c>
      <c r="G10" s="35">
        <v>4.43</v>
      </c>
    </row>
    <row r="11" spans="1:7" ht="11.25" customHeight="1">
      <c r="A11" s="5" t="s">
        <v>0</v>
      </c>
      <c r="B11" s="19">
        <v>4560</v>
      </c>
      <c r="C11" s="20">
        <v>5278</v>
      </c>
      <c r="D11" s="21">
        <f t="shared" si="0"/>
        <v>-718</v>
      </c>
      <c r="E11" s="33">
        <v>8.49</v>
      </c>
      <c r="F11" s="34">
        <v>9.83</v>
      </c>
      <c r="G11" s="35">
        <v>-1.34</v>
      </c>
    </row>
    <row r="12" spans="1:7" ht="11.25" customHeight="1">
      <c r="A12" s="5" t="s">
        <v>30</v>
      </c>
      <c r="B12" s="19">
        <v>18100</v>
      </c>
      <c r="C12" s="20">
        <v>26349</v>
      </c>
      <c r="D12" s="21">
        <f t="shared" si="0"/>
        <v>-8249</v>
      </c>
      <c r="E12" s="33">
        <v>7.37</v>
      </c>
      <c r="F12" s="34">
        <v>10.73</v>
      </c>
      <c r="G12" s="35">
        <v>-3.36</v>
      </c>
    </row>
    <row r="13" spans="1:7" ht="11.25" customHeight="1">
      <c r="A13" s="5" t="s">
        <v>31</v>
      </c>
      <c r="B13" s="19">
        <v>17117</v>
      </c>
      <c r="C13" s="20">
        <v>17577</v>
      </c>
      <c r="D13" s="21">
        <f t="shared" si="0"/>
        <v>-460</v>
      </c>
      <c r="E13" s="33">
        <v>9.64</v>
      </c>
      <c r="F13" s="34">
        <v>9.9</v>
      </c>
      <c r="G13" s="35">
        <v>-0.26</v>
      </c>
    </row>
    <row r="14" spans="1:7" ht="11.25" customHeight="1">
      <c r="A14" s="5" t="s">
        <v>32</v>
      </c>
      <c r="B14" s="19">
        <v>68546</v>
      </c>
      <c r="C14" s="20">
        <v>57862</v>
      </c>
      <c r="D14" s="21">
        <f t="shared" si="0"/>
        <v>10684</v>
      </c>
      <c r="E14" s="33">
        <v>10.67</v>
      </c>
      <c r="F14" s="34">
        <v>9.01</v>
      </c>
      <c r="G14" s="35">
        <v>1.66</v>
      </c>
    </row>
    <row r="15" spans="1:7" ht="11.25">
      <c r="A15" s="5" t="s">
        <v>33</v>
      </c>
      <c r="B15" s="19">
        <v>44193</v>
      </c>
      <c r="C15" s="20">
        <v>38023</v>
      </c>
      <c r="D15" s="21">
        <f t="shared" si="0"/>
        <v>6170</v>
      </c>
      <c r="E15" s="33">
        <v>10.46</v>
      </c>
      <c r="F15" s="34">
        <v>9</v>
      </c>
      <c r="G15" s="35">
        <v>1.46</v>
      </c>
    </row>
    <row r="16" spans="1:7" ht="11.25">
      <c r="A16" s="5" t="s">
        <v>34</v>
      </c>
      <c r="B16" s="19">
        <v>9778</v>
      </c>
      <c r="C16" s="20">
        <v>10549</v>
      </c>
      <c r="D16" s="21">
        <f t="shared" si="0"/>
        <v>-771</v>
      </c>
      <c r="E16" s="33">
        <v>9.24</v>
      </c>
      <c r="F16" s="34">
        <v>9.97</v>
      </c>
      <c r="G16" s="35">
        <v>-0.73</v>
      </c>
    </row>
    <row r="17" spans="1:7" ht="11.25">
      <c r="A17" s="5" t="s">
        <v>35</v>
      </c>
      <c r="B17" s="19">
        <v>19327</v>
      </c>
      <c r="C17" s="20">
        <v>28353</v>
      </c>
      <c r="D17" s="21">
        <f t="shared" si="0"/>
        <v>-9026</v>
      </c>
      <c r="E17" s="33">
        <v>7.17</v>
      </c>
      <c r="F17" s="34">
        <v>10.51</v>
      </c>
      <c r="G17" s="35">
        <v>-3.35</v>
      </c>
    </row>
    <row r="18" spans="1:7" ht="11.25">
      <c r="A18" s="5" t="s">
        <v>6</v>
      </c>
      <c r="B18" s="19">
        <v>63156</v>
      </c>
      <c r="C18" s="20">
        <v>39281</v>
      </c>
      <c r="D18" s="21">
        <f t="shared" si="0"/>
        <v>23875</v>
      </c>
      <c r="E18" s="33">
        <v>11.47</v>
      </c>
      <c r="F18" s="34">
        <v>7.14</v>
      </c>
      <c r="G18" s="35">
        <v>4.34</v>
      </c>
    </row>
    <row r="19" spans="1:7" ht="12.75" customHeight="1">
      <c r="A19" s="5" t="s">
        <v>7</v>
      </c>
      <c r="B19" s="19">
        <v>15489</v>
      </c>
      <c r="C19" s="20">
        <v>9441</v>
      </c>
      <c r="D19" s="21">
        <f t="shared" si="0"/>
        <v>6048</v>
      </c>
      <c r="E19" s="33">
        <v>12.74</v>
      </c>
      <c r="F19" s="34">
        <v>7.77</v>
      </c>
      <c r="G19" s="35">
        <v>4.98</v>
      </c>
    </row>
    <row r="20" spans="1:7" ht="12.75" customHeight="1">
      <c r="A20" s="5" t="s">
        <v>8</v>
      </c>
      <c r="B20" s="19">
        <v>5802</v>
      </c>
      <c r="C20" s="20">
        <v>4989</v>
      </c>
      <c r="D20" s="21">
        <f t="shared" si="0"/>
        <v>813</v>
      </c>
      <c r="E20" s="33">
        <v>10.35</v>
      </c>
      <c r="F20" s="34">
        <v>8.9</v>
      </c>
      <c r="G20" s="35">
        <v>1.45</v>
      </c>
    </row>
    <row r="21" spans="1:7" ht="11.25">
      <c r="A21" s="5" t="s">
        <v>36</v>
      </c>
      <c r="B21" s="19">
        <v>18134</v>
      </c>
      <c r="C21" s="20">
        <v>18627</v>
      </c>
      <c r="D21" s="21">
        <f t="shared" si="0"/>
        <v>-493</v>
      </c>
      <c r="E21" s="33">
        <v>8.7</v>
      </c>
      <c r="F21" s="34">
        <v>8.93</v>
      </c>
      <c r="G21" s="35">
        <v>-0.24</v>
      </c>
    </row>
    <row r="22" spans="1:7" ht="11.25" customHeight="1">
      <c r="A22" s="5" t="s">
        <v>1</v>
      </c>
      <c r="B22" s="19">
        <v>2576</v>
      </c>
      <c r="C22" s="20">
        <v>2634</v>
      </c>
      <c r="D22" s="21">
        <f t="shared" si="0"/>
        <v>-58</v>
      </c>
      <c r="E22" s="33">
        <v>9.22</v>
      </c>
      <c r="F22" s="34">
        <v>9.43</v>
      </c>
      <c r="G22" s="35">
        <v>-0.21</v>
      </c>
    </row>
    <row r="23" spans="1:7" ht="11.25">
      <c r="A23" s="5" t="s">
        <v>2</v>
      </c>
      <c r="B23" s="19">
        <v>1023</v>
      </c>
      <c r="C23" s="20">
        <v>509</v>
      </c>
      <c r="D23" s="21">
        <f t="shared" si="0"/>
        <v>514</v>
      </c>
      <c r="E23" s="33">
        <v>14.3</v>
      </c>
      <c r="F23" s="34">
        <v>7.11</v>
      </c>
      <c r="G23" s="35">
        <v>7.18</v>
      </c>
    </row>
    <row r="24" spans="1:7" ht="11.25">
      <c r="A24" s="6" t="s">
        <v>3</v>
      </c>
      <c r="B24" s="22">
        <v>1049</v>
      </c>
      <c r="C24" s="23">
        <v>446</v>
      </c>
      <c r="D24" s="24">
        <f t="shared" si="0"/>
        <v>603</v>
      </c>
      <c r="E24" s="36">
        <v>15.76</v>
      </c>
      <c r="F24" s="37">
        <v>6.7</v>
      </c>
      <c r="G24" s="38">
        <v>9.06</v>
      </c>
    </row>
    <row r="25" spans="1:7" ht="11.25">
      <c r="A25" s="6" t="s">
        <v>15</v>
      </c>
      <c r="B25" s="22">
        <v>1158</v>
      </c>
      <c r="C25" s="23">
        <v>2572</v>
      </c>
      <c r="D25" s="24">
        <f t="shared" si="0"/>
        <v>-1414</v>
      </c>
      <c r="E25" s="36"/>
      <c r="F25" s="37"/>
      <c r="G25" s="38"/>
    </row>
    <row r="27" ht="11.25">
      <c r="A27" s="7" t="s">
        <v>4</v>
      </c>
    </row>
    <row r="28" ht="11.25">
      <c r="A28" s="8" t="s">
        <v>9</v>
      </c>
    </row>
    <row r="29" ht="11.25">
      <c r="A29" s="8" t="s">
        <v>10</v>
      </c>
    </row>
  </sheetData>
  <mergeCells count="2">
    <mergeCell ref="B3:D3"/>
    <mergeCell ref="E3:G3"/>
  </mergeCells>
  <conditionalFormatting sqref="D5:D25 G5:G24">
    <cfRule type="cellIs" priority="1" dxfId="0" operator="lessThan" stopIfTrue="1">
      <formula>0</formula>
    </cfRule>
  </conditionalFormatting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7.421875" style="1" customWidth="1"/>
    <col min="2" max="4" width="10.7109375" style="11" customWidth="1"/>
    <col min="5" max="7" width="10.7109375" style="25" customWidth="1"/>
    <col min="8" max="16384" width="11.57421875" style="1" customWidth="1"/>
  </cols>
  <sheetData>
    <row r="1" ht="11.25">
      <c r="A1" s="1" t="s">
        <v>14</v>
      </c>
    </row>
    <row r="2" ht="18" customHeight="1">
      <c r="A2" s="2" t="s">
        <v>21</v>
      </c>
    </row>
    <row r="3" spans="2:7" s="10" customFormat="1" ht="15" customHeight="1">
      <c r="B3" s="53" t="s">
        <v>16</v>
      </c>
      <c r="C3" s="55"/>
      <c r="D3" s="54"/>
      <c r="E3" s="59" t="s">
        <v>17</v>
      </c>
      <c r="F3" s="60"/>
      <c r="G3" s="61"/>
    </row>
    <row r="4" spans="1:7" ht="22.5" customHeight="1">
      <c r="A4" s="9"/>
      <c r="B4" s="12" t="s">
        <v>13</v>
      </c>
      <c r="C4" s="12" t="s">
        <v>12</v>
      </c>
      <c r="D4" s="12" t="s">
        <v>14</v>
      </c>
      <c r="E4" s="26" t="s">
        <v>13</v>
      </c>
      <c r="F4" s="26" t="s">
        <v>12</v>
      </c>
      <c r="G4" s="26" t="s">
        <v>14</v>
      </c>
    </row>
    <row r="5" spans="1:7" ht="11.25">
      <c r="A5" s="3" t="s">
        <v>11</v>
      </c>
      <c r="B5" s="13">
        <f>+SUM(B6:B25)</f>
        <v>406380</v>
      </c>
      <c r="C5" s="14">
        <f>+SUM(C6:C25)</f>
        <v>360131</v>
      </c>
      <c r="D5" s="15">
        <f aca="true" t="shared" si="0" ref="D5:D25">+B5-C5</f>
        <v>46249</v>
      </c>
      <c r="E5" s="27">
        <v>10.01</v>
      </c>
      <c r="F5" s="28">
        <v>8.87</v>
      </c>
      <c r="G5" s="29">
        <v>1.14</v>
      </c>
    </row>
    <row r="6" spans="1:7" ht="11.25" customHeight="1">
      <c r="A6" s="4" t="s">
        <v>26</v>
      </c>
      <c r="B6" s="16">
        <v>81108</v>
      </c>
      <c r="C6" s="17">
        <v>59959</v>
      </c>
      <c r="D6" s="18">
        <f t="shared" si="0"/>
        <v>21149</v>
      </c>
      <c r="E6" s="30">
        <v>11.06</v>
      </c>
      <c r="F6" s="31">
        <v>8.18</v>
      </c>
      <c r="G6" s="32">
        <v>2.88</v>
      </c>
    </row>
    <row r="7" spans="1:7" ht="11.25" customHeight="1">
      <c r="A7" s="5" t="s">
        <v>27</v>
      </c>
      <c r="B7" s="19">
        <v>10347</v>
      </c>
      <c r="C7" s="20">
        <v>12741</v>
      </c>
      <c r="D7" s="21">
        <f t="shared" si="0"/>
        <v>-2394</v>
      </c>
      <c r="E7" s="33">
        <v>8.61</v>
      </c>
      <c r="F7" s="34">
        <v>10.61</v>
      </c>
      <c r="G7" s="35">
        <v>-1.99</v>
      </c>
    </row>
    <row r="8" spans="1:7" ht="11.25" customHeight="1">
      <c r="A8" s="5" t="s">
        <v>5</v>
      </c>
      <c r="B8" s="19">
        <v>6849</v>
      </c>
      <c r="C8" s="20">
        <v>11926</v>
      </c>
      <c r="D8" s="21">
        <f t="shared" si="0"/>
        <v>-5077</v>
      </c>
      <c r="E8" s="33">
        <v>6.45</v>
      </c>
      <c r="F8" s="34">
        <v>11.22</v>
      </c>
      <c r="G8" s="35">
        <v>-4.78</v>
      </c>
    </row>
    <row r="9" spans="1:7" ht="11.25" customHeight="1">
      <c r="A9" s="5" t="s">
        <v>28</v>
      </c>
      <c r="B9" s="19">
        <v>9858</v>
      </c>
      <c r="C9" s="20">
        <v>7020</v>
      </c>
      <c r="D9" s="21">
        <f t="shared" si="0"/>
        <v>2838</v>
      </c>
      <c r="E9" s="33">
        <v>11.84</v>
      </c>
      <c r="F9" s="34">
        <v>8.43</v>
      </c>
      <c r="G9" s="35">
        <v>3.41</v>
      </c>
    </row>
    <row r="10" spans="1:7" ht="11.25" customHeight="1">
      <c r="A10" s="5" t="s">
        <v>29</v>
      </c>
      <c r="B10" s="19">
        <v>19262</v>
      </c>
      <c r="C10" s="20">
        <v>11928</v>
      </c>
      <c r="D10" s="21">
        <f t="shared" si="0"/>
        <v>7334</v>
      </c>
      <c r="E10" s="33">
        <v>11.48</v>
      </c>
      <c r="F10" s="34">
        <v>7.11</v>
      </c>
      <c r="G10" s="35">
        <v>4.37</v>
      </c>
    </row>
    <row r="11" spans="1:7" ht="11.25" customHeight="1">
      <c r="A11" s="5" t="s">
        <v>0</v>
      </c>
      <c r="B11" s="19">
        <v>4280</v>
      </c>
      <c r="C11" s="20">
        <v>5077</v>
      </c>
      <c r="D11" s="21">
        <f t="shared" si="0"/>
        <v>-797</v>
      </c>
      <c r="E11" s="33">
        <v>8.02</v>
      </c>
      <c r="F11" s="34">
        <v>9.51</v>
      </c>
      <c r="G11" s="35">
        <v>-1.49</v>
      </c>
    </row>
    <row r="12" spans="1:7" ht="11.25" customHeight="1">
      <c r="A12" s="5" t="s">
        <v>30</v>
      </c>
      <c r="B12" s="19">
        <v>17579</v>
      </c>
      <c r="C12" s="20">
        <v>25355</v>
      </c>
      <c r="D12" s="21">
        <f t="shared" si="0"/>
        <v>-7776</v>
      </c>
      <c r="E12" s="33">
        <v>7.16</v>
      </c>
      <c r="F12" s="34">
        <v>10.32</v>
      </c>
      <c r="G12" s="35">
        <v>-3.17</v>
      </c>
    </row>
    <row r="13" spans="1:7" ht="11.25" customHeight="1">
      <c r="A13" s="5" t="s">
        <v>31</v>
      </c>
      <c r="B13" s="19">
        <v>16796</v>
      </c>
      <c r="C13" s="20">
        <v>17255</v>
      </c>
      <c r="D13" s="21">
        <f t="shared" si="0"/>
        <v>-459</v>
      </c>
      <c r="E13" s="33">
        <v>9.6</v>
      </c>
      <c r="F13" s="34">
        <v>9.86</v>
      </c>
      <c r="G13" s="35">
        <v>-0.26</v>
      </c>
    </row>
    <row r="14" spans="1:7" ht="11.25" customHeight="1">
      <c r="A14" s="5" t="s">
        <v>32</v>
      </c>
      <c r="B14" s="19">
        <v>65081</v>
      </c>
      <c r="C14" s="20">
        <v>56437</v>
      </c>
      <c r="D14" s="21">
        <f t="shared" si="0"/>
        <v>8644</v>
      </c>
      <c r="E14" s="33">
        <v>10.31</v>
      </c>
      <c r="F14" s="34">
        <v>8.94</v>
      </c>
      <c r="G14" s="35">
        <v>1.37</v>
      </c>
    </row>
    <row r="15" spans="1:7" ht="11.25">
      <c r="A15" s="5" t="s">
        <v>33</v>
      </c>
      <c r="B15" s="19">
        <v>42290</v>
      </c>
      <c r="C15" s="20">
        <v>37259</v>
      </c>
      <c r="D15" s="21">
        <f t="shared" si="0"/>
        <v>5031</v>
      </c>
      <c r="E15" s="33">
        <v>10.27</v>
      </c>
      <c r="F15" s="34">
        <v>9.05</v>
      </c>
      <c r="G15" s="35">
        <v>1.22</v>
      </c>
    </row>
    <row r="16" spans="1:7" ht="11.25">
      <c r="A16" s="5" t="s">
        <v>34</v>
      </c>
      <c r="B16" s="19">
        <v>9903</v>
      </c>
      <c r="C16" s="20">
        <v>10338</v>
      </c>
      <c r="D16" s="21">
        <f t="shared" si="0"/>
        <v>-435</v>
      </c>
      <c r="E16" s="33">
        <v>9.35</v>
      </c>
      <c r="F16" s="34">
        <v>9.76</v>
      </c>
      <c r="G16" s="35">
        <v>-0.41</v>
      </c>
    </row>
    <row r="17" spans="1:7" ht="11.25">
      <c r="A17" s="5" t="s">
        <v>35</v>
      </c>
      <c r="B17" s="19">
        <v>19361</v>
      </c>
      <c r="C17" s="20">
        <v>28300</v>
      </c>
      <c r="D17" s="21">
        <f t="shared" si="0"/>
        <v>-8939</v>
      </c>
      <c r="E17" s="33">
        <v>7.18</v>
      </c>
      <c r="F17" s="34">
        <v>10.5</v>
      </c>
      <c r="G17" s="35">
        <v>-3.32</v>
      </c>
    </row>
    <row r="18" spans="1:7" ht="11.25">
      <c r="A18" s="5" t="s">
        <v>6</v>
      </c>
      <c r="B18" s="19">
        <v>59724</v>
      </c>
      <c r="C18" s="20">
        <v>38558</v>
      </c>
      <c r="D18" s="21">
        <f t="shared" si="0"/>
        <v>21166</v>
      </c>
      <c r="E18" s="33">
        <v>11.16</v>
      </c>
      <c r="F18" s="34">
        <v>7.21</v>
      </c>
      <c r="G18" s="35">
        <v>3.96</v>
      </c>
    </row>
    <row r="19" spans="1:7" ht="12.75" customHeight="1">
      <c r="A19" s="5" t="s">
        <v>7</v>
      </c>
      <c r="B19" s="19">
        <v>14990</v>
      </c>
      <c r="C19" s="20">
        <v>9145</v>
      </c>
      <c r="D19" s="21">
        <f t="shared" si="0"/>
        <v>5845</v>
      </c>
      <c r="E19" s="33">
        <v>12.66</v>
      </c>
      <c r="F19" s="34">
        <v>7.72</v>
      </c>
      <c r="G19" s="35">
        <v>4.94</v>
      </c>
    </row>
    <row r="20" spans="1:7" ht="12.75" customHeight="1">
      <c r="A20" s="5" t="s">
        <v>8</v>
      </c>
      <c r="B20" s="19">
        <v>5710</v>
      </c>
      <c r="C20" s="20">
        <v>4813</v>
      </c>
      <c r="D20" s="21">
        <f t="shared" si="0"/>
        <v>897</v>
      </c>
      <c r="E20" s="33">
        <v>10.31</v>
      </c>
      <c r="F20" s="34">
        <v>8.69</v>
      </c>
      <c r="G20" s="35">
        <v>1.62</v>
      </c>
    </row>
    <row r="21" spans="1:7" ht="11.25">
      <c r="A21" s="5" t="s">
        <v>36</v>
      </c>
      <c r="B21" s="19">
        <v>17649</v>
      </c>
      <c r="C21" s="20">
        <v>18087</v>
      </c>
      <c r="D21" s="21">
        <f t="shared" si="0"/>
        <v>-438</v>
      </c>
      <c r="E21" s="33">
        <v>8.49</v>
      </c>
      <c r="F21" s="34">
        <v>8.7</v>
      </c>
      <c r="G21" s="35">
        <v>-0.21</v>
      </c>
    </row>
    <row r="22" spans="1:7" ht="11.25" customHeight="1">
      <c r="A22" s="5" t="s">
        <v>1</v>
      </c>
      <c r="B22" s="19">
        <v>2412</v>
      </c>
      <c r="C22" s="20">
        <v>2526</v>
      </c>
      <c r="D22" s="21">
        <f t="shared" si="0"/>
        <v>-114</v>
      </c>
      <c r="E22" s="33">
        <v>8.81</v>
      </c>
      <c r="F22" s="34">
        <v>9.22</v>
      </c>
      <c r="G22" s="35">
        <v>-0.42</v>
      </c>
    </row>
    <row r="23" spans="1:7" ht="11.25">
      <c r="A23" s="5" t="s">
        <v>2</v>
      </c>
      <c r="B23" s="19">
        <v>981</v>
      </c>
      <c r="C23" s="20">
        <v>457</v>
      </c>
      <c r="D23" s="21">
        <f t="shared" si="0"/>
        <v>524</v>
      </c>
      <c r="E23" s="33">
        <v>13.72</v>
      </c>
      <c r="F23" s="34">
        <v>6.39</v>
      </c>
      <c r="G23" s="35">
        <v>7.33</v>
      </c>
    </row>
    <row r="24" spans="1:7" ht="11.25">
      <c r="A24" s="6" t="s">
        <v>3</v>
      </c>
      <c r="B24" s="22">
        <v>1133</v>
      </c>
      <c r="C24" s="23">
        <v>399</v>
      </c>
      <c r="D24" s="24">
        <f t="shared" si="0"/>
        <v>734</v>
      </c>
      <c r="E24" s="36">
        <v>17.1</v>
      </c>
      <c r="F24" s="37">
        <v>6.02</v>
      </c>
      <c r="G24" s="38">
        <v>11.08</v>
      </c>
    </row>
    <row r="25" spans="1:7" ht="11.25">
      <c r="A25" s="6" t="s">
        <v>15</v>
      </c>
      <c r="B25" s="22">
        <v>1067</v>
      </c>
      <c r="C25" s="23">
        <v>2551</v>
      </c>
      <c r="D25" s="24">
        <f t="shared" si="0"/>
        <v>-1484</v>
      </c>
      <c r="E25" s="36"/>
      <c r="F25" s="37"/>
      <c r="G25" s="38"/>
    </row>
    <row r="27" ht="11.25">
      <c r="A27" s="7" t="s">
        <v>4</v>
      </c>
    </row>
    <row r="28" ht="11.25">
      <c r="A28" s="8" t="s">
        <v>9</v>
      </c>
    </row>
    <row r="29" ht="11.25">
      <c r="A29" s="8" t="s">
        <v>10</v>
      </c>
    </row>
  </sheetData>
  <mergeCells count="2">
    <mergeCell ref="B3:D3"/>
    <mergeCell ref="E3:G3"/>
  </mergeCells>
  <conditionalFormatting sqref="D5:D25 G5:G24">
    <cfRule type="cellIs" priority="1" dxfId="0" operator="lessThan" stopIfTrue="1">
      <formula>0</formula>
    </cfRule>
  </conditionalFormatting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7.421875" style="1" customWidth="1"/>
    <col min="2" max="4" width="10.7109375" style="11" customWidth="1"/>
    <col min="5" max="7" width="10.7109375" style="25" customWidth="1"/>
    <col min="8" max="16384" width="11.57421875" style="1" customWidth="1"/>
  </cols>
  <sheetData>
    <row r="1" ht="11.25">
      <c r="A1" s="1" t="s">
        <v>14</v>
      </c>
    </row>
    <row r="2" ht="18" customHeight="1">
      <c r="A2" s="2" t="s">
        <v>20</v>
      </c>
    </row>
    <row r="3" spans="2:7" s="10" customFormat="1" ht="15" customHeight="1">
      <c r="B3" s="53" t="s">
        <v>16</v>
      </c>
      <c r="C3" s="55"/>
      <c r="D3" s="54"/>
      <c r="E3" s="59" t="s">
        <v>17</v>
      </c>
      <c r="F3" s="60"/>
      <c r="G3" s="61"/>
    </row>
    <row r="4" spans="1:7" ht="22.5" customHeight="1">
      <c r="A4" s="9"/>
      <c r="B4" s="12" t="s">
        <v>13</v>
      </c>
      <c r="C4" s="12" t="s">
        <v>12</v>
      </c>
      <c r="D4" s="12" t="s">
        <v>14</v>
      </c>
      <c r="E4" s="26" t="s">
        <v>13</v>
      </c>
      <c r="F4" s="26" t="s">
        <v>12</v>
      </c>
      <c r="G4" s="26" t="s">
        <v>14</v>
      </c>
    </row>
    <row r="5" spans="1:7" ht="11.25">
      <c r="A5" s="3" t="s">
        <v>11</v>
      </c>
      <c r="B5" s="13">
        <f>+SUM(B6:B25)</f>
        <v>397632</v>
      </c>
      <c r="C5" s="14">
        <f>+SUM(C6:C25)</f>
        <v>360391</v>
      </c>
      <c r="D5" s="15">
        <f aca="true" t="shared" si="0" ref="D5:D25">+B5-C5</f>
        <v>37241</v>
      </c>
      <c r="E5" s="27">
        <v>9.9</v>
      </c>
      <c r="F5" s="28">
        <v>8.97</v>
      </c>
      <c r="G5" s="29">
        <v>0.93</v>
      </c>
    </row>
    <row r="6" spans="1:7" ht="11.25" customHeight="1">
      <c r="A6" s="4" t="s">
        <v>26</v>
      </c>
      <c r="B6" s="16">
        <v>80579</v>
      </c>
      <c r="C6" s="17">
        <v>60366</v>
      </c>
      <c r="D6" s="18">
        <f t="shared" si="0"/>
        <v>20213</v>
      </c>
      <c r="E6" s="30">
        <v>11.08</v>
      </c>
      <c r="F6" s="31">
        <v>8.3</v>
      </c>
      <c r="G6" s="32">
        <v>2.78</v>
      </c>
    </row>
    <row r="7" spans="1:7" ht="11.25" customHeight="1">
      <c r="A7" s="5" t="s">
        <v>27</v>
      </c>
      <c r="B7" s="19">
        <v>9921</v>
      </c>
      <c r="C7" s="20">
        <v>12576</v>
      </c>
      <c r="D7" s="21">
        <f t="shared" si="0"/>
        <v>-2655</v>
      </c>
      <c r="E7" s="33">
        <v>8.29</v>
      </c>
      <c r="F7" s="34">
        <v>10.5</v>
      </c>
      <c r="G7" s="35">
        <v>-2.22</v>
      </c>
    </row>
    <row r="8" spans="1:7" ht="11.25" customHeight="1">
      <c r="A8" s="5" t="s">
        <v>5</v>
      </c>
      <c r="B8" s="19">
        <v>6731</v>
      </c>
      <c r="C8" s="20">
        <v>12393</v>
      </c>
      <c r="D8" s="21">
        <f t="shared" si="0"/>
        <v>-5662</v>
      </c>
      <c r="E8" s="33">
        <v>6.33</v>
      </c>
      <c r="F8" s="34">
        <v>11.66</v>
      </c>
      <c r="G8" s="35">
        <v>-5.33</v>
      </c>
    </row>
    <row r="9" spans="1:7" ht="11.25" customHeight="1">
      <c r="A9" s="5" t="s">
        <v>28</v>
      </c>
      <c r="B9" s="19">
        <v>9502</v>
      </c>
      <c r="C9" s="20">
        <v>7310</v>
      </c>
      <c r="D9" s="21">
        <f t="shared" si="0"/>
        <v>2192</v>
      </c>
      <c r="E9" s="33">
        <v>11.72</v>
      </c>
      <c r="F9" s="34">
        <v>9.02</v>
      </c>
      <c r="G9" s="35">
        <v>2.7</v>
      </c>
    </row>
    <row r="10" spans="1:7" ht="11.25" customHeight="1">
      <c r="A10" s="5" t="s">
        <v>29</v>
      </c>
      <c r="B10" s="19">
        <v>18981</v>
      </c>
      <c r="C10" s="20">
        <v>12030</v>
      </c>
      <c r="D10" s="21">
        <f t="shared" si="0"/>
        <v>6951</v>
      </c>
      <c r="E10" s="33">
        <v>11.59</v>
      </c>
      <c r="F10" s="34">
        <v>7.35</v>
      </c>
      <c r="G10" s="35">
        <v>4.25</v>
      </c>
    </row>
    <row r="11" spans="1:7" ht="11.25" customHeight="1">
      <c r="A11" s="5" t="s">
        <v>0</v>
      </c>
      <c r="B11" s="19">
        <v>4341</v>
      </c>
      <c r="C11" s="20">
        <v>5335</v>
      </c>
      <c r="D11" s="21">
        <f t="shared" si="0"/>
        <v>-994</v>
      </c>
      <c r="E11" s="33">
        <v>8.16</v>
      </c>
      <c r="F11" s="34">
        <v>10.03</v>
      </c>
      <c r="G11" s="35">
        <v>-1.87</v>
      </c>
    </row>
    <row r="12" spans="1:7" ht="11.25" customHeight="1">
      <c r="A12" s="5" t="s">
        <v>30</v>
      </c>
      <c r="B12" s="19">
        <v>17874</v>
      </c>
      <c r="C12" s="20">
        <v>25676</v>
      </c>
      <c r="D12" s="21">
        <f t="shared" si="0"/>
        <v>-7802</v>
      </c>
      <c r="E12" s="33">
        <v>7.26</v>
      </c>
      <c r="F12" s="34">
        <v>10.43</v>
      </c>
      <c r="G12" s="35">
        <v>-3.17</v>
      </c>
    </row>
    <row r="13" spans="1:7" ht="11.25" customHeight="1">
      <c r="A13" s="5" t="s">
        <v>31</v>
      </c>
      <c r="B13" s="19">
        <v>16723</v>
      </c>
      <c r="C13" s="20">
        <v>16752</v>
      </c>
      <c r="D13" s="21">
        <f t="shared" si="0"/>
        <v>-29</v>
      </c>
      <c r="E13" s="33">
        <v>9.64</v>
      </c>
      <c r="F13" s="34">
        <v>9.66</v>
      </c>
      <c r="G13" s="35">
        <v>-0.02</v>
      </c>
    </row>
    <row r="14" spans="1:7" ht="11.25" customHeight="1">
      <c r="A14" s="5" t="s">
        <v>32</v>
      </c>
      <c r="B14" s="19">
        <v>63807</v>
      </c>
      <c r="C14" s="20">
        <v>55928</v>
      </c>
      <c r="D14" s="21">
        <f t="shared" si="0"/>
        <v>7879</v>
      </c>
      <c r="E14" s="33">
        <v>10.21</v>
      </c>
      <c r="F14" s="34">
        <v>8.95</v>
      </c>
      <c r="G14" s="35">
        <v>1.26</v>
      </c>
    </row>
    <row r="15" spans="1:7" ht="11.25">
      <c r="A15" s="5" t="s">
        <v>33</v>
      </c>
      <c r="B15" s="19">
        <v>40775</v>
      </c>
      <c r="C15" s="20">
        <v>36563</v>
      </c>
      <c r="D15" s="21">
        <f t="shared" si="0"/>
        <v>4212</v>
      </c>
      <c r="E15" s="33">
        <v>10.09</v>
      </c>
      <c r="F15" s="34">
        <v>9.05</v>
      </c>
      <c r="G15" s="35">
        <v>1.04</v>
      </c>
    </row>
    <row r="16" spans="1:7" ht="11.25">
      <c r="A16" s="5" t="s">
        <v>34</v>
      </c>
      <c r="B16" s="19">
        <v>10133</v>
      </c>
      <c r="C16" s="20">
        <v>10361</v>
      </c>
      <c r="D16" s="21">
        <f t="shared" si="0"/>
        <v>-228</v>
      </c>
      <c r="E16" s="33">
        <v>9.57</v>
      </c>
      <c r="F16" s="34">
        <v>9.79</v>
      </c>
      <c r="G16" s="35">
        <v>-0.22</v>
      </c>
    </row>
    <row r="17" spans="1:7" ht="11.25">
      <c r="A17" s="5" t="s">
        <v>35</v>
      </c>
      <c r="B17" s="19">
        <v>19418</v>
      </c>
      <c r="C17" s="20">
        <v>28858</v>
      </c>
      <c r="D17" s="21">
        <f t="shared" si="0"/>
        <v>-9440</v>
      </c>
      <c r="E17" s="33">
        <v>7.22</v>
      </c>
      <c r="F17" s="34">
        <v>10.72</v>
      </c>
      <c r="G17" s="35">
        <v>-3.51</v>
      </c>
    </row>
    <row r="18" spans="1:7" ht="11.25">
      <c r="A18" s="5" t="s">
        <v>6</v>
      </c>
      <c r="B18" s="19">
        <v>56623</v>
      </c>
      <c r="C18" s="20">
        <v>37838</v>
      </c>
      <c r="D18" s="21">
        <f t="shared" si="0"/>
        <v>18785</v>
      </c>
      <c r="E18" s="33">
        <v>10.83</v>
      </c>
      <c r="F18" s="34">
        <v>7.23</v>
      </c>
      <c r="G18" s="35">
        <v>3.59</v>
      </c>
    </row>
    <row r="19" spans="1:7" ht="12.75" customHeight="1">
      <c r="A19" s="5" t="s">
        <v>7</v>
      </c>
      <c r="B19" s="19">
        <v>14195</v>
      </c>
      <c r="C19" s="20">
        <v>9204</v>
      </c>
      <c r="D19" s="21">
        <f t="shared" si="0"/>
        <v>4991</v>
      </c>
      <c r="E19" s="33">
        <v>12.25</v>
      </c>
      <c r="F19" s="34">
        <v>7.94</v>
      </c>
      <c r="G19" s="35">
        <v>4.31</v>
      </c>
    </row>
    <row r="20" spans="1:7" ht="12.75" customHeight="1">
      <c r="A20" s="5" t="s">
        <v>8</v>
      </c>
      <c r="B20" s="19">
        <v>5262</v>
      </c>
      <c r="C20" s="20">
        <v>4935</v>
      </c>
      <c r="D20" s="21">
        <f t="shared" si="0"/>
        <v>327</v>
      </c>
      <c r="E20" s="33">
        <v>9.58</v>
      </c>
      <c r="F20" s="34">
        <v>8.99</v>
      </c>
      <c r="G20" s="35">
        <v>0.6</v>
      </c>
    </row>
    <row r="21" spans="1:7" ht="11.25">
      <c r="A21" s="5" t="s">
        <v>36</v>
      </c>
      <c r="B21" s="19">
        <v>17316</v>
      </c>
      <c r="C21" s="20">
        <v>18243</v>
      </c>
      <c r="D21" s="21">
        <f t="shared" si="0"/>
        <v>-927</v>
      </c>
      <c r="E21" s="33">
        <v>8.35</v>
      </c>
      <c r="F21" s="34">
        <v>8.8</v>
      </c>
      <c r="G21" s="35">
        <v>-0.45</v>
      </c>
    </row>
    <row r="22" spans="1:7" ht="11.25" customHeight="1">
      <c r="A22" s="5" t="s">
        <v>1</v>
      </c>
      <c r="B22" s="19">
        <v>2346</v>
      </c>
      <c r="C22" s="20">
        <v>2544</v>
      </c>
      <c r="D22" s="21">
        <f t="shared" si="0"/>
        <v>-198</v>
      </c>
      <c r="E22" s="33">
        <v>8.7</v>
      </c>
      <c r="F22" s="34">
        <v>9.44</v>
      </c>
      <c r="G22" s="35">
        <v>-0.73</v>
      </c>
    </row>
    <row r="23" spans="1:7" ht="11.25">
      <c r="A23" s="5" t="s">
        <v>2</v>
      </c>
      <c r="B23" s="19">
        <v>996</v>
      </c>
      <c r="C23" s="20">
        <v>451</v>
      </c>
      <c r="D23" s="21">
        <f t="shared" si="0"/>
        <v>545</v>
      </c>
      <c r="E23" s="33">
        <v>14</v>
      </c>
      <c r="F23" s="34">
        <v>6.34</v>
      </c>
      <c r="G23" s="35">
        <v>7.66</v>
      </c>
    </row>
    <row r="24" spans="1:7" ht="11.25">
      <c r="A24" s="6" t="s">
        <v>3</v>
      </c>
      <c r="B24" s="22">
        <v>1103</v>
      </c>
      <c r="C24" s="23">
        <v>425</v>
      </c>
      <c r="D24" s="24">
        <f t="shared" si="0"/>
        <v>678</v>
      </c>
      <c r="E24" s="36">
        <v>16.83</v>
      </c>
      <c r="F24" s="37">
        <v>6.49</v>
      </c>
      <c r="G24" s="38">
        <v>10.35</v>
      </c>
    </row>
    <row r="25" spans="1:7" ht="11.25">
      <c r="A25" s="6" t="s">
        <v>15</v>
      </c>
      <c r="B25" s="22">
        <v>1006</v>
      </c>
      <c r="C25" s="23">
        <v>2603</v>
      </c>
      <c r="D25" s="24">
        <f t="shared" si="0"/>
        <v>-1597</v>
      </c>
      <c r="E25" s="36"/>
      <c r="F25" s="37"/>
      <c r="G25" s="38"/>
    </row>
    <row r="27" ht="11.25">
      <c r="A27" s="7" t="s">
        <v>4</v>
      </c>
    </row>
    <row r="28" ht="11.25">
      <c r="A28" s="8" t="s">
        <v>9</v>
      </c>
    </row>
    <row r="29" ht="11.25">
      <c r="A29" s="8" t="s">
        <v>10</v>
      </c>
    </row>
  </sheetData>
  <mergeCells count="2">
    <mergeCell ref="B3:D3"/>
    <mergeCell ref="E3:G3"/>
  </mergeCells>
  <conditionalFormatting sqref="D5:D25 G5:G24">
    <cfRule type="cellIs" priority="1" dxfId="0" operator="lessThan" stopIfTrue="1">
      <formula>0</formula>
    </cfRule>
  </conditionalFormatting>
  <hyperlinks>
    <hyperlink ref="A28" r:id="rId1" display="www.ine.es"/>
    <hyperlink ref="A29" r:id="rId2" display="Francisco.RuizG@uclm.es"/>
  </hyperlinks>
  <printOptions/>
  <pageMargins left="0.5905511811023623" right="0.5905511811023623" top="0.5905511811023623" bottom="0.5905511811023623" header="0" footer="0.5118110236220472"/>
  <pageSetup horizontalDpi="300" verticalDpi="300" orientation="portrait" paperSize="9" r:id="rId3"/>
  <headerFooter alignWithMargins="0">
    <oddFooter>&amp;R&amp;9&amp;A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</dc:creator>
  <cp:keywords/>
  <dc:description/>
  <cp:lastModifiedBy>Paco</cp:lastModifiedBy>
  <cp:lastPrinted>2006-06-16T16:14:30Z</cp:lastPrinted>
  <dcterms:created xsi:type="dcterms:W3CDTF">2003-08-09T11:55:19Z</dcterms:created>
  <dcterms:modified xsi:type="dcterms:W3CDTF">2009-03-21T17:34:01Z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