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6" windowWidth="13836" windowHeight="8556" activeTab="0"/>
  </bookViews>
  <sheets>
    <sheet name="absoluto" sheetId="1" r:id="rId1"/>
    <sheet name="% vertical" sheetId="2" r:id="rId2"/>
    <sheet name="% horizontal" sheetId="3" r:id="rId3"/>
    <sheet name="saldos" sheetId="4" r:id="rId4"/>
  </sheets>
  <definedNames>
    <definedName name="_xlnm.Print_Area" localSheetId="2">'% horizontal'!$A$1:$U$29</definedName>
    <definedName name="_xlnm.Print_Area" localSheetId="1">'% vertical'!$A$1:$U$29</definedName>
    <definedName name="_xlnm.Print_Area" localSheetId="0">'absoluto'!$A$1:$U$29</definedName>
    <definedName name="_xlnm.Print_Area" localSheetId="3">'saldos'!$A$1:$U$27</definedName>
    <definedName name="_xlnm.Print_Titles" localSheetId="2">'% horizontal'!$A:$B,'% horizontal'!$1:$3</definedName>
    <definedName name="_xlnm.Print_Titles" localSheetId="1">'% vertical'!$A:$B,'% vertical'!$1:$3</definedName>
    <definedName name="_xlnm.Print_Titles" localSheetId="0">'absoluto'!$A:$B,'absoluto'!$1:$3</definedName>
    <definedName name="_xlnm.Print_Titles" localSheetId="3">'saldos'!$A:$B,'saldos'!$1:$3</definedName>
  </definedNames>
  <calcPr fullCalcOnLoad="1"/>
</workbook>
</file>

<file path=xl/sharedStrings.xml><?xml version="1.0" encoding="utf-8"?>
<sst xmlns="http://schemas.openxmlformats.org/spreadsheetml/2006/main" count="187" uniqueCount="35">
  <si>
    <t>Total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</si>
  <si>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</si>
  <si>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</si>
  <si>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</si>
  <si>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</si>
  <si>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</si>
  <si>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</si>
  <si>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</si>
  <si>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</si>
  <si>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</si>
  <si>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</si>
  <si>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</si>
  <si>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</si>
  <si>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</si>
  <si>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</si>
  <si>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</si>
  <si>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</si>
  <si>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</si>
  <si>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</si>
  <si>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</si>
  <si>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Extranjero</t>
  </si>
  <si>
    <t>Antiguos territorios españoles</t>
  </si>
  <si>
    <t>Fuente:  Instituto Nacional de Estadística</t>
  </si>
  <si>
    <t>% vertical: reparto de los residentes en una ccaa según su lugar de nacimiento</t>
  </si>
  <si>
    <t xml:space="preserve"> % horizontal: reparto de los nacidos en una ccaa según su lugar de residencia</t>
  </si>
  <si>
    <t xml:space="preserve"> Población de las ccaa's por lugar de nacimiento</t>
  </si>
  <si>
    <t>Asturias</t>
  </si>
  <si>
    <t>Madrid</t>
  </si>
  <si>
    <t>Murcia</t>
  </si>
  <si>
    <t>Navarra</t>
  </si>
  <si>
    <t>www.ine.es</t>
  </si>
  <si>
    <t>Francisco.RuizG@uclm.es</t>
  </si>
  <si>
    <t>Saldo migratorio histórico de las ccaa</t>
  </si>
  <si>
    <t>Lugar de Nacimiento (filas)</t>
  </si>
  <si>
    <t>Padrón municipal 2008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</si>
</sst>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2" fillId="0" borderId="0" xfId="15" applyAlignment="1">
      <alignment/>
    </xf>
    <xf numFmtId="1" fontId="1" fillId="0" borderId="17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0" xfId="0" applyFont="1" applyFill="1" applyBorder="1" applyAlignment="1">
      <alignment horizontal="center" vertical="center" textRotation="90" wrapText="1"/>
    </xf>
    <xf numFmtId="0" fontId="1" fillId="2" borderId="21" xfId="0" applyFont="1" applyFill="1" applyBorder="1" applyAlignment="1">
      <alignment horizontal="center" vertical="center" textRotation="90" wrapText="1"/>
    </xf>
    <xf numFmtId="0" fontId="1" fillId="2" borderId="2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vertical="center"/>
    </xf>
    <xf numFmtId="1" fontId="1" fillId="0" borderId="8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11.421875" defaultRowHeight="12.75"/>
  <cols>
    <col min="1" max="1" width="23.28125" style="1" customWidth="1"/>
    <col min="2" max="2" width="8.7109375" style="1" customWidth="1"/>
    <col min="3" max="7" width="7.7109375" style="1" customWidth="1"/>
    <col min="8" max="8" width="7.28125" style="1" customWidth="1"/>
    <col min="9" max="16" width="7.7109375" style="1" customWidth="1"/>
    <col min="17" max="17" width="7.28125" style="1" customWidth="1"/>
    <col min="18" max="18" width="7.7109375" style="1" customWidth="1"/>
    <col min="19" max="21" width="7.28125" style="1" customWidth="1"/>
    <col min="22" max="16384" width="11.57421875" style="1" customWidth="1"/>
  </cols>
  <sheetData>
    <row r="1" ht="11.25">
      <c r="A1" s="1" t="s">
        <v>34</v>
      </c>
    </row>
    <row r="2" ht="22.5" customHeight="1">
      <c r="A2" s="46" t="s">
        <v>25</v>
      </c>
    </row>
    <row r="3" spans="1:21" ht="60" customHeight="1">
      <c r="A3" s="41" t="s">
        <v>33</v>
      </c>
      <c r="B3" s="42" t="s">
        <v>0</v>
      </c>
      <c r="C3" s="43" t="s">
        <v>1</v>
      </c>
      <c r="D3" s="44" t="s">
        <v>2</v>
      </c>
      <c r="E3" s="44" t="s">
        <v>26</v>
      </c>
      <c r="F3" s="44" t="s">
        <v>4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9</v>
      </c>
      <c r="L3" s="44" t="s">
        <v>10</v>
      </c>
      <c r="M3" s="44" t="s">
        <v>11</v>
      </c>
      <c r="N3" s="44" t="s">
        <v>12</v>
      </c>
      <c r="O3" s="44" t="s">
        <v>27</v>
      </c>
      <c r="P3" s="44" t="s">
        <v>28</v>
      </c>
      <c r="Q3" s="44" t="s">
        <v>29</v>
      </c>
      <c r="R3" s="44" t="s">
        <v>16</v>
      </c>
      <c r="S3" s="44" t="s">
        <v>17</v>
      </c>
      <c r="T3" s="44" t="s">
        <v>18</v>
      </c>
      <c r="U3" s="45" t="s">
        <v>19</v>
      </c>
    </row>
    <row r="4" spans="1:21" ht="11.25">
      <c r="A4" s="2" t="s">
        <v>0</v>
      </c>
      <c r="B4" s="57">
        <f>+SUM(B5:B25)</f>
        <v>46157822</v>
      </c>
      <c r="C4" s="56">
        <f>+SUM(C5:C25)</f>
        <v>8202220</v>
      </c>
      <c r="D4" s="8">
        <f aca="true" t="shared" si="0" ref="D4:U4">+SUM(D5:D25)</f>
        <v>1326918</v>
      </c>
      <c r="E4" s="8">
        <f t="shared" si="0"/>
        <v>1080138</v>
      </c>
      <c r="F4" s="8">
        <f t="shared" si="0"/>
        <v>1072844</v>
      </c>
      <c r="G4" s="8">
        <f t="shared" si="0"/>
        <v>2075968</v>
      </c>
      <c r="H4" s="8">
        <f t="shared" si="0"/>
        <v>582138</v>
      </c>
      <c r="I4" s="8">
        <f t="shared" si="0"/>
        <v>2557330</v>
      </c>
      <c r="J4" s="8">
        <f t="shared" si="0"/>
        <v>2043100</v>
      </c>
      <c r="K4" s="8">
        <f t="shared" si="0"/>
        <v>7364078</v>
      </c>
      <c r="L4" s="8">
        <f t="shared" si="0"/>
        <v>5029601</v>
      </c>
      <c r="M4" s="8">
        <f t="shared" si="0"/>
        <v>1097744</v>
      </c>
      <c r="N4" s="8">
        <f t="shared" si="0"/>
        <v>2784169</v>
      </c>
      <c r="O4" s="8">
        <f t="shared" si="0"/>
        <v>6271638</v>
      </c>
      <c r="P4" s="8">
        <f t="shared" si="0"/>
        <v>1426109</v>
      </c>
      <c r="Q4" s="8">
        <f t="shared" si="0"/>
        <v>620377</v>
      </c>
      <c r="R4" s="8">
        <f t="shared" si="0"/>
        <v>2157112</v>
      </c>
      <c r="S4" s="8">
        <f t="shared" si="0"/>
        <v>317501</v>
      </c>
      <c r="T4" s="8">
        <f t="shared" si="0"/>
        <v>77389</v>
      </c>
      <c r="U4" s="9">
        <f t="shared" si="0"/>
        <v>71448</v>
      </c>
    </row>
    <row r="5" spans="1:22" ht="11.25">
      <c r="A5" s="4" t="s">
        <v>1</v>
      </c>
      <c r="B5" s="35">
        <f>+SUM(C5:U5)</f>
        <v>8498910</v>
      </c>
      <c r="C5" s="47">
        <v>6949651</v>
      </c>
      <c r="D5" s="48">
        <v>26756</v>
      </c>
      <c r="E5" s="48">
        <v>12207</v>
      </c>
      <c r="F5" s="48">
        <v>86917</v>
      </c>
      <c r="G5" s="48">
        <v>40107</v>
      </c>
      <c r="H5" s="48">
        <v>5881</v>
      </c>
      <c r="I5" s="48">
        <v>19246</v>
      </c>
      <c r="J5" s="48">
        <v>37451</v>
      </c>
      <c r="K5" s="48">
        <v>691188</v>
      </c>
      <c r="L5" s="48">
        <v>216247</v>
      </c>
      <c r="M5" s="48">
        <v>20091</v>
      </c>
      <c r="N5" s="48">
        <v>11674</v>
      </c>
      <c r="O5" s="48">
        <v>269331</v>
      </c>
      <c r="P5" s="48">
        <v>43046</v>
      </c>
      <c r="Q5" s="48">
        <v>13564</v>
      </c>
      <c r="R5" s="48">
        <v>36139</v>
      </c>
      <c r="S5" s="48">
        <v>4087</v>
      </c>
      <c r="T5" s="48">
        <v>9376</v>
      </c>
      <c r="U5" s="49">
        <v>5951</v>
      </c>
      <c r="V5" s="58"/>
    </row>
    <row r="6" spans="1:22" ht="11.25">
      <c r="A6" s="5" t="s">
        <v>2</v>
      </c>
      <c r="B6" s="20">
        <f aca="true" t="shared" si="1" ref="B6:B25">+SUM(C6:U6)</f>
        <v>1227011</v>
      </c>
      <c r="C6" s="50">
        <v>11561</v>
      </c>
      <c r="D6" s="51">
        <v>967678</v>
      </c>
      <c r="E6" s="51">
        <v>1627</v>
      </c>
      <c r="F6" s="51">
        <v>4414</v>
      </c>
      <c r="G6" s="51">
        <v>4126</v>
      </c>
      <c r="H6" s="51">
        <v>1433</v>
      </c>
      <c r="I6" s="51">
        <v>7424</v>
      </c>
      <c r="J6" s="51">
        <v>5356</v>
      </c>
      <c r="K6" s="51">
        <v>116746</v>
      </c>
      <c r="L6" s="51">
        <v>45430</v>
      </c>
      <c r="M6" s="51">
        <v>1479</v>
      </c>
      <c r="N6" s="51">
        <v>2655</v>
      </c>
      <c r="O6" s="51">
        <v>32269</v>
      </c>
      <c r="P6" s="51">
        <v>2096</v>
      </c>
      <c r="Q6" s="51">
        <v>11522</v>
      </c>
      <c r="R6" s="51">
        <v>6712</v>
      </c>
      <c r="S6" s="51">
        <v>3956</v>
      </c>
      <c r="T6" s="51">
        <v>274</v>
      </c>
      <c r="U6" s="52">
        <v>253</v>
      </c>
      <c r="V6" s="58"/>
    </row>
    <row r="7" spans="1:22" ht="11.25">
      <c r="A7" s="5" t="s">
        <v>3</v>
      </c>
      <c r="B7" s="20">
        <f t="shared" si="1"/>
        <v>1034040</v>
      </c>
      <c r="C7" s="50">
        <v>10581</v>
      </c>
      <c r="D7" s="51">
        <v>2805</v>
      </c>
      <c r="E7" s="51">
        <v>874133</v>
      </c>
      <c r="F7" s="51">
        <v>4144</v>
      </c>
      <c r="G7" s="51">
        <v>7830</v>
      </c>
      <c r="H7" s="51">
        <v>7665</v>
      </c>
      <c r="I7" s="51">
        <v>22424</v>
      </c>
      <c r="J7" s="51">
        <v>3259</v>
      </c>
      <c r="K7" s="51">
        <v>16136</v>
      </c>
      <c r="L7" s="51">
        <v>11798</v>
      </c>
      <c r="M7" s="51">
        <v>1641</v>
      </c>
      <c r="N7" s="51">
        <v>17283</v>
      </c>
      <c r="O7" s="51">
        <v>42231</v>
      </c>
      <c r="P7" s="51">
        <v>1612</v>
      </c>
      <c r="Q7" s="51">
        <v>2070</v>
      </c>
      <c r="R7" s="51">
        <v>7089</v>
      </c>
      <c r="S7" s="51">
        <v>1002</v>
      </c>
      <c r="T7" s="51">
        <v>169</v>
      </c>
      <c r="U7" s="52">
        <v>168</v>
      </c>
      <c r="V7" s="58"/>
    </row>
    <row r="8" spans="1:22" ht="11.25">
      <c r="A8" s="5" t="s">
        <v>4</v>
      </c>
      <c r="B8" s="20">
        <f t="shared" si="1"/>
        <v>630084</v>
      </c>
      <c r="C8" s="50">
        <v>13147</v>
      </c>
      <c r="D8" s="51">
        <v>1053</v>
      </c>
      <c r="E8" s="51">
        <v>482</v>
      </c>
      <c r="F8" s="51">
        <v>579868</v>
      </c>
      <c r="G8" s="51">
        <v>2139</v>
      </c>
      <c r="H8" s="51">
        <v>280</v>
      </c>
      <c r="I8" s="51">
        <v>1534</v>
      </c>
      <c r="J8" s="51">
        <v>2232</v>
      </c>
      <c r="K8" s="51">
        <v>10331</v>
      </c>
      <c r="L8" s="51">
        <v>7619</v>
      </c>
      <c r="M8" s="51">
        <v>1309</v>
      </c>
      <c r="N8" s="51">
        <v>1194</v>
      </c>
      <c r="O8" s="51">
        <v>5649</v>
      </c>
      <c r="P8" s="51">
        <v>1968</v>
      </c>
      <c r="Q8" s="51">
        <v>281</v>
      </c>
      <c r="R8" s="51">
        <v>638</v>
      </c>
      <c r="S8" s="51">
        <v>140</v>
      </c>
      <c r="T8" s="51">
        <v>114</v>
      </c>
      <c r="U8" s="52">
        <v>106</v>
      </c>
      <c r="V8" s="58"/>
    </row>
    <row r="9" spans="1:22" ht="11.25">
      <c r="A9" s="5" t="s">
        <v>5</v>
      </c>
      <c r="B9" s="20">
        <f t="shared" si="1"/>
        <v>1595923</v>
      </c>
      <c r="C9" s="50">
        <v>12747</v>
      </c>
      <c r="D9" s="51">
        <v>1309</v>
      </c>
      <c r="E9" s="51">
        <v>1049</v>
      </c>
      <c r="F9" s="51">
        <v>2052</v>
      </c>
      <c r="G9" s="51">
        <v>1541381</v>
      </c>
      <c r="H9" s="51">
        <v>634</v>
      </c>
      <c r="I9" s="51">
        <v>2213</v>
      </c>
      <c r="J9" s="51">
        <v>1672</v>
      </c>
      <c r="K9" s="51">
        <v>6654</v>
      </c>
      <c r="L9" s="51">
        <v>5316</v>
      </c>
      <c r="M9" s="51">
        <v>806</v>
      </c>
      <c r="N9" s="51">
        <v>3591</v>
      </c>
      <c r="O9" s="51">
        <v>12264</v>
      </c>
      <c r="P9" s="51">
        <v>1275</v>
      </c>
      <c r="Q9" s="51">
        <v>448</v>
      </c>
      <c r="R9" s="51">
        <v>1312</v>
      </c>
      <c r="S9" s="51">
        <v>275</v>
      </c>
      <c r="T9" s="51">
        <v>291</v>
      </c>
      <c r="U9" s="52">
        <v>634</v>
      </c>
      <c r="V9" s="58"/>
    </row>
    <row r="10" spans="1:22" ht="11.25">
      <c r="A10" s="5" t="s">
        <v>6</v>
      </c>
      <c r="B10" s="20">
        <f t="shared" si="1"/>
        <v>544565</v>
      </c>
      <c r="C10" s="50">
        <v>5759</v>
      </c>
      <c r="D10" s="51">
        <v>2073</v>
      </c>
      <c r="E10" s="51">
        <v>6626</v>
      </c>
      <c r="F10" s="51">
        <v>1484</v>
      </c>
      <c r="G10" s="51">
        <v>3156</v>
      </c>
      <c r="H10" s="51">
        <v>444010</v>
      </c>
      <c r="I10" s="51">
        <v>12196</v>
      </c>
      <c r="J10" s="51">
        <v>1628</v>
      </c>
      <c r="K10" s="51">
        <v>8812</v>
      </c>
      <c r="L10" s="51">
        <v>4767</v>
      </c>
      <c r="M10" s="51">
        <v>668</v>
      </c>
      <c r="N10" s="51">
        <v>2791</v>
      </c>
      <c r="O10" s="51">
        <v>22401</v>
      </c>
      <c r="P10" s="51">
        <v>723</v>
      </c>
      <c r="Q10" s="51">
        <v>1642</v>
      </c>
      <c r="R10" s="51">
        <v>24334</v>
      </c>
      <c r="S10" s="51">
        <v>1304</v>
      </c>
      <c r="T10" s="51">
        <v>112</v>
      </c>
      <c r="U10" s="52">
        <v>79</v>
      </c>
      <c r="V10" s="58"/>
    </row>
    <row r="11" spans="1:22" ht="11.25">
      <c r="A11" s="5" t="s">
        <v>7</v>
      </c>
      <c r="B11" s="20">
        <f t="shared" si="1"/>
        <v>3249345</v>
      </c>
      <c r="C11" s="50">
        <v>43405</v>
      </c>
      <c r="D11" s="51">
        <v>37025</v>
      </c>
      <c r="E11" s="51">
        <v>58351</v>
      </c>
      <c r="F11" s="51">
        <v>15703</v>
      </c>
      <c r="G11" s="51">
        <v>17688</v>
      </c>
      <c r="H11" s="51">
        <v>30608</v>
      </c>
      <c r="I11" s="51">
        <v>2106868</v>
      </c>
      <c r="J11" s="51">
        <v>25209</v>
      </c>
      <c r="K11" s="51">
        <v>140250</v>
      </c>
      <c r="L11" s="51">
        <v>56464</v>
      </c>
      <c r="M11" s="51">
        <v>15628</v>
      </c>
      <c r="N11" s="51">
        <v>32736</v>
      </c>
      <c r="O11" s="51">
        <v>428601</v>
      </c>
      <c r="P11" s="51">
        <v>7062</v>
      </c>
      <c r="Q11" s="51">
        <v>17430</v>
      </c>
      <c r="R11" s="51">
        <v>198836</v>
      </c>
      <c r="S11" s="51">
        <v>16054</v>
      </c>
      <c r="T11" s="51">
        <v>774</v>
      </c>
      <c r="U11" s="52">
        <v>653</v>
      </c>
      <c r="V11" s="58"/>
    </row>
    <row r="12" spans="1:22" ht="11.25">
      <c r="A12" s="5" t="s">
        <v>8</v>
      </c>
      <c r="B12" s="20">
        <f t="shared" si="1"/>
        <v>2401998</v>
      </c>
      <c r="C12" s="50">
        <v>34108</v>
      </c>
      <c r="D12" s="51">
        <v>16123</v>
      </c>
      <c r="E12" s="51">
        <v>3594</v>
      </c>
      <c r="F12" s="51">
        <v>21054</v>
      </c>
      <c r="G12" s="51">
        <v>5871</v>
      </c>
      <c r="H12" s="51">
        <v>1935</v>
      </c>
      <c r="I12" s="51">
        <v>14977</v>
      </c>
      <c r="J12" s="51">
        <v>1477851</v>
      </c>
      <c r="K12" s="51">
        <v>113105</v>
      </c>
      <c r="L12" s="51">
        <v>246210</v>
      </c>
      <c r="M12" s="51">
        <v>9629</v>
      </c>
      <c r="N12" s="51">
        <v>3897</v>
      </c>
      <c r="O12" s="51">
        <v>417271</v>
      </c>
      <c r="P12" s="51">
        <v>18901</v>
      </c>
      <c r="Q12" s="51">
        <v>2545</v>
      </c>
      <c r="R12" s="51">
        <v>12791</v>
      </c>
      <c r="S12" s="51">
        <v>1497</v>
      </c>
      <c r="T12" s="51">
        <v>308</v>
      </c>
      <c r="U12" s="52">
        <v>331</v>
      </c>
      <c r="V12" s="58"/>
    </row>
    <row r="13" spans="1:22" ht="11.25">
      <c r="A13" s="5" t="s">
        <v>9</v>
      </c>
      <c r="B13" s="20">
        <f t="shared" si="1"/>
        <v>5007637</v>
      </c>
      <c r="C13" s="50">
        <v>102809</v>
      </c>
      <c r="D13" s="51">
        <v>37899</v>
      </c>
      <c r="E13" s="51">
        <v>3777</v>
      </c>
      <c r="F13" s="51">
        <v>33624</v>
      </c>
      <c r="G13" s="51">
        <v>13017</v>
      </c>
      <c r="H13" s="51">
        <v>2739</v>
      </c>
      <c r="I13" s="51">
        <v>15845</v>
      </c>
      <c r="J13" s="51">
        <v>14935</v>
      </c>
      <c r="K13" s="51">
        <v>4621331</v>
      </c>
      <c r="L13" s="51">
        <v>59105</v>
      </c>
      <c r="M13" s="51">
        <v>13029</v>
      </c>
      <c r="N13" s="51">
        <v>13802</v>
      </c>
      <c r="O13" s="51">
        <v>45669</v>
      </c>
      <c r="P13" s="51">
        <v>14066</v>
      </c>
      <c r="Q13" s="51">
        <v>4808</v>
      </c>
      <c r="R13" s="51">
        <v>7048</v>
      </c>
      <c r="S13" s="51">
        <v>2427</v>
      </c>
      <c r="T13" s="51">
        <v>710</v>
      </c>
      <c r="U13" s="52">
        <v>997</v>
      </c>
      <c r="V13" s="58"/>
    </row>
    <row r="14" spans="1:22" ht="11.25">
      <c r="A14" s="5" t="s">
        <v>10</v>
      </c>
      <c r="B14" s="20">
        <f t="shared" si="1"/>
        <v>3452724</v>
      </c>
      <c r="C14" s="50">
        <v>30477</v>
      </c>
      <c r="D14" s="51">
        <v>11028</v>
      </c>
      <c r="E14" s="51">
        <v>1897</v>
      </c>
      <c r="F14" s="51">
        <v>17754</v>
      </c>
      <c r="G14" s="51">
        <v>6804</v>
      </c>
      <c r="H14" s="51">
        <v>1158</v>
      </c>
      <c r="I14" s="51">
        <v>5329</v>
      </c>
      <c r="J14" s="51">
        <v>22731</v>
      </c>
      <c r="K14" s="51">
        <v>63132</v>
      </c>
      <c r="L14" s="51">
        <v>3217382</v>
      </c>
      <c r="M14" s="51">
        <v>2700</v>
      </c>
      <c r="N14" s="51">
        <v>3201</v>
      </c>
      <c r="O14" s="51">
        <v>38669</v>
      </c>
      <c r="P14" s="51">
        <v>23777</v>
      </c>
      <c r="Q14" s="51">
        <v>1670</v>
      </c>
      <c r="R14" s="51">
        <v>3219</v>
      </c>
      <c r="S14" s="51">
        <v>856</v>
      </c>
      <c r="T14" s="51">
        <v>431</v>
      </c>
      <c r="U14" s="52">
        <v>509</v>
      </c>
      <c r="V14" s="58"/>
    </row>
    <row r="15" spans="1:22" ht="11.25">
      <c r="A15" s="5" t="s">
        <v>11</v>
      </c>
      <c r="B15" s="20">
        <f t="shared" si="1"/>
        <v>1573635</v>
      </c>
      <c r="C15" s="50">
        <v>62307</v>
      </c>
      <c r="D15" s="51">
        <v>8272</v>
      </c>
      <c r="E15" s="51">
        <v>6984</v>
      </c>
      <c r="F15" s="51">
        <v>13294</v>
      </c>
      <c r="G15" s="51">
        <v>5339</v>
      </c>
      <c r="H15" s="51">
        <v>2458</v>
      </c>
      <c r="I15" s="51">
        <v>19757</v>
      </c>
      <c r="J15" s="51">
        <v>27733</v>
      </c>
      <c r="K15" s="51">
        <v>141610</v>
      </c>
      <c r="L15" s="51">
        <v>34156</v>
      </c>
      <c r="M15" s="51">
        <v>949915</v>
      </c>
      <c r="N15" s="51">
        <v>3579</v>
      </c>
      <c r="O15" s="51">
        <v>225382</v>
      </c>
      <c r="P15" s="51">
        <v>2957</v>
      </c>
      <c r="Q15" s="51">
        <v>6477</v>
      </c>
      <c r="R15" s="51">
        <v>60387</v>
      </c>
      <c r="S15" s="51">
        <v>2282</v>
      </c>
      <c r="T15" s="51">
        <v>457</v>
      </c>
      <c r="U15" s="52">
        <v>289</v>
      </c>
      <c r="V15" s="58"/>
    </row>
    <row r="16" spans="1:22" ht="11.25">
      <c r="A16" s="5" t="s">
        <v>12</v>
      </c>
      <c r="B16" s="20">
        <f t="shared" si="1"/>
        <v>2824026</v>
      </c>
      <c r="C16" s="50">
        <v>22963</v>
      </c>
      <c r="D16" s="51">
        <v>5209</v>
      </c>
      <c r="E16" s="51">
        <v>26192</v>
      </c>
      <c r="F16" s="51">
        <v>11005</v>
      </c>
      <c r="G16" s="51">
        <v>31100</v>
      </c>
      <c r="H16" s="51">
        <v>4484</v>
      </c>
      <c r="I16" s="51">
        <v>25975</v>
      </c>
      <c r="J16" s="51">
        <v>5363</v>
      </c>
      <c r="K16" s="51">
        <v>82271</v>
      </c>
      <c r="L16" s="51">
        <v>19045</v>
      </c>
      <c r="M16" s="51">
        <v>2063</v>
      </c>
      <c r="N16" s="51">
        <v>2450479</v>
      </c>
      <c r="O16" s="51">
        <v>77250</v>
      </c>
      <c r="P16" s="51">
        <v>4174</v>
      </c>
      <c r="Q16" s="51">
        <v>3468</v>
      </c>
      <c r="R16" s="51">
        <v>50262</v>
      </c>
      <c r="S16" s="51">
        <v>1850</v>
      </c>
      <c r="T16" s="51">
        <v>436</v>
      </c>
      <c r="U16" s="52">
        <v>437</v>
      </c>
      <c r="V16" s="58"/>
    </row>
    <row r="17" spans="1:22" ht="11.25">
      <c r="A17" s="5" t="s">
        <v>13</v>
      </c>
      <c r="B17" s="20">
        <f t="shared" si="1"/>
        <v>4013707</v>
      </c>
      <c r="C17" s="50">
        <v>91978</v>
      </c>
      <c r="D17" s="51">
        <v>14160</v>
      </c>
      <c r="E17" s="51">
        <v>11648</v>
      </c>
      <c r="F17" s="51">
        <v>18692</v>
      </c>
      <c r="G17" s="51">
        <v>23891</v>
      </c>
      <c r="H17" s="51">
        <v>8048</v>
      </c>
      <c r="I17" s="51">
        <v>60388</v>
      </c>
      <c r="J17" s="51">
        <v>184761</v>
      </c>
      <c r="K17" s="51">
        <v>44083</v>
      </c>
      <c r="L17" s="51">
        <v>78920</v>
      </c>
      <c r="M17" s="51">
        <v>23800</v>
      </c>
      <c r="N17" s="51">
        <v>20868</v>
      </c>
      <c r="O17" s="51">
        <v>3392304</v>
      </c>
      <c r="P17" s="51">
        <v>16253</v>
      </c>
      <c r="Q17" s="51">
        <v>5293</v>
      </c>
      <c r="R17" s="51">
        <v>12985</v>
      </c>
      <c r="S17" s="51">
        <v>3449</v>
      </c>
      <c r="T17" s="51">
        <v>1170</v>
      </c>
      <c r="U17" s="52">
        <v>1016</v>
      </c>
      <c r="V17" s="58"/>
    </row>
    <row r="18" spans="1:22" ht="11.25">
      <c r="A18" s="5" t="s">
        <v>14</v>
      </c>
      <c r="B18" s="20">
        <f t="shared" si="1"/>
        <v>1239523</v>
      </c>
      <c r="C18" s="50">
        <v>18268</v>
      </c>
      <c r="D18" s="51">
        <v>2033</v>
      </c>
      <c r="E18" s="51">
        <v>690</v>
      </c>
      <c r="F18" s="51">
        <v>8977</v>
      </c>
      <c r="G18" s="51">
        <v>2896</v>
      </c>
      <c r="H18" s="51">
        <v>390</v>
      </c>
      <c r="I18" s="51">
        <v>1737</v>
      </c>
      <c r="J18" s="51">
        <v>7381</v>
      </c>
      <c r="K18" s="51">
        <v>50673</v>
      </c>
      <c r="L18" s="51">
        <v>69423</v>
      </c>
      <c r="M18" s="51">
        <v>851</v>
      </c>
      <c r="N18" s="51">
        <v>1674</v>
      </c>
      <c r="O18" s="51">
        <v>23307</v>
      </c>
      <c r="P18" s="51">
        <v>1048528</v>
      </c>
      <c r="Q18" s="51">
        <v>614</v>
      </c>
      <c r="R18" s="51">
        <v>1094</v>
      </c>
      <c r="S18" s="51">
        <v>342</v>
      </c>
      <c r="T18" s="51">
        <v>233</v>
      </c>
      <c r="U18" s="52">
        <v>412</v>
      </c>
      <c r="V18" s="58"/>
    </row>
    <row r="19" spans="1:22" ht="11.25">
      <c r="A19" s="5" t="s">
        <v>15</v>
      </c>
      <c r="B19" s="20">
        <f t="shared" si="1"/>
        <v>528782</v>
      </c>
      <c r="C19" s="50">
        <v>5241</v>
      </c>
      <c r="D19" s="51">
        <v>11385</v>
      </c>
      <c r="E19" s="51">
        <v>825</v>
      </c>
      <c r="F19" s="51">
        <v>1097</v>
      </c>
      <c r="G19" s="51">
        <v>1453</v>
      </c>
      <c r="H19" s="51">
        <v>1057</v>
      </c>
      <c r="I19" s="51">
        <v>3769</v>
      </c>
      <c r="J19" s="51">
        <v>1140</v>
      </c>
      <c r="K19" s="51">
        <v>10609</v>
      </c>
      <c r="L19" s="51">
        <v>4438</v>
      </c>
      <c r="M19" s="51">
        <v>830</v>
      </c>
      <c r="N19" s="51">
        <v>1302</v>
      </c>
      <c r="O19" s="51">
        <v>10487</v>
      </c>
      <c r="P19" s="51">
        <v>644</v>
      </c>
      <c r="Q19" s="51">
        <v>439137</v>
      </c>
      <c r="R19" s="51">
        <v>28130</v>
      </c>
      <c r="S19" s="51">
        <v>7102</v>
      </c>
      <c r="T19" s="51">
        <v>75</v>
      </c>
      <c r="U19" s="52">
        <v>61</v>
      </c>
      <c r="V19" s="58"/>
    </row>
    <row r="20" spans="1:22" ht="11.25">
      <c r="A20" s="5" t="s">
        <v>16</v>
      </c>
      <c r="B20" s="20">
        <f t="shared" si="1"/>
        <v>1827681</v>
      </c>
      <c r="C20" s="50">
        <v>25195</v>
      </c>
      <c r="D20" s="51">
        <v>8986</v>
      </c>
      <c r="E20" s="51">
        <v>5718</v>
      </c>
      <c r="F20" s="51">
        <v>5037</v>
      </c>
      <c r="G20" s="51">
        <v>7668</v>
      </c>
      <c r="H20" s="51">
        <v>25729</v>
      </c>
      <c r="I20" s="51">
        <v>44916</v>
      </c>
      <c r="J20" s="51">
        <v>5415</v>
      </c>
      <c r="K20" s="51">
        <v>21445</v>
      </c>
      <c r="L20" s="51">
        <v>20282</v>
      </c>
      <c r="M20" s="51">
        <v>9205</v>
      </c>
      <c r="N20" s="51">
        <v>15593</v>
      </c>
      <c r="O20" s="51">
        <v>49762</v>
      </c>
      <c r="P20" s="51">
        <v>2496</v>
      </c>
      <c r="Q20" s="51">
        <v>22900</v>
      </c>
      <c r="R20" s="51">
        <v>1541695</v>
      </c>
      <c r="S20" s="51">
        <v>15138</v>
      </c>
      <c r="T20" s="51">
        <v>261</v>
      </c>
      <c r="U20" s="52">
        <v>240</v>
      </c>
      <c r="V20" s="58"/>
    </row>
    <row r="21" spans="1:22" ht="11.25">
      <c r="A21" s="5" t="s">
        <v>17</v>
      </c>
      <c r="B21" s="20">
        <f t="shared" si="1"/>
        <v>280350</v>
      </c>
      <c r="C21" s="50">
        <v>2496</v>
      </c>
      <c r="D21" s="51">
        <v>6712</v>
      </c>
      <c r="E21" s="51">
        <v>646</v>
      </c>
      <c r="F21" s="51">
        <v>658</v>
      </c>
      <c r="G21" s="51">
        <v>894</v>
      </c>
      <c r="H21" s="51">
        <v>1064</v>
      </c>
      <c r="I21" s="51">
        <v>5484</v>
      </c>
      <c r="J21" s="51">
        <v>698</v>
      </c>
      <c r="K21" s="51">
        <v>7013</v>
      </c>
      <c r="L21" s="51">
        <v>2996</v>
      </c>
      <c r="M21" s="51">
        <v>324</v>
      </c>
      <c r="N21" s="51">
        <v>811</v>
      </c>
      <c r="O21" s="51">
        <v>9353</v>
      </c>
      <c r="P21" s="51">
        <v>396</v>
      </c>
      <c r="Q21" s="51">
        <v>10056</v>
      </c>
      <c r="R21" s="51">
        <v>20986</v>
      </c>
      <c r="S21" s="51">
        <v>209670</v>
      </c>
      <c r="T21" s="51">
        <v>36</v>
      </c>
      <c r="U21" s="52">
        <v>57</v>
      </c>
      <c r="V21" s="58"/>
    </row>
    <row r="22" spans="1:22" ht="11.25">
      <c r="A22" s="5" t="s">
        <v>18</v>
      </c>
      <c r="B22" s="20">
        <f t="shared" si="1"/>
        <v>87644</v>
      </c>
      <c r="C22" s="50">
        <v>16186</v>
      </c>
      <c r="D22" s="51">
        <v>639</v>
      </c>
      <c r="E22" s="51">
        <v>209</v>
      </c>
      <c r="F22" s="51">
        <v>747</v>
      </c>
      <c r="G22" s="51">
        <v>1158</v>
      </c>
      <c r="H22" s="51">
        <v>134</v>
      </c>
      <c r="I22" s="51">
        <v>557</v>
      </c>
      <c r="J22" s="51">
        <v>521</v>
      </c>
      <c r="K22" s="51">
        <v>4926</v>
      </c>
      <c r="L22" s="51">
        <v>2864</v>
      </c>
      <c r="M22" s="51">
        <v>289</v>
      </c>
      <c r="N22" s="51">
        <v>407</v>
      </c>
      <c r="O22" s="51">
        <v>4624</v>
      </c>
      <c r="P22" s="51">
        <v>510</v>
      </c>
      <c r="Q22" s="51">
        <v>112</v>
      </c>
      <c r="R22" s="51">
        <v>338</v>
      </c>
      <c r="S22" s="51">
        <v>76</v>
      </c>
      <c r="T22" s="51">
        <v>53035</v>
      </c>
      <c r="U22" s="52">
        <v>312</v>
      </c>
      <c r="V22" s="58"/>
    </row>
    <row r="23" spans="1:22" ht="11.25">
      <c r="A23" s="5" t="s">
        <v>19</v>
      </c>
      <c r="B23" s="20">
        <f t="shared" si="1"/>
        <v>90629</v>
      </c>
      <c r="C23" s="50">
        <v>16781</v>
      </c>
      <c r="D23" s="51">
        <v>911</v>
      </c>
      <c r="E23" s="51">
        <v>298</v>
      </c>
      <c r="F23" s="51">
        <v>881</v>
      </c>
      <c r="G23" s="51">
        <v>2244</v>
      </c>
      <c r="H23" s="51">
        <v>138</v>
      </c>
      <c r="I23" s="51">
        <v>749</v>
      </c>
      <c r="J23" s="51">
        <v>663</v>
      </c>
      <c r="K23" s="51">
        <v>9052</v>
      </c>
      <c r="L23" s="51">
        <v>4976</v>
      </c>
      <c r="M23" s="51">
        <v>336</v>
      </c>
      <c r="N23" s="51">
        <v>486</v>
      </c>
      <c r="O23" s="51">
        <v>6108</v>
      </c>
      <c r="P23" s="51">
        <v>1131</v>
      </c>
      <c r="Q23" s="51">
        <v>160</v>
      </c>
      <c r="R23" s="51">
        <v>505</v>
      </c>
      <c r="S23" s="51">
        <v>97</v>
      </c>
      <c r="T23" s="51">
        <v>518</v>
      </c>
      <c r="U23" s="52">
        <v>44595</v>
      </c>
      <c r="V23" s="58"/>
    </row>
    <row r="24" spans="1:22" ht="11.25">
      <c r="A24" s="5" t="s">
        <v>20</v>
      </c>
      <c r="B24" s="20">
        <f t="shared" si="1"/>
        <v>6044528</v>
      </c>
      <c r="C24" s="50">
        <v>725819</v>
      </c>
      <c r="D24" s="51">
        <v>164799</v>
      </c>
      <c r="E24" s="51">
        <v>63109</v>
      </c>
      <c r="F24" s="51">
        <v>245355</v>
      </c>
      <c r="G24" s="51">
        <v>355974</v>
      </c>
      <c r="H24" s="51">
        <v>42284</v>
      </c>
      <c r="I24" s="51">
        <v>185848</v>
      </c>
      <c r="J24" s="51">
        <v>216977</v>
      </c>
      <c r="K24" s="51">
        <v>1204627</v>
      </c>
      <c r="L24" s="51">
        <v>921918</v>
      </c>
      <c r="M24" s="51">
        <v>42893</v>
      </c>
      <c r="N24" s="51">
        <v>196082</v>
      </c>
      <c r="O24" s="51">
        <v>1158407</v>
      </c>
      <c r="P24" s="51">
        <v>234446</v>
      </c>
      <c r="Q24" s="51">
        <v>76176</v>
      </c>
      <c r="R24" s="51">
        <v>142484</v>
      </c>
      <c r="S24" s="51">
        <v>45895</v>
      </c>
      <c r="T24" s="51">
        <v>7100</v>
      </c>
      <c r="U24" s="52">
        <v>14335</v>
      </c>
      <c r="V24" s="58"/>
    </row>
    <row r="25" spans="1:22" ht="11.25">
      <c r="A25" s="6" t="s">
        <v>21</v>
      </c>
      <c r="B25" s="21">
        <f t="shared" si="1"/>
        <v>5080</v>
      </c>
      <c r="C25" s="53">
        <v>741</v>
      </c>
      <c r="D25" s="54">
        <v>63</v>
      </c>
      <c r="E25" s="54">
        <v>76</v>
      </c>
      <c r="F25" s="54">
        <v>87</v>
      </c>
      <c r="G25" s="54">
        <v>1232</v>
      </c>
      <c r="H25" s="54">
        <v>9</v>
      </c>
      <c r="I25" s="54">
        <v>94</v>
      </c>
      <c r="J25" s="54">
        <v>124</v>
      </c>
      <c r="K25" s="54">
        <v>84</v>
      </c>
      <c r="L25" s="54">
        <v>245</v>
      </c>
      <c r="M25" s="54">
        <v>258</v>
      </c>
      <c r="N25" s="54">
        <v>64</v>
      </c>
      <c r="O25" s="54">
        <v>299</v>
      </c>
      <c r="P25" s="54">
        <v>48</v>
      </c>
      <c r="Q25" s="54">
        <v>4</v>
      </c>
      <c r="R25" s="54">
        <v>128</v>
      </c>
      <c r="S25" s="54">
        <v>2</v>
      </c>
      <c r="T25" s="54">
        <v>1509</v>
      </c>
      <c r="U25" s="55">
        <v>13</v>
      </c>
      <c r="V25" s="58"/>
    </row>
    <row r="27" spans="1:21" ht="11.25">
      <c r="A27" s="1" t="s">
        <v>22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</row>
    <row r="28" ht="12.75">
      <c r="A28" s="34" t="s">
        <v>30</v>
      </c>
    </row>
    <row r="29" spans="1:2" ht="12.75">
      <c r="A29" s="34" t="s">
        <v>31</v>
      </c>
      <c r="B29" s="34"/>
    </row>
  </sheetData>
  <hyperlinks>
    <hyperlink ref="A28" r:id="rId1" display="www.ine.es"/>
    <hyperlink ref="A29" r:id="rId2" display="Francisco.RuizG@uclm.es"/>
  </hyperlinks>
  <printOptions/>
  <pageMargins left="0.5905511811023623" right="0.5905511811023623" top="0.5905511811023623" bottom="0.7874015748031497" header="0" footer="0.5905511811023623"/>
  <pageSetup horizontalDpi="300" verticalDpi="300" orientation="landscape" paperSize="9" scale="80" r:id="rId3"/>
  <headerFooter alignWithMargins="0">
    <oddFooter>&amp;R&amp;9&amp;A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11.421875" defaultRowHeight="12.75"/>
  <cols>
    <col min="1" max="1" width="23.28125" style="1" customWidth="1"/>
    <col min="2" max="2" width="8.7109375" style="1" customWidth="1"/>
    <col min="3" max="7" width="7.7109375" style="1" customWidth="1"/>
    <col min="8" max="8" width="7.28125" style="1" customWidth="1"/>
    <col min="9" max="16" width="7.7109375" style="1" customWidth="1"/>
    <col min="17" max="17" width="7.28125" style="1" customWidth="1"/>
    <col min="18" max="18" width="7.7109375" style="1" customWidth="1"/>
    <col min="19" max="21" width="7.28125" style="1" customWidth="1"/>
    <col min="22" max="16384" width="11.57421875" style="1" customWidth="1"/>
  </cols>
  <sheetData>
    <row r="1" ht="11.25">
      <c r="A1" s="1" t="str">
        <f>+absoluto!A1</f>
        <v>Padrón municipal 2008</v>
      </c>
    </row>
    <row r="2" ht="22.5" customHeight="1">
      <c r="A2" s="46" t="s">
        <v>23</v>
      </c>
    </row>
    <row r="3" spans="1:21" ht="60" customHeight="1">
      <c r="A3" s="41" t="s">
        <v>33</v>
      </c>
      <c r="B3" s="42" t="s">
        <v>0</v>
      </c>
      <c r="C3" s="43" t="s">
        <v>1</v>
      </c>
      <c r="D3" s="44" t="s">
        <v>2</v>
      </c>
      <c r="E3" s="44" t="s">
        <v>26</v>
      </c>
      <c r="F3" s="44" t="s">
        <v>4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9</v>
      </c>
      <c r="L3" s="44" t="s">
        <v>10</v>
      </c>
      <c r="M3" s="44" t="s">
        <v>11</v>
      </c>
      <c r="N3" s="44" t="s">
        <v>12</v>
      </c>
      <c r="O3" s="44" t="s">
        <v>27</v>
      </c>
      <c r="P3" s="44" t="s">
        <v>28</v>
      </c>
      <c r="Q3" s="44" t="s">
        <v>29</v>
      </c>
      <c r="R3" s="44" t="s">
        <v>16</v>
      </c>
      <c r="S3" s="44" t="s">
        <v>17</v>
      </c>
      <c r="T3" s="44" t="s">
        <v>18</v>
      </c>
      <c r="U3" s="45" t="s">
        <v>19</v>
      </c>
    </row>
    <row r="4" spans="1:21" ht="11.25">
      <c r="A4" s="2" t="s">
        <v>0</v>
      </c>
      <c r="B4" s="3">
        <f>+absoluto!B4</f>
        <v>46157822</v>
      </c>
      <c r="C4" s="7">
        <f>+absoluto!C4</f>
        <v>8202220</v>
      </c>
      <c r="D4" s="8">
        <f>+absoluto!D4</f>
        <v>1326918</v>
      </c>
      <c r="E4" s="8">
        <f>+absoluto!E4</f>
        <v>1080138</v>
      </c>
      <c r="F4" s="8">
        <f>+absoluto!F4</f>
        <v>1072844</v>
      </c>
      <c r="G4" s="8">
        <f>+absoluto!G4</f>
        <v>2075968</v>
      </c>
      <c r="H4" s="8">
        <f>+absoluto!H4</f>
        <v>582138</v>
      </c>
      <c r="I4" s="8">
        <f>+absoluto!I4</f>
        <v>2557330</v>
      </c>
      <c r="J4" s="8">
        <f>+absoluto!J4</f>
        <v>2043100</v>
      </c>
      <c r="K4" s="8">
        <f>+absoluto!K4</f>
        <v>7364078</v>
      </c>
      <c r="L4" s="8">
        <f>+absoluto!L4</f>
        <v>5029601</v>
      </c>
      <c r="M4" s="8">
        <f>+absoluto!M4</f>
        <v>1097744</v>
      </c>
      <c r="N4" s="8">
        <f>+absoluto!N4</f>
        <v>2784169</v>
      </c>
      <c r="O4" s="8">
        <f>+absoluto!O4</f>
        <v>6271638</v>
      </c>
      <c r="P4" s="8">
        <f>+absoluto!P4</f>
        <v>1426109</v>
      </c>
      <c r="Q4" s="8">
        <f>+absoluto!Q4</f>
        <v>620377</v>
      </c>
      <c r="R4" s="8">
        <f>+absoluto!R4</f>
        <v>2157112</v>
      </c>
      <c r="S4" s="8">
        <f>+absoluto!S4</f>
        <v>317501</v>
      </c>
      <c r="T4" s="8">
        <f>+absoluto!T4</f>
        <v>77389</v>
      </c>
      <c r="U4" s="9">
        <f>+absoluto!U4</f>
        <v>71448</v>
      </c>
    </row>
    <row r="5" spans="1:21" ht="11.25">
      <c r="A5" s="4" t="s">
        <v>1</v>
      </c>
      <c r="B5" s="22">
        <f>+absoluto!B5*100/absoluto!B$4</f>
        <v>18.412718867021066</v>
      </c>
      <c r="C5" s="23">
        <f>+absoluto!C5*100/absoluto!C$4</f>
        <v>84.7289026629376</v>
      </c>
      <c r="D5" s="24">
        <f>+absoluto!D5*100/absoluto!D$4</f>
        <v>2.016401917827628</v>
      </c>
      <c r="E5" s="24">
        <f>+absoluto!E5*100/absoluto!E$4</f>
        <v>1.1301333718469306</v>
      </c>
      <c r="F5" s="24">
        <f>+absoluto!F5*100/absoluto!F$4</f>
        <v>8.101550644828139</v>
      </c>
      <c r="G5" s="24">
        <f>+absoluto!G5*100/absoluto!G$4</f>
        <v>1.9319661960107284</v>
      </c>
      <c r="H5" s="24">
        <f>+absoluto!H5*100/absoluto!H$4</f>
        <v>1.0102415578436728</v>
      </c>
      <c r="I5" s="24">
        <f>+absoluto!I5*100/absoluto!I$4</f>
        <v>0.7525817942932668</v>
      </c>
      <c r="J5" s="24">
        <f>+absoluto!J5*100/absoluto!J$4</f>
        <v>1.8330478194899906</v>
      </c>
      <c r="K5" s="24">
        <f>+absoluto!K5*100/absoluto!K$4</f>
        <v>9.385940779008587</v>
      </c>
      <c r="L5" s="24">
        <f>+absoluto!L5*100/absoluto!L$4</f>
        <v>4.2994861819058805</v>
      </c>
      <c r="M5" s="24">
        <f>+absoluto!M5*100/absoluto!M$4</f>
        <v>1.8302081359588391</v>
      </c>
      <c r="N5" s="24">
        <f>+absoluto!N5*100/absoluto!N$4</f>
        <v>0.4192992594917909</v>
      </c>
      <c r="O5" s="24">
        <f>+absoluto!O5*100/absoluto!O$4</f>
        <v>4.294428345513564</v>
      </c>
      <c r="P5" s="24">
        <f>+absoluto!P5*100/absoluto!P$4</f>
        <v>3.018422855475984</v>
      </c>
      <c r="Q5" s="24">
        <f>+absoluto!Q5*100/absoluto!Q$4</f>
        <v>2.1864124556519666</v>
      </c>
      <c r="R5" s="24">
        <f>+absoluto!R5*100/absoluto!R$4</f>
        <v>1.6753418459495844</v>
      </c>
      <c r="S5" s="24">
        <f>+absoluto!S5*100/absoluto!S$4</f>
        <v>1.2872400401888497</v>
      </c>
      <c r="T5" s="24">
        <f>+absoluto!T5*100/absoluto!T$4</f>
        <v>12.115416919717273</v>
      </c>
      <c r="U5" s="25">
        <f>+absoluto!U5*100/absoluto!U$4</f>
        <v>8.329134475422684</v>
      </c>
    </row>
    <row r="6" spans="1:21" ht="11.25">
      <c r="A6" s="5" t="s">
        <v>2</v>
      </c>
      <c r="B6" s="26">
        <f>+absoluto!B6*100/absoluto!B$4</f>
        <v>2.658294838954923</v>
      </c>
      <c r="C6" s="27">
        <f>+absoluto!C6*100/absoluto!C$4</f>
        <v>0.14094964533992016</v>
      </c>
      <c r="D6" s="28">
        <f>+absoluto!D6*100/absoluto!D$4</f>
        <v>72.9267369950517</v>
      </c>
      <c r="E6" s="28">
        <f>+absoluto!E6*100/absoluto!E$4</f>
        <v>0.15062890112189367</v>
      </c>
      <c r="F6" s="28">
        <f>+absoluto!F6*100/absoluto!F$4</f>
        <v>0.41142980712946153</v>
      </c>
      <c r="G6" s="28">
        <f>+absoluto!G6*100/absoluto!G$4</f>
        <v>0.19875065511607115</v>
      </c>
      <c r="H6" s="28">
        <f>+absoluto!H6*100/absoluto!H$4</f>
        <v>0.24616156306580228</v>
      </c>
      <c r="I6" s="28">
        <f>+absoluto!I6*100/absoluto!I$4</f>
        <v>0.29030277672416155</v>
      </c>
      <c r="J6" s="28">
        <f>+absoluto!J6*100/absoluto!J$4</f>
        <v>0.2621506534188243</v>
      </c>
      <c r="K6" s="28">
        <f>+absoluto!K6*100/absoluto!K$4</f>
        <v>1.5853444246516673</v>
      </c>
      <c r="L6" s="28">
        <f>+absoluto!L6*100/absoluto!L$4</f>
        <v>0.9032525641696031</v>
      </c>
      <c r="M6" s="28">
        <f>+absoluto!M6*100/absoluto!M$4</f>
        <v>0.13473086621288752</v>
      </c>
      <c r="N6" s="28">
        <f>+absoluto!N6*100/absoluto!N$4</f>
        <v>0.09536059053886456</v>
      </c>
      <c r="O6" s="28">
        <f>+absoluto!O6*100/absoluto!O$4</f>
        <v>0.5145226813154713</v>
      </c>
      <c r="P6" s="28">
        <f>+absoluto!P6*100/absoluto!P$4</f>
        <v>0.1469733379426117</v>
      </c>
      <c r="Q6" s="28">
        <f>+absoluto!Q6*100/absoluto!Q$4</f>
        <v>1.85725776423046</v>
      </c>
      <c r="R6" s="28">
        <f>+absoluto!R6*100/absoluto!R$4</f>
        <v>0.31115676886503807</v>
      </c>
      <c r="S6" s="28">
        <f>+absoluto!S6*100/absoluto!S$4</f>
        <v>1.2459803276210153</v>
      </c>
      <c r="T6" s="28">
        <f>+absoluto!T6*100/absoluto!T$4</f>
        <v>0.35405548592177183</v>
      </c>
      <c r="U6" s="29">
        <f>+absoluto!U6*100/absoluto!U$4</f>
        <v>0.35410368379800694</v>
      </c>
    </row>
    <row r="7" spans="1:21" ht="11.25">
      <c r="A7" s="5" t="s">
        <v>3</v>
      </c>
      <c r="B7" s="26">
        <f>+absoluto!B7*100/absoluto!B$4</f>
        <v>2.2402270193771274</v>
      </c>
      <c r="C7" s="27">
        <f>+absoluto!C7*100/absoluto!C$4</f>
        <v>0.1290016605260527</v>
      </c>
      <c r="D7" s="28">
        <f>+absoluto!D7*100/absoluto!D$4</f>
        <v>0.21139211315243292</v>
      </c>
      <c r="E7" s="28">
        <f>+absoluto!E7*100/absoluto!E$4</f>
        <v>80.92789995352446</v>
      </c>
      <c r="F7" s="28">
        <f>+absoluto!F7*100/absoluto!F$4</f>
        <v>0.3862630540880128</v>
      </c>
      <c r="G7" s="28">
        <f>+absoluto!G7*100/absoluto!G$4</f>
        <v>0.3771734439066498</v>
      </c>
      <c r="H7" s="28">
        <f>+absoluto!H7*100/absoluto!H$4</f>
        <v>1.3166981025117757</v>
      </c>
      <c r="I7" s="28">
        <f>+absoluto!I7*100/absoluto!I$4</f>
        <v>0.8768520292648974</v>
      </c>
      <c r="J7" s="28">
        <f>+absoluto!J7*100/absoluto!J$4</f>
        <v>0.15951250550633841</v>
      </c>
      <c r="K7" s="28">
        <f>+absoluto!K7*100/absoluto!K$4</f>
        <v>0.21911772254449233</v>
      </c>
      <c r="L7" s="28">
        <f>+absoluto!L7*100/absoluto!L$4</f>
        <v>0.2345712910427686</v>
      </c>
      <c r="M7" s="28">
        <f>+absoluto!M7*100/absoluto!M$4</f>
        <v>0.14948840531125654</v>
      </c>
      <c r="N7" s="28">
        <f>+absoluto!N7*100/absoluto!N$4</f>
        <v>0.6207597311801115</v>
      </c>
      <c r="O7" s="28">
        <f>+absoluto!O7*100/absoluto!O$4</f>
        <v>0.6733647573409052</v>
      </c>
      <c r="P7" s="28">
        <f>+absoluto!P7*100/absoluto!P$4</f>
        <v>0.11303483815052005</v>
      </c>
      <c r="Q7" s="28">
        <f>+absoluto!Q7*100/absoluto!Q$4</f>
        <v>0.3336680760247398</v>
      </c>
      <c r="R7" s="28">
        <f>+absoluto!R7*100/absoluto!R$4</f>
        <v>0.32863384006022867</v>
      </c>
      <c r="S7" s="28">
        <f>+absoluto!S7*100/absoluto!S$4</f>
        <v>0.31558955719824505</v>
      </c>
      <c r="T7" s="28">
        <f>+absoluto!T7*100/absoluto!T$4</f>
        <v>0.21837728876196877</v>
      </c>
      <c r="U7" s="29">
        <f>+absoluto!U7*100/absoluto!U$4</f>
        <v>0.235136042996305</v>
      </c>
    </row>
    <row r="8" spans="1:21" ht="11.25">
      <c r="A8" s="5" t="s">
        <v>4</v>
      </c>
      <c r="B8" s="26">
        <f>+absoluto!B8*100/absoluto!B$4</f>
        <v>1.365064408801611</v>
      </c>
      <c r="C8" s="27">
        <f>+absoluto!C8*100/absoluto!C$4</f>
        <v>0.16028587382440362</v>
      </c>
      <c r="D8" s="28">
        <f>+absoluto!D8*100/absoluto!D$4</f>
        <v>0.07935682536524488</v>
      </c>
      <c r="E8" s="28">
        <f>+absoluto!E8*100/absoluto!E$4</f>
        <v>0.04462392768331454</v>
      </c>
      <c r="F8" s="28">
        <f>+absoluto!F8*100/absoluto!F$4</f>
        <v>54.04961019495845</v>
      </c>
      <c r="G8" s="28">
        <f>+absoluto!G8*100/absoluto!G$4</f>
        <v>0.1030362703085982</v>
      </c>
      <c r="H8" s="28">
        <f>+absoluto!H8*100/absoluto!H$4</f>
        <v>0.048098560822347966</v>
      </c>
      <c r="I8" s="28">
        <f>+absoluto!I8*100/absoluto!I$4</f>
        <v>0.05998443689316592</v>
      </c>
      <c r="J8" s="28">
        <f>+absoluto!J8*100/absoluto!J$4</f>
        <v>0.10924575400127258</v>
      </c>
      <c r="K8" s="28">
        <f>+absoluto!K8*100/absoluto!K$4</f>
        <v>0.1402891169811075</v>
      </c>
      <c r="L8" s="28">
        <f>+absoluto!L8*100/absoluto!L$4</f>
        <v>0.15148318922316104</v>
      </c>
      <c r="M8" s="28">
        <f>+absoluto!M8*100/absoluto!M$4</f>
        <v>0.11924455975163609</v>
      </c>
      <c r="N8" s="28">
        <f>+absoluto!N8*100/absoluto!N$4</f>
        <v>0.042885327722562816</v>
      </c>
      <c r="O8" s="28">
        <f>+absoluto!O8*100/absoluto!O$4</f>
        <v>0.09007216296603854</v>
      </c>
      <c r="P8" s="28">
        <f>+absoluto!P8*100/absoluto!P$4</f>
        <v>0.13799786692321556</v>
      </c>
      <c r="Q8" s="28">
        <f>+absoluto!Q8*100/absoluto!Q$4</f>
        <v>0.04529503833959028</v>
      </c>
      <c r="R8" s="28">
        <f>+absoluto!R8*100/absoluto!R$4</f>
        <v>0.029576582022630256</v>
      </c>
      <c r="S8" s="28">
        <f>+absoluto!S8*100/absoluto!S$4</f>
        <v>0.044094349309136034</v>
      </c>
      <c r="T8" s="28">
        <f>+absoluto!T8*100/absoluto!T$4</f>
        <v>0.1473077569163576</v>
      </c>
      <c r="U8" s="29">
        <f>+absoluto!U8*100/absoluto!U$4</f>
        <v>0.14835964617624006</v>
      </c>
    </row>
    <row r="9" spans="1:21" ht="11.25">
      <c r="A9" s="5" t="s">
        <v>5</v>
      </c>
      <c r="B9" s="26">
        <f>+absoluto!B9*100/absoluto!B$4</f>
        <v>3.4575353230488215</v>
      </c>
      <c r="C9" s="27">
        <f>+absoluto!C9*100/absoluto!C$4</f>
        <v>0.15540914532894753</v>
      </c>
      <c r="D9" s="28">
        <f>+absoluto!D9*100/absoluto!D$4</f>
        <v>0.0986496528044687</v>
      </c>
      <c r="E9" s="28">
        <f>+absoluto!E9*100/absoluto!E$4</f>
        <v>0.09711722020704762</v>
      </c>
      <c r="F9" s="28">
        <f>+absoluto!F9*100/absoluto!F$4</f>
        <v>0.19126732311501018</v>
      </c>
      <c r="G9" s="28">
        <f>+absoluto!G9*100/absoluto!G$4</f>
        <v>74.24878418164442</v>
      </c>
      <c r="H9" s="28">
        <f>+absoluto!H9*100/absoluto!H$4</f>
        <v>0.10890888414774504</v>
      </c>
      <c r="I9" s="28">
        <f>+absoluto!I9*100/absoluto!I$4</f>
        <v>0.08653556639150989</v>
      </c>
      <c r="J9" s="28">
        <f>+absoluto!J9*100/absoluto!J$4</f>
        <v>0.08183642504037981</v>
      </c>
      <c r="K9" s="28">
        <f>+absoluto!K9*100/absoluto!K$4</f>
        <v>0.09035754374138895</v>
      </c>
      <c r="L9" s="28">
        <f>+absoluto!L9*100/absoluto!L$4</f>
        <v>0.10569426878990998</v>
      </c>
      <c r="M9" s="28">
        <f>+absoluto!M9*100/absoluto!M$4</f>
        <v>0.07342331181040389</v>
      </c>
      <c r="N9" s="28">
        <f>+absoluto!N9*100/absoluto!N$4</f>
        <v>0.12897923940680325</v>
      </c>
      <c r="O9" s="28">
        <f>+absoluto!O9*100/absoluto!O$4</f>
        <v>0.1955470006400242</v>
      </c>
      <c r="P9" s="28">
        <f>+absoluto!P9*100/absoluto!P$4</f>
        <v>0.08940410585726617</v>
      </c>
      <c r="Q9" s="28">
        <f>+absoluto!Q9*100/absoluto!Q$4</f>
        <v>0.07221415365173113</v>
      </c>
      <c r="R9" s="28">
        <f>+absoluto!R9*100/absoluto!R$4</f>
        <v>0.0608220620904246</v>
      </c>
      <c r="S9" s="28">
        <f>+absoluto!S9*100/absoluto!S$4</f>
        <v>0.08661390042866007</v>
      </c>
      <c r="T9" s="28">
        <f>+absoluto!T9*100/absoluto!T$4</f>
        <v>0.3760224321285971</v>
      </c>
      <c r="U9" s="29">
        <f>+absoluto!U9*100/absoluto!U$4</f>
        <v>0.8873586384503415</v>
      </c>
    </row>
    <row r="10" spans="1:21" ht="11.25">
      <c r="A10" s="5" t="s">
        <v>6</v>
      </c>
      <c r="B10" s="26">
        <f>+absoluto!B10*100/absoluto!B$4</f>
        <v>1.1797892023588115</v>
      </c>
      <c r="C10" s="27">
        <f>+absoluto!C10*100/absoluto!C$4</f>
        <v>0.07021269851332931</v>
      </c>
      <c r="D10" s="28">
        <f>+absoluto!D10*100/absoluto!D$4</f>
        <v>0.1562266846934023</v>
      </c>
      <c r="E10" s="28">
        <f>+absoluto!E10*100/absoluto!E$4</f>
        <v>0.6134401345013323</v>
      </c>
      <c r="F10" s="28">
        <f>+absoluto!F10*100/absoluto!F$4</f>
        <v>0.1383239315315181</v>
      </c>
      <c r="G10" s="28">
        <f>+absoluto!G10*100/absoluto!G$4</f>
        <v>0.15202546474704812</v>
      </c>
      <c r="H10" s="28">
        <f>+absoluto!H10*100/absoluto!H$4</f>
        <v>76.27229282403829</v>
      </c>
      <c r="I10" s="28">
        <f>+absoluto!I10*100/absoluto!I$4</f>
        <v>0.47690364559912096</v>
      </c>
      <c r="J10" s="28">
        <f>+absoluto!J10*100/absoluto!J$4</f>
        <v>0.07968283490773824</v>
      </c>
      <c r="K10" s="28">
        <f>+absoluto!K10*100/absoluto!K$4</f>
        <v>0.11966195903954303</v>
      </c>
      <c r="L10" s="28">
        <f>+absoluto!L10*100/absoluto!L$4</f>
        <v>0.09477889001533124</v>
      </c>
      <c r="M10" s="28">
        <f>+absoluto!M10*100/absoluto!M$4</f>
        <v>0.060852074800682124</v>
      </c>
      <c r="N10" s="28">
        <f>+absoluto!N10*100/absoluto!N$4</f>
        <v>0.10024535148548813</v>
      </c>
      <c r="O10" s="28">
        <f>+absoluto!O10*100/absoluto!O$4</f>
        <v>0.35717941628646294</v>
      </c>
      <c r="P10" s="28">
        <f>+absoluto!P10*100/absoluto!P$4</f>
        <v>0.050697387086120344</v>
      </c>
      <c r="Q10" s="28">
        <f>+absoluto!Q10*100/absoluto!Q$4</f>
        <v>0.26467776851817526</v>
      </c>
      <c r="R10" s="28">
        <f>+absoluto!R10*100/absoluto!R$4</f>
        <v>1.12808236197286</v>
      </c>
      <c r="S10" s="28">
        <f>+absoluto!S10*100/absoluto!S$4</f>
        <v>0.4107073678508099</v>
      </c>
      <c r="T10" s="28">
        <f>+absoluto!T10*100/absoluto!T$4</f>
        <v>0.14472341030378993</v>
      </c>
      <c r="U10" s="29">
        <f>+absoluto!U10*100/absoluto!U$4</f>
        <v>0.11056992498040533</v>
      </c>
    </row>
    <row r="11" spans="1:21" ht="11.25">
      <c r="A11" s="5" t="s">
        <v>7</v>
      </c>
      <c r="B11" s="26">
        <f>+absoluto!B11*100/absoluto!B$4</f>
        <v>7.039641081851739</v>
      </c>
      <c r="C11" s="27">
        <f>+absoluto!C11*100/absoluto!C$4</f>
        <v>0.5291860008631809</v>
      </c>
      <c r="D11" s="28">
        <f>+absoluto!D11*100/absoluto!D$4</f>
        <v>2.79030053100493</v>
      </c>
      <c r="E11" s="28">
        <f>+absoluto!E11*100/absoluto!E$4</f>
        <v>5.402180091803085</v>
      </c>
      <c r="F11" s="28">
        <f>+absoluto!F11*100/absoluto!F$4</f>
        <v>1.463679714851367</v>
      </c>
      <c r="G11" s="28">
        <f>+absoluto!G11*100/absoluto!G$4</f>
        <v>0.8520362548941024</v>
      </c>
      <c r="H11" s="28">
        <f>+absoluto!H11*100/absoluto!H$4</f>
        <v>5.257859820180094</v>
      </c>
      <c r="I11" s="28">
        <f>+absoluto!I11*100/absoluto!I$4</f>
        <v>82.38545670679967</v>
      </c>
      <c r="J11" s="28">
        <f>+absoluto!J11*100/absoluto!J$4</f>
        <v>1.2338603103127601</v>
      </c>
      <c r="K11" s="28">
        <f>+absoluto!K11*100/absoluto!K$4</f>
        <v>1.9045154057303575</v>
      </c>
      <c r="L11" s="28">
        <f>+absoluto!L11*100/absoluto!L$4</f>
        <v>1.1226337834750708</v>
      </c>
      <c r="M11" s="28">
        <f>+absoluto!M11*100/absoluto!M$4</f>
        <v>1.4236470433908088</v>
      </c>
      <c r="N11" s="28">
        <f>+absoluto!N11*100/absoluto!N$4</f>
        <v>1.1757906937402147</v>
      </c>
      <c r="O11" s="28">
        <f>+absoluto!O11*100/absoluto!O$4</f>
        <v>6.83395629658472</v>
      </c>
      <c r="P11" s="28">
        <f>+absoluto!P11*100/absoluto!P$4</f>
        <v>0.49519356514824603</v>
      </c>
      <c r="Q11" s="28">
        <f>+absoluto!Q11*100/absoluto!Q$4</f>
        <v>2.809581915512664</v>
      </c>
      <c r="R11" s="28">
        <f>+absoluto!R11*100/absoluto!R$4</f>
        <v>9.217694769673527</v>
      </c>
      <c r="S11" s="28">
        <f>+absoluto!S11*100/absoluto!S$4</f>
        <v>5.056362027206213</v>
      </c>
      <c r="T11" s="28">
        <f>+absoluto!T11*100/absoluto!T$4</f>
        <v>1.0001421390636913</v>
      </c>
      <c r="U11" s="29">
        <f>+absoluto!U11*100/absoluto!U$4</f>
        <v>0.9139514052177807</v>
      </c>
    </row>
    <row r="12" spans="1:21" ht="11.25">
      <c r="A12" s="5" t="s">
        <v>8</v>
      </c>
      <c r="B12" s="26">
        <f>+absoluto!B12*100/absoluto!B$4</f>
        <v>5.2038807203684785</v>
      </c>
      <c r="C12" s="27">
        <f>+absoluto!C12*100/absoluto!C$4</f>
        <v>0.41583863880754235</v>
      </c>
      <c r="D12" s="28">
        <f>+absoluto!D12*100/absoluto!D$4</f>
        <v>1.2150713156351787</v>
      </c>
      <c r="E12" s="28">
        <f>+absoluto!E12*100/absoluto!E$4</f>
        <v>0.3327352616054615</v>
      </c>
      <c r="F12" s="28">
        <f>+absoluto!F12*100/absoluto!F$4</f>
        <v>1.9624474760543005</v>
      </c>
      <c r="G12" s="28">
        <f>+absoluto!G12*100/absoluto!G$4</f>
        <v>0.2828078274809631</v>
      </c>
      <c r="H12" s="28">
        <f>+absoluto!H12*100/absoluto!H$4</f>
        <v>0.33239541139729756</v>
      </c>
      <c r="I12" s="28">
        <f>+absoluto!I12*100/absoluto!I$4</f>
        <v>0.5856498770201733</v>
      </c>
      <c r="J12" s="28">
        <f>+absoluto!J12*100/absoluto!J$4</f>
        <v>72.33375752532916</v>
      </c>
      <c r="K12" s="28">
        <f>+absoluto!K12*100/absoluto!K$4</f>
        <v>1.535901710981334</v>
      </c>
      <c r="L12" s="28">
        <f>+absoluto!L12*100/absoluto!L$4</f>
        <v>4.8952193225665415</v>
      </c>
      <c r="M12" s="28">
        <f>+absoluto!M12*100/absoluto!M$4</f>
        <v>0.8771626171493536</v>
      </c>
      <c r="N12" s="28">
        <f>+absoluto!N12*100/absoluto!N$4</f>
        <v>0.13996995153670627</v>
      </c>
      <c r="O12" s="28">
        <f>+absoluto!O12*100/absoluto!O$4</f>
        <v>6.653301737121945</v>
      </c>
      <c r="P12" s="28">
        <f>+absoluto!P12*100/absoluto!P$4</f>
        <v>1.3253545135750493</v>
      </c>
      <c r="Q12" s="28">
        <f>+absoluto!Q12*100/absoluto!Q$4</f>
        <v>0.4102344219724458</v>
      </c>
      <c r="R12" s="28">
        <f>+absoluto!R12*100/absoluto!R$4</f>
        <v>0.5929687471026076</v>
      </c>
      <c r="S12" s="28">
        <f>+absoluto!S12*100/absoluto!S$4</f>
        <v>0.4714945779698332</v>
      </c>
      <c r="T12" s="28">
        <f>+absoluto!T12*100/absoluto!T$4</f>
        <v>0.39798937833542236</v>
      </c>
      <c r="U12" s="29">
        <f>+absoluto!U12*100/absoluto!U$4</f>
        <v>0.4632739894748628</v>
      </c>
    </row>
    <row r="13" spans="1:21" ht="11.25">
      <c r="A13" s="5" t="s">
        <v>9</v>
      </c>
      <c r="B13" s="26">
        <f>+absoluto!B13*100/absoluto!B$4</f>
        <v>10.84894560232933</v>
      </c>
      <c r="C13" s="27">
        <f>+absoluto!C13*100/absoluto!C$4</f>
        <v>1.2534289497233675</v>
      </c>
      <c r="D13" s="28">
        <f>+absoluto!D13*100/absoluto!D$4</f>
        <v>2.8561674496841554</v>
      </c>
      <c r="E13" s="28">
        <f>+absoluto!E13*100/absoluto!E$4</f>
        <v>0.3496775412030685</v>
      </c>
      <c r="F13" s="28">
        <f>+absoluto!F13*100/absoluto!F$4</f>
        <v>3.134099645428413</v>
      </c>
      <c r="G13" s="28">
        <f>+absoluto!G13*100/absoluto!G$4</f>
        <v>0.6270327866325492</v>
      </c>
      <c r="H13" s="28">
        <f>+absoluto!H13*100/absoluto!H$4</f>
        <v>0.4705069931871824</v>
      </c>
      <c r="I13" s="28">
        <f>+absoluto!I13*100/absoluto!I$4</f>
        <v>0.6195915271005307</v>
      </c>
      <c r="J13" s="28">
        <f>+absoluto!J13*100/absoluto!J$4</f>
        <v>0.7309970143409524</v>
      </c>
      <c r="K13" s="28">
        <f>+absoluto!K13*100/absoluto!K$4</f>
        <v>62.755052295752435</v>
      </c>
      <c r="L13" s="28">
        <f>+absoluto!L13*100/absoluto!L$4</f>
        <v>1.175142918891578</v>
      </c>
      <c r="M13" s="28">
        <f>+absoluto!M13*100/absoluto!M$4</f>
        <v>1.1868887463743825</v>
      </c>
      <c r="N13" s="28">
        <f>+absoluto!N13*100/absoluto!N$4</f>
        <v>0.4957314013624891</v>
      </c>
      <c r="O13" s="28">
        <f>+absoluto!O13*100/absoluto!O$4</f>
        <v>0.728182972295276</v>
      </c>
      <c r="P13" s="28">
        <f>+absoluto!P13*100/absoluto!P$4</f>
        <v>0.9863201199908281</v>
      </c>
      <c r="Q13" s="28">
        <f>+absoluto!Q13*100/absoluto!Q$4</f>
        <v>0.7750126132980429</v>
      </c>
      <c r="R13" s="28">
        <f>+absoluto!R13*100/absoluto!R$4</f>
        <v>0.32673315061990293</v>
      </c>
      <c r="S13" s="28">
        <f>+absoluto!S13*100/absoluto!S$4</f>
        <v>0.7644070412376653</v>
      </c>
      <c r="T13" s="28">
        <f>+absoluto!T13*100/absoluto!T$4</f>
        <v>0.9174430474615255</v>
      </c>
      <c r="U13" s="29">
        <f>+absoluto!U13*100/absoluto!U$4</f>
        <v>1.3954204456387862</v>
      </c>
    </row>
    <row r="14" spans="1:21" ht="11.25">
      <c r="A14" s="5" t="s">
        <v>10</v>
      </c>
      <c r="B14" s="26">
        <f>+absoluto!B14*100/absoluto!B$4</f>
        <v>7.480257625673932</v>
      </c>
      <c r="C14" s="27">
        <f>+absoluto!C14*100/absoluto!C$4</f>
        <v>0.3715701358900395</v>
      </c>
      <c r="D14" s="28">
        <f>+absoluto!D14*100/absoluto!D$4</f>
        <v>0.8310988320303139</v>
      </c>
      <c r="E14" s="28">
        <f>+absoluto!E14*100/absoluto!E$4</f>
        <v>0.1756257070855761</v>
      </c>
      <c r="F14" s="28">
        <f>+absoluto!F14*100/absoluto!F$4</f>
        <v>1.6548538277699274</v>
      </c>
      <c r="G14" s="28">
        <f>+absoluto!G14*100/absoluto!G$4</f>
        <v>0.3277507167740543</v>
      </c>
      <c r="H14" s="28">
        <f>+absoluto!H14*100/absoluto!H$4</f>
        <v>0.19892190511528193</v>
      </c>
      <c r="I14" s="28">
        <f>+absoluto!I14*100/absoluto!I$4</f>
        <v>0.2083813977859721</v>
      </c>
      <c r="J14" s="28">
        <f>+absoluto!J14*100/absoluto!J$4</f>
        <v>1.1125740296608095</v>
      </c>
      <c r="K14" s="28">
        <f>+absoluto!K14*100/absoluto!K$4</f>
        <v>0.857296731512078</v>
      </c>
      <c r="L14" s="28">
        <f>+absoluto!L14*100/absoluto!L$4</f>
        <v>63.96893113390108</v>
      </c>
      <c r="M14" s="28">
        <f>+absoluto!M14*100/absoluto!M$4</f>
        <v>0.24595898497281699</v>
      </c>
      <c r="N14" s="28">
        <f>+absoluto!N14*100/absoluto!N$4</f>
        <v>0.11497146904516213</v>
      </c>
      <c r="O14" s="28">
        <f>+absoluto!O14*100/absoluto!O$4</f>
        <v>0.6165693874550795</v>
      </c>
      <c r="P14" s="28">
        <f>+absoluto!P14*100/absoluto!P$4</f>
        <v>1.6672638627201708</v>
      </c>
      <c r="Q14" s="28">
        <f>+absoluto!Q14*100/absoluto!Q$4</f>
        <v>0.26919115312140846</v>
      </c>
      <c r="R14" s="28">
        <f>+absoluto!R14*100/absoluto!R$4</f>
        <v>0.14922730020508904</v>
      </c>
      <c r="S14" s="28">
        <f>+absoluto!S14*100/absoluto!S$4</f>
        <v>0.2696054500615746</v>
      </c>
      <c r="T14" s="28">
        <f>+absoluto!T14*100/absoluto!T$4</f>
        <v>0.5569266950083345</v>
      </c>
      <c r="U14" s="29">
        <f>+absoluto!U14*100/absoluto!U$4</f>
        <v>0.7124062255066622</v>
      </c>
    </row>
    <row r="15" spans="1:21" ht="11.25">
      <c r="A15" s="5" t="s">
        <v>11</v>
      </c>
      <c r="B15" s="26">
        <f>+absoluto!B15*100/absoluto!B$4</f>
        <v>3.409248815942832</v>
      </c>
      <c r="C15" s="27">
        <f>+absoluto!C15*100/absoluto!C$4</f>
        <v>0.7596358059159594</v>
      </c>
      <c r="D15" s="28">
        <f>+absoluto!D15*100/absoluto!D$4</f>
        <v>0.6233994866299198</v>
      </c>
      <c r="E15" s="28">
        <f>+absoluto!E15*100/absoluto!E$4</f>
        <v>0.6465840475939185</v>
      </c>
      <c r="F15" s="28">
        <f>+absoluto!F15*100/absoluto!F$4</f>
        <v>1.2391363516037746</v>
      </c>
      <c r="G15" s="28">
        <f>+absoluto!G15*100/absoluto!G$4</f>
        <v>0.2571812282270247</v>
      </c>
      <c r="H15" s="28">
        <f>+absoluto!H15*100/absoluto!H$4</f>
        <v>0.42223665179046893</v>
      </c>
      <c r="I15" s="28">
        <f>+absoluto!I15*100/absoluto!I$4</f>
        <v>0.7725635721631545</v>
      </c>
      <c r="J15" s="28">
        <f>+absoluto!J15*100/absoluto!J$4</f>
        <v>1.3573980715579266</v>
      </c>
      <c r="K15" s="28">
        <f>+absoluto!K15*100/absoluto!K$4</f>
        <v>1.9229834339071368</v>
      </c>
      <c r="L15" s="28">
        <f>+absoluto!L15*100/absoluto!L$4</f>
        <v>0.6790995945801664</v>
      </c>
      <c r="M15" s="28">
        <f>+absoluto!M15*100/absoluto!M$4</f>
        <v>86.53338118905683</v>
      </c>
      <c r="N15" s="28">
        <f>+absoluto!N15*100/absoluto!N$4</f>
        <v>0.12854823108798352</v>
      </c>
      <c r="O15" s="28">
        <f>+absoluto!O15*100/absoluto!O$4</f>
        <v>3.593670425493308</v>
      </c>
      <c r="P15" s="28">
        <f>+absoluto!P15*100/absoluto!P$4</f>
        <v>0.20734740472151847</v>
      </c>
      <c r="Q15" s="28">
        <f>+absoluto!Q15*100/absoluto!Q$4</f>
        <v>1.044042574112193</v>
      </c>
      <c r="R15" s="28">
        <f>+absoluto!R15*100/absoluto!R$4</f>
        <v>2.7994373959256635</v>
      </c>
      <c r="S15" s="28">
        <f>+absoluto!S15*100/absoluto!S$4</f>
        <v>0.7187378937389174</v>
      </c>
      <c r="T15" s="28">
        <f>+absoluto!T15*100/absoluto!T$4</f>
        <v>0.5905232009717143</v>
      </c>
      <c r="U15" s="29">
        <f>+absoluto!U15*100/absoluto!U$4</f>
        <v>0.40448997872578657</v>
      </c>
    </row>
    <row r="16" spans="1:21" ht="11.25">
      <c r="A16" s="5" t="s">
        <v>12</v>
      </c>
      <c r="B16" s="26">
        <f>+absoluto!B16*100/absoluto!B$4</f>
        <v>6.118195958206174</v>
      </c>
      <c r="C16" s="27">
        <f>+absoluto!C16*100/absoluto!C$4</f>
        <v>0.2799607911028965</v>
      </c>
      <c r="D16" s="28">
        <f>+absoluto!D16*100/absoluto!D$4</f>
        <v>0.3925638208238942</v>
      </c>
      <c r="E16" s="28">
        <f>+absoluto!E16*100/absoluto!E$4</f>
        <v>2.4248753400028513</v>
      </c>
      <c r="F16" s="28">
        <f>+absoluto!F16*100/absoluto!F$4</f>
        <v>1.0257782119301595</v>
      </c>
      <c r="G16" s="28">
        <f>+absoluto!G16*100/absoluto!G$4</f>
        <v>1.4980963097697075</v>
      </c>
      <c r="H16" s="28">
        <f>+absoluto!H16*100/absoluto!H$4</f>
        <v>0.7702640954550296</v>
      </c>
      <c r="I16" s="28">
        <f>+absoluto!I16*100/absoluto!I$4</f>
        <v>1.0157077889830408</v>
      </c>
      <c r="J16" s="28">
        <f>+absoluto!J16*100/absoluto!J$4</f>
        <v>0.2624932700308355</v>
      </c>
      <c r="K16" s="28">
        <f>+absoluto!K16*100/absoluto!K$4</f>
        <v>1.1171934898027969</v>
      </c>
      <c r="L16" s="28">
        <f>+absoluto!L16*100/absoluto!L$4</f>
        <v>0.37865826732577795</v>
      </c>
      <c r="M16" s="28">
        <f>+absoluto!M16*100/absoluto!M$4</f>
        <v>0.18793088370330424</v>
      </c>
      <c r="N16" s="28">
        <f>+absoluto!N16*100/absoluto!N$4</f>
        <v>88.01473617442045</v>
      </c>
      <c r="O16" s="28">
        <f>+absoluto!O16*100/absoluto!O$4</f>
        <v>1.2317356327007394</v>
      </c>
      <c r="P16" s="28">
        <f>+absoluto!P16*100/absoluto!P$4</f>
        <v>0.29268450027312076</v>
      </c>
      <c r="Q16" s="28">
        <f>+absoluto!Q16*100/absoluto!Q$4</f>
        <v>0.5590149215718829</v>
      </c>
      <c r="R16" s="28">
        <f>+absoluto!R16*100/absoluto!R$4</f>
        <v>2.3300598207232635</v>
      </c>
      <c r="S16" s="28">
        <f>+absoluto!S16*100/absoluto!S$4</f>
        <v>0.5826753301564405</v>
      </c>
      <c r="T16" s="28">
        <f>+absoluto!T16*100/absoluto!T$4</f>
        <v>0.5633875615397537</v>
      </c>
      <c r="U16" s="29">
        <f>+absoluto!U16*100/absoluto!U$4</f>
        <v>0.6116336356511028</v>
      </c>
    </row>
    <row r="17" spans="1:21" ht="11.25">
      <c r="A17" s="5" t="s">
        <v>13</v>
      </c>
      <c r="B17" s="26">
        <f>+absoluto!B17*100/absoluto!B$4</f>
        <v>8.695616097310657</v>
      </c>
      <c r="C17" s="27">
        <f>+absoluto!C17*100/absoluto!C$4</f>
        <v>1.1213793338876548</v>
      </c>
      <c r="D17" s="28">
        <f>+absoluto!D17*100/absoluto!D$4</f>
        <v>1.067134517732068</v>
      </c>
      <c r="E17" s="28">
        <f>+absoluto!E17*100/absoluto!E$4</f>
        <v>1.0783807254258253</v>
      </c>
      <c r="F17" s="28">
        <f>+absoluto!F17*100/absoluto!F$4</f>
        <v>1.7422849920398493</v>
      </c>
      <c r="G17" s="28">
        <f>+absoluto!G17*100/absoluto!G$4</f>
        <v>1.1508366217591022</v>
      </c>
      <c r="H17" s="28">
        <f>+absoluto!H17*100/absoluto!H$4</f>
        <v>1.382490062493773</v>
      </c>
      <c r="I17" s="28">
        <f>+absoluto!I17*100/absoluto!I$4</f>
        <v>2.361369084161997</v>
      </c>
      <c r="J17" s="28">
        <f>+absoluto!J17*100/absoluto!J$4</f>
        <v>9.043169693113406</v>
      </c>
      <c r="K17" s="28">
        <f>+absoluto!K17*100/absoluto!K$4</f>
        <v>0.5986221221448225</v>
      </c>
      <c r="L17" s="28">
        <f>+absoluto!L17*100/absoluto!L$4</f>
        <v>1.569110551711756</v>
      </c>
      <c r="M17" s="28">
        <f>+absoluto!M17*100/absoluto!M$4</f>
        <v>2.1680829045752015</v>
      </c>
      <c r="N17" s="28">
        <f>+absoluto!N17*100/absoluto!N$4</f>
        <v>0.7495234664275049</v>
      </c>
      <c r="O17" s="28">
        <f>+absoluto!O17*100/absoluto!O$4</f>
        <v>54.08960147253397</v>
      </c>
      <c r="P17" s="28">
        <f>+absoluto!P17*100/absoluto!P$4</f>
        <v>1.1396744568612918</v>
      </c>
      <c r="Q17" s="28">
        <f>+absoluto!Q17*100/absoluto!Q$4</f>
        <v>0.8531908823183323</v>
      </c>
      <c r="R17" s="28">
        <f>+absoluto!R17*100/absoluto!R$4</f>
        <v>0.6019622532348807</v>
      </c>
      <c r="S17" s="28">
        <f>+absoluto!S17*100/absoluto!S$4</f>
        <v>1.0862957911943585</v>
      </c>
      <c r="T17" s="28">
        <f>+absoluto!T17*100/absoluto!T$4</f>
        <v>1.5118427683520914</v>
      </c>
      <c r="U17" s="29">
        <f>+absoluto!U17*100/absoluto!U$4</f>
        <v>1.4220132124062255</v>
      </c>
    </row>
    <row r="18" spans="1:21" ht="11.25">
      <c r="A18" s="5" t="s">
        <v>14</v>
      </c>
      <c r="B18" s="26">
        <f>+absoluto!B18*100/absoluto!B$4</f>
        <v>2.685401837201071</v>
      </c>
      <c r="C18" s="27">
        <f>+absoluto!C18*100/absoluto!C$4</f>
        <v>0.22272019038748045</v>
      </c>
      <c r="D18" s="28">
        <f>+absoluto!D18*100/absoluto!D$4</f>
        <v>0.15321218040602358</v>
      </c>
      <c r="E18" s="28">
        <f>+absoluto!E18*100/absoluto!E$4</f>
        <v>0.06388072635163285</v>
      </c>
      <c r="F18" s="28">
        <f>+absoluto!F18*100/absoluto!F$4</f>
        <v>0.8367479335299447</v>
      </c>
      <c r="G18" s="28">
        <f>+absoluto!G18*100/absoluto!G$4</f>
        <v>0.13950118691617597</v>
      </c>
      <c r="H18" s="28">
        <f>+absoluto!H18*100/absoluto!H$4</f>
        <v>0.06699442400255609</v>
      </c>
      <c r="I18" s="28">
        <f>+absoluto!I18*100/absoluto!I$4</f>
        <v>0.06792240344421721</v>
      </c>
      <c r="J18" s="28">
        <f>+absoluto!J18*100/absoluto!J$4</f>
        <v>0.36126474475062403</v>
      </c>
      <c r="K18" s="28">
        <f>+absoluto!K18*100/absoluto!K$4</f>
        <v>0.6881105822073041</v>
      </c>
      <c r="L18" s="28">
        <f>+absoluto!L18*100/absoluto!L$4</f>
        <v>1.3802884165165388</v>
      </c>
      <c r="M18" s="28">
        <f>+absoluto!M18*100/absoluto!M$4</f>
        <v>0.0775226282266175</v>
      </c>
      <c r="N18" s="28">
        <f>+absoluto!N18*100/absoluto!N$4</f>
        <v>0.060125660475351894</v>
      </c>
      <c r="O18" s="28">
        <f>+absoluto!O18*100/absoluto!O$4</f>
        <v>0.3716254031243513</v>
      </c>
      <c r="P18" s="28">
        <f>+absoluto!P18*100/absoluto!P$4</f>
        <v>73.52369278926085</v>
      </c>
      <c r="Q18" s="28">
        <f>+absoluto!Q18*100/absoluto!Q$4</f>
        <v>0.09897207665661364</v>
      </c>
      <c r="R18" s="28">
        <f>+absoluto!R18*100/absoluto!R$4</f>
        <v>0.05071595726137539</v>
      </c>
      <c r="S18" s="28">
        <f>+absoluto!S18*100/absoluto!S$4</f>
        <v>0.10771619616946089</v>
      </c>
      <c r="T18" s="28">
        <f>+absoluto!T18*100/absoluto!T$4</f>
        <v>0.3010763803641344</v>
      </c>
      <c r="U18" s="29">
        <f>+absoluto!U18*100/absoluto!U$4</f>
        <v>0.576643153062367</v>
      </c>
    </row>
    <row r="19" spans="1:21" ht="11.25">
      <c r="A19" s="5" t="s">
        <v>15</v>
      </c>
      <c r="B19" s="26">
        <f>+absoluto!B19*100/absoluto!B$4</f>
        <v>1.1455956479055707</v>
      </c>
      <c r="C19" s="27">
        <f>+absoluto!C19*100/absoluto!C$4</f>
        <v>0.06389733511171365</v>
      </c>
      <c r="D19" s="28">
        <f>+absoluto!D19*100/absoluto!D$4</f>
        <v>0.8580032827951689</v>
      </c>
      <c r="E19" s="28">
        <f>+absoluto!E19*100/absoluto!E$4</f>
        <v>0.07637912933347406</v>
      </c>
      <c r="F19" s="28">
        <f>+absoluto!F19*100/absoluto!F$4</f>
        <v>0.10225158550544161</v>
      </c>
      <c r="G19" s="28">
        <f>+absoluto!G19*100/absoluto!G$4</f>
        <v>0.06999144495483553</v>
      </c>
      <c r="H19" s="28">
        <f>+absoluto!H19*100/absoluto!H$4</f>
        <v>0.18157206710436358</v>
      </c>
      <c r="I19" s="28">
        <f>+absoluto!I19*100/absoluto!I$4</f>
        <v>0.14738027552173555</v>
      </c>
      <c r="J19" s="28">
        <f>+absoluto!J19*100/absoluto!J$4</f>
        <v>0.055797562527531694</v>
      </c>
      <c r="K19" s="28">
        <f>+absoluto!K19*100/absoluto!K$4</f>
        <v>0.14406419921136088</v>
      </c>
      <c r="L19" s="28">
        <f>+absoluto!L19*100/absoluto!L$4</f>
        <v>0.08823761566772394</v>
      </c>
      <c r="M19" s="28">
        <f>+absoluto!M19*100/absoluto!M$4</f>
        <v>0.07560961389905115</v>
      </c>
      <c r="N19" s="28">
        <f>+absoluto!N19*100/absoluto!N$4</f>
        <v>0.04676440259194036</v>
      </c>
      <c r="O19" s="28">
        <f>+absoluto!O19*100/absoluto!O$4</f>
        <v>0.1672130948884486</v>
      </c>
      <c r="P19" s="28">
        <f>+absoluto!P19*100/absoluto!P$4</f>
        <v>0.045157838566336796</v>
      </c>
      <c r="Q19" s="28">
        <f>+absoluto!Q19*100/absoluto!Q$4</f>
        <v>70.78550623250057</v>
      </c>
      <c r="R19" s="28">
        <f>+absoluto!R19*100/absoluto!R$4</f>
        <v>1.3040583891796067</v>
      </c>
      <c r="S19" s="28">
        <f>+absoluto!S19*100/absoluto!S$4</f>
        <v>2.2368433485248866</v>
      </c>
      <c r="T19" s="28">
        <f>+absoluto!T19*100/absoluto!T$4</f>
        <v>0.09691299797128791</v>
      </c>
      <c r="U19" s="29">
        <f>+absoluto!U19*100/absoluto!U$4</f>
        <v>0.08537677751651551</v>
      </c>
    </row>
    <row r="20" spans="1:21" ht="11.25">
      <c r="A20" s="5" t="s">
        <v>16</v>
      </c>
      <c r="B20" s="26">
        <f>+absoluto!B20*100/absoluto!B$4</f>
        <v>3.9596344038936673</v>
      </c>
      <c r="C20" s="27">
        <f>+absoluto!C20*100/absoluto!C$4</f>
        <v>0.3071729361075416</v>
      </c>
      <c r="D20" s="28">
        <f>+absoluto!D20*100/absoluto!D$4</f>
        <v>0.67720838815963</v>
      </c>
      <c r="E20" s="28">
        <f>+absoluto!E20*100/absoluto!E$4</f>
        <v>0.5293768018530965</v>
      </c>
      <c r="F20" s="28">
        <f>+absoluto!F20*100/absoluto!F$4</f>
        <v>0.4694997595176932</v>
      </c>
      <c r="G20" s="28">
        <f>+absoluto!G20*100/absoluto!G$4</f>
        <v>0.3693698554120295</v>
      </c>
      <c r="H20" s="28">
        <f>+absoluto!H20*100/absoluto!H$4</f>
        <v>4.419742397850682</v>
      </c>
      <c r="I20" s="28">
        <f>+absoluto!I20*100/absoluto!I$4</f>
        <v>1.7563630818079794</v>
      </c>
      <c r="J20" s="28">
        <f>+absoluto!J20*100/absoluto!J$4</f>
        <v>0.26503842200577554</v>
      </c>
      <c r="K20" s="28">
        <f>+absoluto!K20*100/absoluto!K$4</f>
        <v>0.2912109295963459</v>
      </c>
      <c r="L20" s="28">
        <f>+absoluto!L20*100/absoluto!L$4</f>
        <v>0.40325266358106737</v>
      </c>
      <c r="M20" s="28">
        <f>+absoluto!M20*100/absoluto!M$4</f>
        <v>0.8385379469165853</v>
      </c>
      <c r="N20" s="28">
        <f>+absoluto!N20*100/absoluto!N$4</f>
        <v>0.5600593929463333</v>
      </c>
      <c r="O20" s="28">
        <f>+absoluto!O20*100/absoluto!O$4</f>
        <v>0.7934450298311223</v>
      </c>
      <c r="P20" s="28">
        <f>+absoluto!P20*100/absoluto!P$4</f>
        <v>0.1750216848782246</v>
      </c>
      <c r="Q20" s="28">
        <f>+absoluto!Q20*100/absoluto!Q$4</f>
        <v>3.6913038362157202</v>
      </c>
      <c r="R20" s="28">
        <f>+absoluto!R20*100/absoluto!R$4</f>
        <v>71.47032699275698</v>
      </c>
      <c r="S20" s="28">
        <f>+absoluto!S20*100/absoluto!S$4</f>
        <v>4.767858998869295</v>
      </c>
      <c r="T20" s="28">
        <f>+absoluto!T20*100/absoluto!T$4</f>
        <v>0.3372572329400819</v>
      </c>
      <c r="U20" s="29">
        <f>+absoluto!U20*100/absoluto!U$4</f>
        <v>0.3359086328518643</v>
      </c>
    </row>
    <row r="21" spans="1:21" ht="11.25">
      <c r="A21" s="5" t="s">
        <v>17</v>
      </c>
      <c r="B21" s="26">
        <f>+absoluto!B21*100/absoluto!B$4</f>
        <v>0.6073726788928646</v>
      </c>
      <c r="C21" s="27">
        <f>+absoluto!C21*100/absoluto!C$4</f>
        <v>0.030430785811646117</v>
      </c>
      <c r="D21" s="28">
        <f>+absoluto!D21*100/absoluto!D$4</f>
        <v>0.5058338194221497</v>
      </c>
      <c r="E21" s="28">
        <f>+absoluto!E21*100/absoluto!E$4</f>
        <v>0.059807172787180896</v>
      </c>
      <c r="F21" s="28">
        <f>+absoluto!F21*100/absoluto!F$4</f>
        <v>0.061332309263975</v>
      </c>
      <c r="G21" s="28">
        <f>+absoluto!G21*100/absoluto!G$4</f>
        <v>0.0430642476184604</v>
      </c>
      <c r="H21" s="28">
        <f>+absoluto!H21*100/absoluto!H$4</f>
        <v>0.18277453112492226</v>
      </c>
      <c r="I21" s="28">
        <f>+absoluto!I21*100/absoluto!I$4</f>
        <v>0.21444240672889303</v>
      </c>
      <c r="J21" s="28">
        <f>+absoluto!J21*100/absoluto!J$4</f>
        <v>0.03416377074054133</v>
      </c>
      <c r="K21" s="28">
        <f>+absoluto!K21*100/absoluto!K$4</f>
        <v>0.09523256000275934</v>
      </c>
      <c r="L21" s="28">
        <f>+absoluto!L21*100/absoluto!L$4</f>
        <v>0.059567349378211114</v>
      </c>
      <c r="M21" s="28">
        <f>+absoluto!M21*100/absoluto!M$4</f>
        <v>0.029515078196738036</v>
      </c>
      <c r="N21" s="28">
        <f>+absoluto!N21*100/absoluto!N$4</f>
        <v>0.029128978880233206</v>
      </c>
      <c r="O21" s="28">
        <f>+absoluto!O21*100/absoluto!O$4</f>
        <v>0.14913169414433677</v>
      </c>
      <c r="P21" s="28">
        <f>+absoluto!P21*100/absoluto!P$4</f>
        <v>0.027767863466256787</v>
      </c>
      <c r="Q21" s="28">
        <f>+absoluto!Q21*100/absoluto!Q$4</f>
        <v>1.6209498417897503</v>
      </c>
      <c r="R21" s="28">
        <f>+absoluto!R21*100/absoluto!R$4</f>
        <v>0.9728748437725997</v>
      </c>
      <c r="S21" s="28">
        <f>+absoluto!S21*100/absoluto!S$4</f>
        <v>66.03758728318967</v>
      </c>
      <c r="T21" s="28">
        <f>+absoluto!T21*100/absoluto!T$4</f>
        <v>0.0465182390262182</v>
      </c>
      <c r="U21" s="29">
        <f>+absoluto!U21*100/absoluto!U$4</f>
        <v>0.07977830030231776</v>
      </c>
    </row>
    <row r="22" spans="1:21" ht="11.25">
      <c r="A22" s="5" t="s">
        <v>18</v>
      </c>
      <c r="B22" s="26">
        <f>+absoluto!B22*100/absoluto!B$4</f>
        <v>0.1898789765253655</v>
      </c>
      <c r="C22" s="27">
        <f>+absoluto!C22*100/absoluto!C$4</f>
        <v>0.19733681856863142</v>
      </c>
      <c r="D22" s="28">
        <f>+absoluto!D22*100/absoluto!D$4</f>
        <v>0.0481567059908751</v>
      </c>
      <c r="E22" s="28">
        <f>+absoluto!E22*100/absoluto!E$4</f>
        <v>0.01934937943114676</v>
      </c>
      <c r="F22" s="28">
        <f>+absoluto!F22*100/absoluto!F$4</f>
        <v>0.0696280167480081</v>
      </c>
      <c r="G22" s="28">
        <f>+absoluto!G22*100/absoluto!G$4</f>
        <v>0.055781206646730586</v>
      </c>
      <c r="H22" s="28">
        <f>+absoluto!H22*100/absoluto!H$4</f>
        <v>0.023018596964980813</v>
      </c>
      <c r="I22" s="28">
        <f>+absoluto!I22*100/absoluto!I$4</f>
        <v>0.021780528911012658</v>
      </c>
      <c r="J22" s="28">
        <f>+absoluto!J22*100/absoluto!J$4</f>
        <v>0.02550046497968773</v>
      </c>
      <c r="K22" s="28">
        <f>+absoluto!K22*100/absoluto!K$4</f>
        <v>0.06689228441089298</v>
      </c>
      <c r="L22" s="28">
        <f>+absoluto!L22*100/absoluto!L$4</f>
        <v>0.05694288672202825</v>
      </c>
      <c r="M22" s="28">
        <f>+absoluto!M22*100/absoluto!M$4</f>
        <v>0.026326720984127448</v>
      </c>
      <c r="N22" s="28">
        <f>+absoluto!N22*100/absoluto!N$4</f>
        <v>0.014618365479969067</v>
      </c>
      <c r="O22" s="28">
        <f>+absoluto!O22*100/absoluto!O$4</f>
        <v>0.07372874518586692</v>
      </c>
      <c r="P22" s="28">
        <f>+absoluto!P22*100/absoluto!P$4</f>
        <v>0.03576164234290647</v>
      </c>
      <c r="Q22" s="28">
        <f>+absoluto!Q22*100/absoluto!Q$4</f>
        <v>0.018053538412932783</v>
      </c>
      <c r="R22" s="28">
        <f>+absoluto!R22*100/absoluto!R$4</f>
        <v>0.015669098312929508</v>
      </c>
      <c r="S22" s="28">
        <f>+absoluto!S22*100/absoluto!S$4</f>
        <v>0.023936932482102418</v>
      </c>
      <c r="T22" s="28">
        <f>+absoluto!T22*100/absoluto!T$4</f>
        <v>68.5304112987634</v>
      </c>
      <c r="U22" s="29">
        <f>+absoluto!U22*100/absoluto!U$4</f>
        <v>0.4366812227074236</v>
      </c>
    </row>
    <row r="23" spans="1:21" ht="11.25">
      <c r="A23" s="5" t="s">
        <v>19</v>
      </c>
      <c r="B23" s="26">
        <f>+absoluto!B23*100/absoluto!B$4</f>
        <v>0.19634591944134624</v>
      </c>
      <c r="C23" s="27">
        <f>+absoluto!C23*100/absoluto!C$4</f>
        <v>0.20459095220562237</v>
      </c>
      <c r="D23" s="28">
        <f>+absoluto!D23*100/absoluto!D$4</f>
        <v>0.06865533514505041</v>
      </c>
      <c r="E23" s="28">
        <f>+absoluto!E23*100/absoluto!E$4</f>
        <v>0.027589067322879114</v>
      </c>
      <c r="F23" s="28">
        <f>+absoluto!F23*100/absoluto!F$4</f>
        <v>0.08211818307228265</v>
      </c>
      <c r="G23" s="28">
        <f>+absoluto!G23*100/absoluto!G$4</f>
        <v>0.10809415174029657</v>
      </c>
      <c r="H23" s="28">
        <f>+absoluto!H23*100/absoluto!H$4</f>
        <v>0.023705719262442925</v>
      </c>
      <c r="I23" s="28">
        <f>+absoluto!I23*100/absoluto!I$4</f>
        <v>0.029288359343534076</v>
      </c>
      <c r="J23" s="28">
        <f>+absoluto!J23*100/absoluto!J$4</f>
        <v>0.032450687680485535</v>
      </c>
      <c r="K23" s="28">
        <f>+absoluto!K23*100/absoluto!K$4</f>
        <v>0.12292102283544525</v>
      </c>
      <c r="L23" s="28">
        <f>+absoluto!L23*100/absoluto!L$4</f>
        <v>0.09893428922095411</v>
      </c>
      <c r="M23" s="28">
        <f>+absoluto!M23*100/absoluto!M$4</f>
        <v>0.030608229241061668</v>
      </c>
      <c r="N23" s="28">
        <f>+absoluto!N23*100/absoluto!N$4</f>
        <v>0.017455836912198937</v>
      </c>
      <c r="O23" s="28">
        <f>+absoluto!O23*100/absoluto!O$4</f>
        <v>0.09739082517198856</v>
      </c>
      <c r="P23" s="28">
        <f>+absoluto!P23*100/absoluto!P$4</f>
        <v>0.07930670096044552</v>
      </c>
      <c r="Q23" s="28">
        <f>+absoluto!Q23*100/absoluto!Q$4</f>
        <v>0.025790769161332546</v>
      </c>
      <c r="R23" s="28">
        <f>+absoluto!R23*100/absoluto!R$4</f>
        <v>0.02341093091132959</v>
      </c>
      <c r="S23" s="28">
        <f>+absoluto!S23*100/absoluto!S$4</f>
        <v>0.030551084878472825</v>
      </c>
      <c r="T23" s="28">
        <f>+absoluto!T23*100/absoluto!T$4</f>
        <v>0.6693457726550285</v>
      </c>
      <c r="U23" s="29">
        <f>+absoluto!U23*100/absoluto!U$4</f>
        <v>62.41602284178703</v>
      </c>
    </row>
    <row r="24" spans="1:21" ht="11.25">
      <c r="A24" s="5" t="s">
        <v>20</v>
      </c>
      <c r="B24" s="26">
        <f>+absoluto!B24*100/absoluto!B$4</f>
        <v>13.095349256297231</v>
      </c>
      <c r="C24" s="27">
        <f>+absoluto!C24*100/absoluto!C$4</f>
        <v>8.849055499608642</v>
      </c>
      <c r="D24" s="28">
        <f>+absoluto!D24*100/absoluto!D$4</f>
        <v>12.419682301393154</v>
      </c>
      <c r="E24" s="28">
        <f>+absoluto!E24*100/absoluto!E$4</f>
        <v>5.842679361340866</v>
      </c>
      <c r="F24" s="28">
        <f>+absoluto!F24*100/absoluto!F$4</f>
        <v>22.869587749943143</v>
      </c>
      <c r="G24" s="28">
        <f>+absoluto!G24*100/absoluto!G$4</f>
        <v>17.14737414064186</v>
      </c>
      <c r="H24" s="28">
        <f>+absoluto!H24*100/absoluto!H$4</f>
        <v>7.263569806472005</v>
      </c>
      <c r="I24" s="28">
        <f>+absoluto!I24*100/absoluto!I$4</f>
        <v>7.267267032412712</v>
      </c>
      <c r="J24" s="28">
        <f>+absoluto!J24*100/absoluto!J$4</f>
        <v>10.619989232049337</v>
      </c>
      <c r="K24" s="28">
        <f>+absoluto!K24*100/absoluto!K$4</f>
        <v>16.35815101360958</v>
      </c>
      <c r="L24" s="28">
        <f>+absoluto!L24*100/absoluto!L$4</f>
        <v>18.329843659566635</v>
      </c>
      <c r="M24" s="28">
        <f>+absoluto!M24*100/absoluto!M$4</f>
        <v>3.9073773120144586</v>
      </c>
      <c r="N24" s="28">
        <f>+absoluto!N24*100/absoluto!N$4</f>
        <v>7.042747764234139</v>
      </c>
      <c r="O24" s="28">
        <f>+absoluto!O24*100/absoluto!O$4</f>
        <v>18.470565424853923</v>
      </c>
      <c r="P24" s="28">
        <f>+absoluto!P24*100/absoluto!P$4</f>
        <v>16.439556864166764</v>
      </c>
      <c r="Q24" s="28">
        <f>+absoluto!Q24*100/absoluto!Q$4</f>
        <v>12.278985197710425</v>
      </c>
      <c r="R24" s="28">
        <f>+absoluto!R24*100/absoluto!R$4</f>
        <v>6.605313029643338</v>
      </c>
      <c r="S24" s="28">
        <f>+absoluto!S24*100/absoluto!S$4</f>
        <v>14.45507258244856</v>
      </c>
      <c r="T24" s="28">
        <f>+absoluto!T24*100/absoluto!T$4</f>
        <v>9.174430474615255</v>
      </c>
      <c r="U24" s="29">
        <f>+absoluto!U24*100/absoluto!U$4</f>
        <v>20.063542716381143</v>
      </c>
    </row>
    <row r="25" spans="1:21" ht="11.25">
      <c r="A25" s="6" t="s">
        <v>21</v>
      </c>
      <c r="B25" s="30">
        <f>+absoluto!B25*100/absoluto!B$4</f>
        <v>0.01100571859738096</v>
      </c>
      <c r="C25" s="31">
        <f>+absoluto!C25*100/absoluto!C$4</f>
        <v>0.00903413953783244</v>
      </c>
      <c r="D25" s="32">
        <f>+absoluto!D25*100/absoluto!D$4</f>
        <v>0.004747844252621488</v>
      </c>
      <c r="E25" s="32">
        <f>+absoluto!E25*100/absoluto!E$4</f>
        <v>0.0070361379749624585</v>
      </c>
      <c r="F25" s="32">
        <f>+absoluto!F25*100/absoluto!F$4</f>
        <v>0.008109287091133474</v>
      </c>
      <c r="G25" s="32">
        <f>+absoluto!G25*100/absoluto!G$4</f>
        <v>0.0593458087985942</v>
      </c>
      <c r="H25" s="32">
        <f>+absoluto!H25*100/absoluto!H$4</f>
        <v>0.001546025169289756</v>
      </c>
      <c r="I25" s="32">
        <f>+absoluto!I25*100/absoluto!I$4</f>
        <v>0.0036757086492552778</v>
      </c>
      <c r="J25" s="32">
        <f>+absoluto!J25*100/absoluto!J$4</f>
        <v>0.006069208555626255</v>
      </c>
      <c r="K25" s="32">
        <f>+absoluto!K25*100/absoluto!K$4</f>
        <v>0.0011406723285657756</v>
      </c>
      <c r="L25" s="32">
        <f>+absoluto!L25*100/absoluto!L$4</f>
        <v>0.004871161748218199</v>
      </c>
      <c r="M25" s="32">
        <f>+absoluto!M25*100/absoluto!M$4</f>
        <v>0.023502747452958068</v>
      </c>
      <c r="N25" s="32">
        <f>+absoluto!N25*100/absoluto!N$4</f>
        <v>0.00229871103370521</v>
      </c>
      <c r="O25" s="32">
        <f>+absoluto!O25*100/absoluto!O$4</f>
        <v>0.00476749455245982</v>
      </c>
      <c r="P25" s="32">
        <f>+absoluto!P25*100/absoluto!P$4</f>
        <v>0.00336580163227355</v>
      </c>
      <c r="Q25" s="32">
        <f>+absoluto!Q25*100/absoluto!Q$4</f>
        <v>0.0006447692290333136</v>
      </c>
      <c r="R25" s="32">
        <f>+absoluto!R25*100/absoluto!R$4</f>
        <v>0.0059338597161389854</v>
      </c>
      <c r="S25" s="32">
        <f>+absoluto!S25*100/absoluto!S$4</f>
        <v>0.0006299192758448005</v>
      </c>
      <c r="T25" s="32">
        <f>+absoluto!T25*100/absoluto!T$4</f>
        <v>1.9498895191823127</v>
      </c>
      <c r="U25" s="33">
        <f>+absoluto!U25*100/absoluto!U$4</f>
        <v>0.018195050946142648</v>
      </c>
    </row>
    <row r="27" ht="11.25">
      <c r="A27" s="1" t="s">
        <v>22</v>
      </c>
    </row>
    <row r="28" ht="12.75">
      <c r="A28" s="34" t="s">
        <v>30</v>
      </c>
    </row>
    <row r="29" ht="12.75">
      <c r="A29" s="34" t="s">
        <v>31</v>
      </c>
    </row>
  </sheetData>
  <hyperlinks>
    <hyperlink ref="A28" r:id="rId1" display="www.ine.es"/>
    <hyperlink ref="A29" r:id="rId2" display="Francisco.RuizG@uclm.es"/>
  </hyperlinks>
  <printOptions/>
  <pageMargins left="0.5905511811023623" right="0.5905511811023623" top="0.5905511811023623" bottom="0.7874015748031497" header="0" footer="0.5905511811023623"/>
  <pageSetup horizontalDpi="300" verticalDpi="300" orientation="landscape" paperSize="9" scale="80" r:id="rId3"/>
  <headerFooter alignWithMargins="0">
    <oddFooter>&amp;R&amp;9&amp;A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11.421875" defaultRowHeight="12.75"/>
  <cols>
    <col min="1" max="1" width="23.28125" style="1" customWidth="1"/>
    <col min="2" max="2" width="8.7109375" style="1" customWidth="1"/>
    <col min="3" max="21" width="7.28125" style="1" customWidth="1"/>
    <col min="22" max="16384" width="11.57421875" style="1" customWidth="1"/>
  </cols>
  <sheetData>
    <row r="1" ht="11.25">
      <c r="A1" s="1" t="str">
        <f>+absoluto!A1</f>
        <v>Padrón municipal 2008</v>
      </c>
    </row>
    <row r="2" ht="22.5" customHeight="1">
      <c r="A2" s="46" t="s">
        <v>24</v>
      </c>
    </row>
    <row r="3" spans="1:21" ht="60" customHeight="1">
      <c r="A3" s="41" t="s">
        <v>33</v>
      </c>
      <c r="B3" s="42" t="s">
        <v>0</v>
      </c>
      <c r="C3" s="43" t="s">
        <v>1</v>
      </c>
      <c r="D3" s="44" t="s">
        <v>2</v>
      </c>
      <c r="E3" s="44" t="s">
        <v>26</v>
      </c>
      <c r="F3" s="44" t="s">
        <v>4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9</v>
      </c>
      <c r="L3" s="44" t="s">
        <v>10</v>
      </c>
      <c r="M3" s="44" t="s">
        <v>11</v>
      </c>
      <c r="N3" s="44" t="s">
        <v>12</v>
      </c>
      <c r="O3" s="44" t="s">
        <v>27</v>
      </c>
      <c r="P3" s="44" t="s">
        <v>28</v>
      </c>
      <c r="Q3" s="44" t="s">
        <v>29</v>
      </c>
      <c r="R3" s="44" t="s">
        <v>16</v>
      </c>
      <c r="S3" s="44" t="s">
        <v>17</v>
      </c>
      <c r="T3" s="44" t="s">
        <v>18</v>
      </c>
      <c r="U3" s="45" t="s">
        <v>19</v>
      </c>
    </row>
    <row r="4" spans="1:21" ht="11.25">
      <c r="A4" s="2" t="s">
        <v>0</v>
      </c>
      <c r="B4" s="3">
        <f>+absoluto!B4</f>
        <v>46157822</v>
      </c>
      <c r="C4" s="38">
        <f>+absoluto!C4*100/$B4</f>
        <v>17.76994590429332</v>
      </c>
      <c r="D4" s="39">
        <f>+absoluto!D4*100/$B4</f>
        <v>2.8747413601967615</v>
      </c>
      <c r="E4" s="39">
        <f>+absoluto!E4*100/$B4</f>
        <v>2.340097416208243</v>
      </c>
      <c r="F4" s="39">
        <f>+absoluto!F4*100/$B4</f>
        <v>2.3242951108048384</v>
      </c>
      <c r="G4" s="39">
        <f>+absoluto!G4*100/$B4</f>
        <v>4.497543233300739</v>
      </c>
      <c r="H4" s="39">
        <f>+absoluto!H4*100/$B4</f>
        <v>1.2611903568586924</v>
      </c>
      <c r="I4" s="39">
        <f>+absoluto!I4*100/$B4</f>
        <v>5.540404397763829</v>
      </c>
      <c r="J4" s="39">
        <f>+absoluto!J4*100/$B4</f>
        <v>4.426335367383669</v>
      </c>
      <c r="K4" s="39">
        <f>+absoluto!K4*100/$B4</f>
        <v>15.954127991567713</v>
      </c>
      <c r="L4" s="39">
        <f>+absoluto!L4*100/$B4</f>
        <v>10.89653016990273</v>
      </c>
      <c r="M4" s="39">
        <f>+absoluto!M4*100/$B4</f>
        <v>2.3782404637723156</v>
      </c>
      <c r="N4" s="39">
        <f>+absoluto!N4*100/$B4</f>
        <v>6.031846563297549</v>
      </c>
      <c r="O4" s="39">
        <f>+absoluto!O4*100/$B4</f>
        <v>13.58737853792148</v>
      </c>
      <c r="P4" s="39">
        <f>+absoluto!P4*100/$B4</f>
        <v>3.0896366817307803</v>
      </c>
      <c r="Q4" s="39">
        <f>+absoluto!Q4*100/$B4</f>
        <v>1.3440343870644502</v>
      </c>
      <c r="R4" s="39">
        <f>+absoluto!R4*100/$B4</f>
        <v>4.673340089573551</v>
      </c>
      <c r="S4" s="39">
        <f>+absoluto!S4*100/$B4</f>
        <v>0.6878595788163488</v>
      </c>
      <c r="T4" s="39">
        <f>+absoluto!T4*100/$B4</f>
        <v>0.16766172372691243</v>
      </c>
      <c r="U4" s="40">
        <f>+absoluto!U4*100/$B4</f>
        <v>0.15479066581607773</v>
      </c>
    </row>
    <row r="5" spans="1:21" ht="11.25">
      <c r="A5" s="4" t="s">
        <v>1</v>
      </c>
      <c r="B5" s="35">
        <f>+absoluto!B5</f>
        <v>8498910</v>
      </c>
      <c r="C5" s="23">
        <f>+absoluto!C5*100/$B5</f>
        <v>81.77108593925574</v>
      </c>
      <c r="D5" s="24">
        <f>+absoluto!D5*100/$B5</f>
        <v>0.31481684121846215</v>
      </c>
      <c r="E5" s="24">
        <f>+absoluto!E5*100/$B5</f>
        <v>0.14363018316466464</v>
      </c>
      <c r="F5" s="24">
        <f>+absoluto!F5*100/$B5</f>
        <v>1.0226840853709476</v>
      </c>
      <c r="G5" s="24">
        <f>+absoluto!G5*100/$B5</f>
        <v>0.4719075740300815</v>
      </c>
      <c r="H5" s="24">
        <f>+absoluto!H5*100/$B5</f>
        <v>0.06919710880571744</v>
      </c>
      <c r="I5" s="24">
        <f>+absoluto!I5*100/$B5</f>
        <v>0.22645256862350585</v>
      </c>
      <c r="J5" s="24">
        <f>+absoluto!J5*100/$B5</f>
        <v>0.4406565077168719</v>
      </c>
      <c r="K5" s="24">
        <f>+absoluto!K5*100/$B5</f>
        <v>8.132666424282643</v>
      </c>
      <c r="L5" s="24">
        <f>+absoluto!L5*100/$B5</f>
        <v>2.5444086359309606</v>
      </c>
      <c r="M5" s="24">
        <f>+absoluto!M5*100/$B5</f>
        <v>0.23639502006727922</v>
      </c>
      <c r="N5" s="24">
        <f>+absoluto!N5*100/$B5</f>
        <v>0.1373587907155153</v>
      </c>
      <c r="O5" s="24">
        <f>+absoluto!O5*100/$B5</f>
        <v>3.1690063784650033</v>
      </c>
      <c r="P5" s="24">
        <f>+absoluto!P5*100/$B5</f>
        <v>0.5064884791108507</v>
      </c>
      <c r="Q5" s="24">
        <f>+absoluto!Q5*100/$B5</f>
        <v>0.15959693654833385</v>
      </c>
      <c r="R5" s="24">
        <f>+absoluto!R5*100/$B5</f>
        <v>0.4252192339958889</v>
      </c>
      <c r="S5" s="24">
        <f>+absoluto!S5*100/$B5</f>
        <v>0.048088519586629346</v>
      </c>
      <c r="T5" s="24">
        <f>+absoluto!T5*100/$B5</f>
        <v>0.11032002927434224</v>
      </c>
      <c r="U5" s="25">
        <f>+absoluto!U5*100/$B5</f>
        <v>0.07002074383656257</v>
      </c>
    </row>
    <row r="6" spans="1:21" ht="11.25">
      <c r="A6" s="5" t="s">
        <v>2</v>
      </c>
      <c r="B6" s="36">
        <f>+absoluto!B6</f>
        <v>1227011</v>
      </c>
      <c r="C6" s="27">
        <f>+absoluto!C6*100/$B6</f>
        <v>0.9422083420605031</v>
      </c>
      <c r="D6" s="28">
        <f>+absoluto!D6*100/$B6</f>
        <v>78.86465565508378</v>
      </c>
      <c r="E6" s="28">
        <f>+absoluto!E6*100/$B6</f>
        <v>0.13259864825987705</v>
      </c>
      <c r="F6" s="28">
        <f>+absoluto!F6*100/$B6</f>
        <v>0.35973597628709114</v>
      </c>
      <c r="G6" s="28">
        <f>+absoluto!G6*100/$B6</f>
        <v>0.33626430406899366</v>
      </c>
      <c r="H6" s="28">
        <f>+absoluto!H6*100/$B6</f>
        <v>0.11678786905740861</v>
      </c>
      <c r="I6" s="28">
        <f>+absoluto!I6*100/$B6</f>
        <v>0.6050475505109572</v>
      </c>
      <c r="J6" s="28">
        <f>+absoluto!J6*100/$B6</f>
        <v>0.4365079041671183</v>
      </c>
      <c r="K6" s="28">
        <f>+absoluto!K6*100/$B6</f>
        <v>9.514666127687526</v>
      </c>
      <c r="L6" s="28">
        <f>+absoluto!L6*100/$B6</f>
        <v>3.70249329468114</v>
      </c>
      <c r="M6" s="28">
        <f>+absoluto!M6*100/$B6</f>
        <v>0.12053681670335474</v>
      </c>
      <c r="N6" s="28">
        <f>+absoluto!N6*100/$B6</f>
        <v>0.2163794782605861</v>
      </c>
      <c r="O6" s="28">
        <f>+absoluto!O6*100/$B6</f>
        <v>2.629886773631206</v>
      </c>
      <c r="P6" s="28">
        <f>+absoluto!P6*100/$B6</f>
        <v>0.17082161447615385</v>
      </c>
      <c r="Q6" s="28">
        <f>+absoluto!Q6*100/$B6</f>
        <v>0.9390298864476357</v>
      </c>
      <c r="R6" s="28">
        <f>+absoluto!R6*100/$B6</f>
        <v>0.5470203608606605</v>
      </c>
      <c r="S6" s="28">
        <f>+absoluto!S6*100/$B6</f>
        <v>0.3224094975513667</v>
      </c>
      <c r="T6" s="28">
        <f>+absoluto!T6*100/$B6</f>
        <v>0.02233068815193996</v>
      </c>
      <c r="U6" s="29">
        <f>+absoluto!U6*100/$B6</f>
        <v>0.020619212052703683</v>
      </c>
    </row>
    <row r="7" spans="1:21" ht="11.25">
      <c r="A7" s="5" t="s">
        <v>3</v>
      </c>
      <c r="B7" s="36">
        <f>+absoluto!B7</f>
        <v>1034040</v>
      </c>
      <c r="C7" s="27">
        <f>+absoluto!C7*100/$B7</f>
        <v>1.0232679586863178</v>
      </c>
      <c r="D7" s="28">
        <f>+absoluto!D7*100/$B7</f>
        <v>0.2712661018916096</v>
      </c>
      <c r="E7" s="28">
        <f>+absoluto!E7*100/$B7</f>
        <v>84.53570461490851</v>
      </c>
      <c r="F7" s="28">
        <f>+absoluto!F7*100/$B7</f>
        <v>0.4007581911724885</v>
      </c>
      <c r="G7" s="28">
        <f>+absoluto!G7*100/$B7</f>
        <v>0.7572240919113381</v>
      </c>
      <c r="H7" s="28">
        <f>+absoluto!H7*100/$B7</f>
        <v>0.7412672623883022</v>
      </c>
      <c r="I7" s="28">
        <f>+absoluto!I7*100/$B7</f>
        <v>2.168581486209431</v>
      </c>
      <c r="J7" s="28">
        <f>+absoluto!J7*100/$B7</f>
        <v>0.31517156009438707</v>
      </c>
      <c r="K7" s="28">
        <f>+absoluto!K7*100/$B7</f>
        <v>1.5604812192951916</v>
      </c>
      <c r="L7" s="28">
        <f>+absoluto!L7*100/$B7</f>
        <v>1.1409616649259215</v>
      </c>
      <c r="M7" s="28">
        <f>+absoluto!M7*100/$B7</f>
        <v>0.1586979227109203</v>
      </c>
      <c r="N7" s="28">
        <f>+absoluto!N7*100/$B7</f>
        <v>1.6714053614947197</v>
      </c>
      <c r="O7" s="28">
        <f>+absoluto!O7*100/$B7</f>
        <v>4.084077985377742</v>
      </c>
      <c r="P7" s="28">
        <f>+absoluto!P7*100/$B7</f>
        <v>0.1558933890371746</v>
      </c>
      <c r="Q7" s="28">
        <f>+absoluto!Q7*100/$B7</f>
        <v>0.2001856794708135</v>
      </c>
      <c r="R7" s="28">
        <f>+absoluto!R7*100/$B7</f>
        <v>0.6855634211442497</v>
      </c>
      <c r="S7" s="28">
        <f>+absoluto!S7*100/$B7</f>
        <v>0.09690147383079958</v>
      </c>
      <c r="T7" s="28">
        <f>+absoluto!T7*100/$B7</f>
        <v>0.016343661753897336</v>
      </c>
      <c r="U7" s="29">
        <f>+absoluto!U7*100/$B7</f>
        <v>0.016246953696181964</v>
      </c>
    </row>
    <row r="8" spans="1:21" ht="11.25">
      <c r="A8" s="5" t="s">
        <v>4</v>
      </c>
      <c r="B8" s="36">
        <f>+absoluto!B8</f>
        <v>630084</v>
      </c>
      <c r="C8" s="27">
        <f>+absoluto!C8*100/$B8</f>
        <v>2.086547190533326</v>
      </c>
      <c r="D8" s="28">
        <f>+absoluto!D8*100/$B8</f>
        <v>0.16712057439960387</v>
      </c>
      <c r="E8" s="28">
        <f>+absoluto!E8*100/$B8</f>
        <v>0.07649773680969521</v>
      </c>
      <c r="F8" s="28">
        <f>+absoluto!F8*100/$B8</f>
        <v>92.03026898000901</v>
      </c>
      <c r="G8" s="28">
        <f>+absoluto!G8*100/$B8</f>
        <v>0.33947854571771385</v>
      </c>
      <c r="H8" s="28">
        <f>+absoluto!H8*100/$B8</f>
        <v>0.044438519308536636</v>
      </c>
      <c r="I8" s="28">
        <f>+absoluto!I8*100/$B8</f>
        <v>0.2434596022117686</v>
      </c>
      <c r="J8" s="28">
        <f>+absoluto!J8*100/$B8</f>
        <v>0.35423848248804923</v>
      </c>
      <c r="K8" s="28">
        <f>+absoluto!K8*100/$B8</f>
        <v>1.6396226534874716</v>
      </c>
      <c r="L8" s="28">
        <f>+absoluto!L8*100/$B8</f>
        <v>1.209203852184788</v>
      </c>
      <c r="M8" s="28">
        <f>+absoluto!M8*100/$B8</f>
        <v>0.20775007776740878</v>
      </c>
      <c r="N8" s="28">
        <f>+absoluto!N8*100/$B8</f>
        <v>0.18949854305140268</v>
      </c>
      <c r="O8" s="28">
        <f>+absoluto!O8*100/$B8</f>
        <v>0.8965471270497267</v>
      </c>
      <c r="P8" s="28">
        <f>+absoluto!P8*100/$B8</f>
        <v>0.31233930714000036</v>
      </c>
      <c r="Q8" s="28">
        <f>+absoluto!Q8*100/$B8</f>
        <v>0.044597228306067126</v>
      </c>
      <c r="R8" s="28">
        <f>+absoluto!R8*100/$B8</f>
        <v>0.10125634042445135</v>
      </c>
      <c r="S8" s="28">
        <f>+absoluto!S8*100/$B8</f>
        <v>0.022219259654268318</v>
      </c>
      <c r="T8" s="28">
        <f>+absoluto!T8*100/$B8</f>
        <v>0.018092825718475633</v>
      </c>
      <c r="U8" s="29">
        <f>+absoluto!U8*100/$B8</f>
        <v>0.016823153738231726</v>
      </c>
    </row>
    <row r="9" spans="1:21" ht="11.25">
      <c r="A9" s="5" t="s">
        <v>5</v>
      </c>
      <c r="B9" s="36">
        <f>+absoluto!B9</f>
        <v>1595923</v>
      </c>
      <c r="C9" s="27">
        <f>+absoluto!C9*100/$B9</f>
        <v>0.7987227453956112</v>
      </c>
      <c r="D9" s="28">
        <f>+absoluto!D9*100/$B9</f>
        <v>0.08202150103733075</v>
      </c>
      <c r="E9" s="28">
        <f>+absoluto!E9*100/$B9</f>
        <v>0.06572998822624901</v>
      </c>
      <c r="F9" s="28">
        <f>+absoluto!F9*100/$B9</f>
        <v>0.1285776318782297</v>
      </c>
      <c r="G9" s="28">
        <f>+absoluto!G9*100/$B9</f>
        <v>96.582416570223</v>
      </c>
      <c r="H9" s="28">
        <f>+absoluto!H9*100/$B9</f>
        <v>0.03972622739317624</v>
      </c>
      <c r="I9" s="28">
        <f>+absoluto!I9*100/$B9</f>
        <v>0.1386658378881688</v>
      </c>
      <c r="J9" s="28">
        <f>+absoluto!J9*100/$B9</f>
        <v>0.10476695930818718</v>
      </c>
      <c r="K9" s="28">
        <f>+absoluto!K9*100/$B9</f>
        <v>0.41693740863437645</v>
      </c>
      <c r="L9" s="28">
        <f>+absoluto!L9*100/$B9</f>
        <v>0.3330987773219635</v>
      </c>
      <c r="M9" s="28">
        <f>+absoluto!M9*100/$B9</f>
        <v>0.050503689714353386</v>
      </c>
      <c r="N9" s="28">
        <f>+absoluto!N9*100/$B9</f>
        <v>0.225010855786902</v>
      </c>
      <c r="O9" s="28">
        <f>+absoluto!O9*100/$B9</f>
        <v>0.768458127365794</v>
      </c>
      <c r="P9" s="28">
        <f>+absoluto!P9*100/$B9</f>
        <v>0.07989107243895852</v>
      </c>
      <c r="Q9" s="28">
        <f>+absoluto!Q9*100/$B9</f>
        <v>0.028071529766786993</v>
      </c>
      <c r="R9" s="28">
        <f>+absoluto!R9*100/$B9</f>
        <v>0.08220948003130477</v>
      </c>
      <c r="S9" s="28">
        <f>+absoluto!S9*100/$B9</f>
        <v>0.01723140778095184</v>
      </c>
      <c r="T9" s="28">
        <f>+absoluto!T9*100/$B9</f>
        <v>0.018233962415479945</v>
      </c>
      <c r="U9" s="29">
        <f>+absoluto!U9*100/$B9</f>
        <v>0.03972622739317624</v>
      </c>
    </row>
    <row r="10" spans="1:21" ht="11.25">
      <c r="A10" s="5" t="s">
        <v>6</v>
      </c>
      <c r="B10" s="36">
        <f>+absoluto!B10</f>
        <v>544565</v>
      </c>
      <c r="C10" s="27">
        <f>+absoluto!C10*100/$B10</f>
        <v>1.0575413403358644</v>
      </c>
      <c r="D10" s="28">
        <f>+absoluto!D10*100/$B10</f>
        <v>0.3806708106470302</v>
      </c>
      <c r="E10" s="28">
        <f>+absoluto!E10*100/$B10</f>
        <v>1.2167509847309321</v>
      </c>
      <c r="F10" s="28">
        <f>+absoluto!F10*100/$B10</f>
        <v>0.2725110868307732</v>
      </c>
      <c r="G10" s="28">
        <f>+absoluto!G10*100/$B10</f>
        <v>0.5795451415349866</v>
      </c>
      <c r="H10" s="28">
        <f>+absoluto!H10*100/$B10</f>
        <v>81.5348030079054</v>
      </c>
      <c r="I10" s="28">
        <f>+absoluto!I10*100/$B10</f>
        <v>2.2395857243855186</v>
      </c>
      <c r="J10" s="28">
        <f>+absoluto!J10*100/$B10</f>
        <v>0.2989542111593657</v>
      </c>
      <c r="K10" s="28">
        <f>+absoluto!K10*100/$B10</f>
        <v>1.618172302663594</v>
      </c>
      <c r="L10" s="28">
        <f>+absoluto!L10*100/$B10</f>
        <v>0.8753775949611158</v>
      </c>
      <c r="M10" s="28">
        <f>+absoluto!M10*100/$B10</f>
        <v>0.12266671563541542</v>
      </c>
      <c r="N10" s="28">
        <f>+absoluto!N10*100/$B10</f>
        <v>0.5125191666743181</v>
      </c>
      <c r="O10" s="28">
        <f>+absoluto!O10*100/$B10</f>
        <v>4.113558528366678</v>
      </c>
      <c r="P10" s="28">
        <f>+absoluto!P10*100/$B10</f>
        <v>0.13276652006647507</v>
      </c>
      <c r="Q10" s="28">
        <f>+absoluto!Q10*100/$B10</f>
        <v>0.30152507046909</v>
      </c>
      <c r="R10" s="28">
        <f>+absoluto!R10*100/$B10</f>
        <v>4.468520745916465</v>
      </c>
      <c r="S10" s="28">
        <f>+absoluto!S10*100/$B10</f>
        <v>0.2394571814200325</v>
      </c>
      <c r="T10" s="28">
        <f>+absoluto!T10*100/$B10</f>
        <v>0.020566874477794202</v>
      </c>
      <c r="U10" s="29">
        <f>+absoluto!U10*100/$B10</f>
        <v>0.014506991819158412</v>
      </c>
    </row>
    <row r="11" spans="1:21" ht="11.25">
      <c r="A11" s="5" t="s">
        <v>7</v>
      </c>
      <c r="B11" s="36">
        <f>+absoluto!B11</f>
        <v>3249345</v>
      </c>
      <c r="C11" s="27">
        <f>+absoluto!C11*100/$B11</f>
        <v>1.3358076781628296</v>
      </c>
      <c r="D11" s="28">
        <f>+absoluto!D11*100/$B11</f>
        <v>1.1394604143296572</v>
      </c>
      <c r="E11" s="28">
        <f>+absoluto!E11*100/$B11</f>
        <v>1.7957773028102586</v>
      </c>
      <c r="F11" s="28">
        <f>+absoluto!F11*100/$B11</f>
        <v>0.4832666275818665</v>
      </c>
      <c r="G11" s="28">
        <f>+absoluto!G11*100/$B11</f>
        <v>0.5443558624892094</v>
      </c>
      <c r="H11" s="28">
        <f>+absoluto!H11*100/$B11</f>
        <v>0.9419744594679851</v>
      </c>
      <c r="I11" s="28">
        <f>+absoluto!I11*100/$B11</f>
        <v>64.83977540088848</v>
      </c>
      <c r="J11" s="28">
        <f>+absoluto!J11*100/$B11</f>
        <v>0.775817895606653</v>
      </c>
      <c r="K11" s="28">
        <f>+absoluto!K11*100/$B11</f>
        <v>4.3162545066775</v>
      </c>
      <c r="L11" s="28">
        <f>+absoluto!L11*100/$B11</f>
        <v>1.7377040603567795</v>
      </c>
      <c r="M11" s="28">
        <f>+absoluto!M11*100/$B11</f>
        <v>0.48095847009166465</v>
      </c>
      <c r="N11" s="28">
        <f>+absoluto!N11*100/$B11</f>
        <v>1.007464581323313</v>
      </c>
      <c r="O11" s="28">
        <f>+absoluto!O11*100/$B11</f>
        <v>13.19038144610683</v>
      </c>
      <c r="P11" s="28">
        <f>+absoluto!P11*100/$B11</f>
        <v>0.2173361092774082</v>
      </c>
      <c r="Q11" s="28">
        <f>+absoluto!Q11*100/$B11</f>
        <v>0.536415800722915</v>
      </c>
      <c r="R11" s="28">
        <f>+absoluto!R11*100/$B11</f>
        <v>6.1192640362903905</v>
      </c>
      <c r="S11" s="28">
        <f>+absoluto!S11*100/$B11</f>
        <v>0.49406880463601127</v>
      </c>
      <c r="T11" s="28">
        <f>+absoluto!T11*100/$B11</f>
        <v>0.023820185298883315</v>
      </c>
      <c r="U11" s="29">
        <f>+absoluto!U11*100/$B11</f>
        <v>0.020096357881357628</v>
      </c>
    </row>
    <row r="12" spans="1:21" ht="11.25">
      <c r="A12" s="5" t="s">
        <v>8</v>
      </c>
      <c r="B12" s="36">
        <f>+absoluto!B12</f>
        <v>2401998</v>
      </c>
      <c r="C12" s="27">
        <f>+absoluto!C12*100/$B12</f>
        <v>1.4199845295458198</v>
      </c>
      <c r="D12" s="28">
        <f>+absoluto!D12*100/$B12</f>
        <v>0.6712328653062992</v>
      </c>
      <c r="E12" s="28">
        <f>+absoluto!E12*100/$B12</f>
        <v>0.14962543682384416</v>
      </c>
      <c r="F12" s="28">
        <f>+absoluto!F12*100/$B12</f>
        <v>0.87652029685287</v>
      </c>
      <c r="G12" s="28">
        <f>+absoluto!G12*100/$B12</f>
        <v>0.24442151908536144</v>
      </c>
      <c r="H12" s="28">
        <f>+absoluto!H12*100/$B12</f>
        <v>0.08055793551868069</v>
      </c>
      <c r="I12" s="28">
        <f>+absoluto!I12*100/$B12</f>
        <v>0.6235225841153906</v>
      </c>
      <c r="J12" s="28">
        <f>+absoluto!J12*100/$B12</f>
        <v>61.52590468435028</v>
      </c>
      <c r="K12" s="28">
        <f>+absoluto!K12*100/$B12</f>
        <v>4.708788267100972</v>
      </c>
      <c r="L12" s="28">
        <f>+absoluto!L12*100/$B12</f>
        <v>10.250216694601743</v>
      </c>
      <c r="M12" s="28">
        <f>+absoluto!M12*100/$B12</f>
        <v>0.4008746052244839</v>
      </c>
      <c r="N12" s="28">
        <f>+absoluto!N12*100/$B12</f>
        <v>0.16223993525390112</v>
      </c>
      <c r="O12" s="28">
        <f>+absoluto!O12*100/$B12</f>
        <v>17.371829618509256</v>
      </c>
      <c r="P12" s="28">
        <f>+absoluto!P12*100/$B12</f>
        <v>0.7868865835858314</v>
      </c>
      <c r="Q12" s="28">
        <f>+absoluto!Q12*100/$B12</f>
        <v>0.10595346041087461</v>
      </c>
      <c r="R12" s="28">
        <f>+absoluto!R12*100/$B12</f>
        <v>0.5325150145836924</v>
      </c>
      <c r="S12" s="28">
        <f>+absoluto!S12*100/$B12</f>
        <v>0.06232311600592507</v>
      </c>
      <c r="T12" s="28">
        <f>+absoluto!T12*100/$B12</f>
        <v>0.012822658470156928</v>
      </c>
      <c r="U12" s="29">
        <f>+absoluto!U12*100/$B12</f>
        <v>0.013780194654616698</v>
      </c>
    </row>
    <row r="13" spans="1:21" ht="11.25">
      <c r="A13" s="5" t="s">
        <v>9</v>
      </c>
      <c r="B13" s="36">
        <f>+absoluto!B13</f>
        <v>5007637</v>
      </c>
      <c r="C13" s="27">
        <f>+absoluto!C13*100/$B13</f>
        <v>2.053044180318981</v>
      </c>
      <c r="D13" s="28">
        <f>+absoluto!D13*100/$B13</f>
        <v>0.7568240269811889</v>
      </c>
      <c r="E13" s="28">
        <f>+absoluto!E13*100/$B13</f>
        <v>0.07542479616633554</v>
      </c>
      <c r="F13" s="28">
        <f>+absoluto!F13*100/$B13</f>
        <v>0.6714544205181007</v>
      </c>
      <c r="G13" s="28">
        <f>+absoluto!G13*100/$B13</f>
        <v>0.25994296311813336</v>
      </c>
      <c r="H13" s="28">
        <f>+absoluto!H13*100/$B13</f>
        <v>0.05469645663214007</v>
      </c>
      <c r="I13" s="28">
        <f>+absoluto!I13*100/$B13</f>
        <v>0.3164167051245927</v>
      </c>
      <c r="J13" s="28">
        <f>+absoluto!J13*100/$B13</f>
        <v>0.2982444614096429</v>
      </c>
      <c r="K13" s="28">
        <f>+absoluto!K13*100/$B13</f>
        <v>92.28566287851935</v>
      </c>
      <c r="L13" s="28">
        <f>+absoluto!L13*100/$B13</f>
        <v>1.1802972140352825</v>
      </c>
      <c r="M13" s="28">
        <f>+absoluto!M13*100/$B13</f>
        <v>0.26018259710118763</v>
      </c>
      <c r="N13" s="28">
        <f>+absoluto!N13*100/$B13</f>
        <v>0.27561901950960105</v>
      </c>
      <c r="O13" s="28">
        <f>+absoluto!O13*100/$B13</f>
        <v>0.9119870310088372</v>
      </c>
      <c r="P13" s="28">
        <f>+absoluto!P13*100/$B13</f>
        <v>0.28089096713679523</v>
      </c>
      <c r="Q13" s="28">
        <f>+absoluto!Q13*100/$B13</f>
        <v>0.09601334921041602</v>
      </c>
      <c r="R13" s="28">
        <f>+absoluto!R13*100/$B13</f>
        <v>0.14074502604721548</v>
      </c>
      <c r="S13" s="28">
        <f>+absoluto!S13*100/$B13</f>
        <v>0.048465973072728714</v>
      </c>
      <c r="T13" s="28">
        <f>+absoluto!T13*100/$B13</f>
        <v>0.014178343997378405</v>
      </c>
      <c r="U13" s="29">
        <f>+absoluto!U13*100/$B13</f>
        <v>0.019909590092093338</v>
      </c>
    </row>
    <row r="14" spans="1:21" ht="11.25">
      <c r="A14" s="5" t="s">
        <v>10</v>
      </c>
      <c r="B14" s="36">
        <f>+absoluto!B14</f>
        <v>3452724</v>
      </c>
      <c r="C14" s="27">
        <f>+absoluto!C14*100/$B14</f>
        <v>0.8826943595839112</v>
      </c>
      <c r="D14" s="28">
        <f>+absoluto!D14*100/$B14</f>
        <v>0.31939998679303644</v>
      </c>
      <c r="E14" s="28">
        <f>+absoluto!E14*100/$B14</f>
        <v>0.05494212685404336</v>
      </c>
      <c r="F14" s="28">
        <f>+absoluto!F14*100/$B14</f>
        <v>0.5142026990862867</v>
      </c>
      <c r="G14" s="28">
        <f>+absoluto!G14*100/$B14</f>
        <v>0.19706179816284186</v>
      </c>
      <c r="H14" s="28">
        <f>+absoluto!H14*100/$B14</f>
        <v>0.03353873637163005</v>
      </c>
      <c r="I14" s="28">
        <f>+absoluto!I14*100/$B14</f>
        <v>0.15434190511607646</v>
      </c>
      <c r="J14" s="28">
        <f>+absoluto!J14*100/$B14</f>
        <v>0.658349755149847</v>
      </c>
      <c r="K14" s="28">
        <f>+absoluto!K14*100/$B14</f>
        <v>1.8284693476802663</v>
      </c>
      <c r="L14" s="28">
        <f>+absoluto!L14*100/$B14</f>
        <v>93.1838745292123</v>
      </c>
      <c r="M14" s="28">
        <f>+absoluto!M14*100/$B14</f>
        <v>0.07819912625509598</v>
      </c>
      <c r="N14" s="28">
        <f>+absoluto!N14*100/$B14</f>
        <v>0.09270940857131935</v>
      </c>
      <c r="O14" s="28">
        <f>+absoluto!O14*100/$B14</f>
        <v>1.119956301169743</v>
      </c>
      <c r="P14" s="28">
        <f>+absoluto!P14*100/$B14</f>
        <v>0.6886446759138581</v>
      </c>
      <c r="Q14" s="28">
        <f>+absoluto!Q14*100/$B14</f>
        <v>0.04836760772074455</v>
      </c>
      <c r="R14" s="28">
        <f>+absoluto!R14*100/$B14</f>
        <v>0.09323073607968664</v>
      </c>
      <c r="S14" s="28">
        <f>+absoluto!S14*100/$B14</f>
        <v>0.024792019286800797</v>
      </c>
      <c r="T14" s="28">
        <f>+absoluto!T14*100/$B14</f>
        <v>0.012482897561461617</v>
      </c>
      <c r="U14" s="29">
        <f>+absoluto!U14*100/$B14</f>
        <v>0.014741983431053278</v>
      </c>
    </row>
    <row r="15" spans="1:21" ht="11.25">
      <c r="A15" s="5" t="s">
        <v>11</v>
      </c>
      <c r="B15" s="36">
        <f>+absoluto!B15</f>
        <v>1573635</v>
      </c>
      <c r="C15" s="27">
        <f>+absoluto!C15*100/$B15</f>
        <v>3.959431507306332</v>
      </c>
      <c r="D15" s="28">
        <f>+absoluto!D15*100/$B15</f>
        <v>0.525661922872839</v>
      </c>
      <c r="E15" s="28">
        <f>+absoluto!E15*100/$B15</f>
        <v>0.4438132095435091</v>
      </c>
      <c r="F15" s="28">
        <f>+absoluto!F15*100/$B15</f>
        <v>0.8447956482920118</v>
      </c>
      <c r="G15" s="28">
        <f>+absoluto!G15*100/$B15</f>
        <v>0.339278168063115</v>
      </c>
      <c r="H15" s="28">
        <f>+absoluto!H15*100/$B15</f>
        <v>0.15619886441264969</v>
      </c>
      <c r="I15" s="28">
        <f>+absoluto!I15*100/$B15</f>
        <v>1.2555007991052562</v>
      </c>
      <c r="J15" s="28">
        <f>+absoluto!J15*100/$B15</f>
        <v>1.7623527692253922</v>
      </c>
      <c r="K15" s="28">
        <f>+absoluto!K15*100/$B15</f>
        <v>8.998910166588821</v>
      </c>
      <c r="L15" s="28">
        <f>+absoluto!L15*100/$B15</f>
        <v>2.1705160345315146</v>
      </c>
      <c r="M15" s="28">
        <f>+absoluto!M15*100/$B15</f>
        <v>60.36437928744594</v>
      </c>
      <c r="N15" s="28">
        <f>+absoluto!N15*100/$B15</f>
        <v>0.22743520574974502</v>
      </c>
      <c r="O15" s="28">
        <f>+absoluto!O15*100/$B15</f>
        <v>14.32238098415452</v>
      </c>
      <c r="P15" s="28">
        <f>+absoluto!P15*100/$B15</f>
        <v>0.1879088861139972</v>
      </c>
      <c r="Q15" s="28">
        <f>+absoluto!Q15*100/$B15</f>
        <v>0.4115948107407372</v>
      </c>
      <c r="R15" s="28">
        <f>+absoluto!R15*100/$B15</f>
        <v>3.837421002964474</v>
      </c>
      <c r="S15" s="28">
        <f>+absoluto!S15*100/$B15</f>
        <v>0.1450145681813127</v>
      </c>
      <c r="T15" s="28">
        <f>+absoluto!T15*100/$B15</f>
        <v>0.02904104191886937</v>
      </c>
      <c r="U15" s="29">
        <f>+absoluto!U15*100/$B15</f>
        <v>0.01836512278895678</v>
      </c>
    </row>
    <row r="16" spans="1:21" ht="11.25">
      <c r="A16" s="5" t="s">
        <v>12</v>
      </c>
      <c r="B16" s="36">
        <f>+absoluto!B16</f>
        <v>2824026</v>
      </c>
      <c r="C16" s="27">
        <f>+absoluto!C16*100/$B16</f>
        <v>0.8131299074441949</v>
      </c>
      <c r="D16" s="28">
        <f>+absoluto!D16*100/$B16</f>
        <v>0.18445297599951274</v>
      </c>
      <c r="E16" s="28">
        <f>+absoluto!E16*100/$B16</f>
        <v>0.9274702145093565</v>
      </c>
      <c r="F16" s="28">
        <f>+absoluto!F16*100/$B16</f>
        <v>0.38969187960734075</v>
      </c>
      <c r="G16" s="28">
        <f>+absoluto!G16*100/$B16</f>
        <v>1.1012646484132937</v>
      </c>
      <c r="H16" s="28">
        <f>+absoluto!H16*100/$B16</f>
        <v>0.15878040782910638</v>
      </c>
      <c r="I16" s="28">
        <f>+absoluto!I16*100/$B16</f>
        <v>0.9197861492776624</v>
      </c>
      <c r="J16" s="28">
        <f>+absoluto!J16*100/$B16</f>
        <v>0.1899061835832956</v>
      </c>
      <c r="K16" s="28">
        <f>+absoluto!K16*100/$B16</f>
        <v>2.9132522151000027</v>
      </c>
      <c r="L16" s="28">
        <f>+absoluto!L16*100/$B16</f>
        <v>0.6743918080074334</v>
      </c>
      <c r="M16" s="28">
        <f>+absoluto!M16*100/$B16</f>
        <v>0.073051735359377</v>
      </c>
      <c r="N16" s="28">
        <f>+absoluto!N16*100/$B16</f>
        <v>86.77253679675754</v>
      </c>
      <c r="O16" s="28">
        <f>+absoluto!O16*100/$B16</f>
        <v>2.7354564016053677</v>
      </c>
      <c r="P16" s="28">
        <f>+absoluto!P16*100/$B16</f>
        <v>0.14780317178382918</v>
      </c>
      <c r="Q16" s="28">
        <f>+absoluto!Q16*100/$B16</f>
        <v>0.12280340195168175</v>
      </c>
      <c r="R16" s="28">
        <f>+absoluto!R16*100/$B16</f>
        <v>1.7797994777668478</v>
      </c>
      <c r="S16" s="28">
        <f>+absoluto!S16*100/$B16</f>
        <v>0.0655093118831059</v>
      </c>
      <c r="T16" s="28">
        <f>+absoluto!T16*100/$B16</f>
        <v>0.01543895134109955</v>
      </c>
      <c r="U16" s="29">
        <f>+absoluto!U16*100/$B16</f>
        <v>0.015474361779955283</v>
      </c>
    </row>
    <row r="17" spans="1:21" ht="11.25">
      <c r="A17" s="5" t="s">
        <v>13</v>
      </c>
      <c r="B17" s="36">
        <f>+absoluto!B17</f>
        <v>4013707</v>
      </c>
      <c r="C17" s="27">
        <f>+absoluto!C17*100/$B17</f>
        <v>2.2915972690582547</v>
      </c>
      <c r="D17" s="28">
        <f>+absoluto!D17*100/$B17</f>
        <v>0.35279107318994635</v>
      </c>
      <c r="E17" s="28">
        <f>+absoluto!E17*100/$B17</f>
        <v>0.29020553817206884</v>
      </c>
      <c r="F17" s="28">
        <f>+absoluto!F17*100/$B17</f>
        <v>0.46570414830977946</v>
      </c>
      <c r="G17" s="28">
        <f>+absoluto!G17*100/$B17</f>
        <v>0.595235277512783</v>
      </c>
      <c r="H17" s="28">
        <f>+absoluto!H17*100/$B17</f>
        <v>0.2005128924458113</v>
      </c>
      <c r="I17" s="28">
        <f>+absoluto!I17*100/$B17</f>
        <v>1.5045443028103447</v>
      </c>
      <c r="J17" s="28">
        <f>+absoluto!J17*100/$B17</f>
        <v>4.603250810285853</v>
      </c>
      <c r="K17" s="28">
        <f>+absoluto!K17*100/$B17</f>
        <v>1.0983113615418365</v>
      </c>
      <c r="L17" s="28">
        <f>+absoluto!L17*100/$B17</f>
        <v>1.9662621113100682</v>
      </c>
      <c r="M17" s="28">
        <f>+absoluto!M17*100/$B17</f>
        <v>0.5929680467458138</v>
      </c>
      <c r="N17" s="28">
        <f>+absoluto!N17*100/$B17</f>
        <v>0.5199183697265396</v>
      </c>
      <c r="O17" s="28">
        <f>+absoluto!O17*100/$B17</f>
        <v>84.517978018824</v>
      </c>
      <c r="P17" s="28">
        <f>+absoluto!P17*100/$B17</f>
        <v>0.40493738083024</v>
      </c>
      <c r="Q17" s="28">
        <f>+absoluto!Q17*100/$B17</f>
        <v>0.13187310384141143</v>
      </c>
      <c r="R17" s="28">
        <f>+absoluto!R17*100/$B17</f>
        <v>0.3235163902098484</v>
      </c>
      <c r="S17" s="28">
        <f>+absoluto!S17*100/$B17</f>
        <v>0.0859305375305173</v>
      </c>
      <c r="T17" s="28">
        <f>+absoluto!T17*100/$B17</f>
        <v>0.029150109861033703</v>
      </c>
      <c r="U17" s="29">
        <f>+absoluto!U17*100/$B17</f>
        <v>0.025313257793854908</v>
      </c>
    </row>
    <row r="18" spans="1:21" ht="11.25">
      <c r="A18" s="5" t="s">
        <v>14</v>
      </c>
      <c r="B18" s="36">
        <f>+absoluto!B18</f>
        <v>1239523</v>
      </c>
      <c r="C18" s="27">
        <f>+absoluto!C18*100/$B18</f>
        <v>1.473792741239977</v>
      </c>
      <c r="D18" s="28">
        <f>+absoluto!D18*100/$B18</f>
        <v>0.16401470565693416</v>
      </c>
      <c r="E18" s="28">
        <f>+absoluto!E18*100/$B18</f>
        <v>0.05566657496472433</v>
      </c>
      <c r="F18" s="28">
        <f>+absoluto!F18*100/$B18</f>
        <v>0.7242302079106236</v>
      </c>
      <c r="G18" s="28">
        <f>+absoluto!G18*100/$B18</f>
        <v>0.2336382624606401</v>
      </c>
      <c r="H18" s="28">
        <f>+absoluto!H18*100/$B18</f>
        <v>0.03146371628440941</v>
      </c>
      <c r="I18" s="28">
        <f>+absoluto!I18*100/$B18</f>
        <v>0.14013455175902342</v>
      </c>
      <c r="J18" s="28">
        <f>+absoluto!J18*100/$B18</f>
        <v>0.5954709997313483</v>
      </c>
      <c r="K18" s="28">
        <f>+absoluto!K18*100/$B18</f>
        <v>4.088104859691994</v>
      </c>
      <c r="L18" s="28">
        <f>+absoluto!L18*100/$B18</f>
        <v>5.600783527211678</v>
      </c>
      <c r="M18" s="28">
        <f>+absoluto!M18*100/$B18</f>
        <v>0.06865544245649334</v>
      </c>
      <c r="N18" s="28">
        <f>+absoluto!N18*100/$B18</f>
        <v>0.1350519514361573</v>
      </c>
      <c r="O18" s="28">
        <f>+absoluto!O18*100/$B18</f>
        <v>1.8803200908736668</v>
      </c>
      <c r="P18" s="28">
        <f>+absoluto!P18*100/$B18</f>
        <v>84.5912500211775</v>
      </c>
      <c r="Q18" s="28">
        <f>+absoluto!Q18*100/$B18</f>
        <v>0.04953518409904455</v>
      </c>
      <c r="R18" s="28">
        <f>+absoluto!R18*100/$B18</f>
        <v>0.08825975798754844</v>
      </c>
      <c r="S18" s="28">
        <f>+absoluto!S18*100/$B18</f>
        <v>0.027591258895559016</v>
      </c>
      <c r="T18" s="28">
        <f>+absoluto!T18*100/$B18</f>
        <v>0.018797553575044593</v>
      </c>
      <c r="U18" s="29">
        <f>+absoluto!U18*100/$B18</f>
        <v>0.0332385925876325</v>
      </c>
    </row>
    <row r="19" spans="1:21" ht="11.25">
      <c r="A19" s="5" t="s">
        <v>15</v>
      </c>
      <c r="B19" s="36">
        <f>+absoluto!B19</f>
        <v>528782</v>
      </c>
      <c r="C19" s="27">
        <f>+absoluto!C19*100/$B19</f>
        <v>0.9911456895280096</v>
      </c>
      <c r="D19" s="28">
        <f>+absoluto!D19*100/$B19</f>
        <v>2.1530611858951327</v>
      </c>
      <c r="E19" s="28">
        <f>+absoluto!E19*100/$B19</f>
        <v>0.15601892651414004</v>
      </c>
      <c r="F19" s="28">
        <f>+absoluto!F19*100/$B19</f>
        <v>0.2074578938012262</v>
      </c>
      <c r="G19" s="28">
        <f>+absoluto!G19*100/$B19</f>
        <v>0.2747824245152066</v>
      </c>
      <c r="H19" s="28">
        <f>+absoluto!H19*100/$B19</f>
        <v>0.19989333978841942</v>
      </c>
      <c r="I19" s="28">
        <f>+absoluto!I19*100/$B19</f>
        <v>0.7127701018567197</v>
      </c>
      <c r="J19" s="28">
        <f>+absoluto!J19*100/$B19</f>
        <v>0.2155897893649935</v>
      </c>
      <c r="K19" s="28">
        <f>+absoluto!K19*100/$B19</f>
        <v>2.0063088380466807</v>
      </c>
      <c r="L19" s="28">
        <f>+absoluto!L19*100/$B19</f>
        <v>0.8392872677209133</v>
      </c>
      <c r="M19" s="28">
        <f>+absoluto!M19*100/$B19</f>
        <v>0.1569644957657409</v>
      </c>
      <c r="N19" s="28">
        <f>+absoluto!N19*100/$B19</f>
        <v>0.246226233116861</v>
      </c>
      <c r="O19" s="28">
        <f>+absoluto!O19*100/$B19</f>
        <v>1.9832369483076202</v>
      </c>
      <c r="P19" s="28">
        <f>+absoluto!P19*100/$B19</f>
        <v>0.12178931960618931</v>
      </c>
      <c r="Q19" s="28">
        <f>+absoluto!Q19*100/$B19</f>
        <v>83.04688888804839</v>
      </c>
      <c r="R19" s="28">
        <f>+absoluto!R19*100/$B19</f>
        <v>5.319772609506375</v>
      </c>
      <c r="S19" s="28">
        <f>+absoluto!S19*100/$B19</f>
        <v>1.3430865649738455</v>
      </c>
      <c r="T19" s="28">
        <f>+absoluto!T19*100/$B19</f>
        <v>0.014183538774012731</v>
      </c>
      <c r="U19" s="29">
        <f>+absoluto!U19*100/$B19</f>
        <v>0.011535944869530355</v>
      </c>
    </row>
    <row r="20" spans="1:21" ht="11.25">
      <c r="A20" s="5" t="s">
        <v>16</v>
      </c>
      <c r="B20" s="36">
        <f>+absoluto!B20</f>
        <v>1827681</v>
      </c>
      <c r="C20" s="27">
        <f>+absoluto!C20*100/$B20</f>
        <v>1.3785228385040935</v>
      </c>
      <c r="D20" s="28">
        <f>+absoluto!D20*100/$B20</f>
        <v>0.491661291002095</v>
      </c>
      <c r="E20" s="28">
        <f>+absoluto!E20*100/$B20</f>
        <v>0.3128554709492521</v>
      </c>
      <c r="F20" s="28">
        <f>+absoluto!F20*100/$B20</f>
        <v>0.27559513941437264</v>
      </c>
      <c r="G20" s="28">
        <f>+absoluto!G20*100/$B20</f>
        <v>0.41954805023414915</v>
      </c>
      <c r="H20" s="28">
        <f>+absoluto!H20*100/$B20</f>
        <v>1.4077401909851883</v>
      </c>
      <c r="I20" s="28">
        <f>+absoluto!I20*100/$B20</f>
        <v>2.4575404570053525</v>
      </c>
      <c r="J20" s="28">
        <f>+absoluto!J20*100/$B20</f>
        <v>0.2962770855526758</v>
      </c>
      <c r="K20" s="28">
        <f>+absoluto!K20*100/$B20</f>
        <v>1.1733448014177528</v>
      </c>
      <c r="L20" s="28">
        <f>+absoluto!L20*100/$B20</f>
        <v>1.1097122528493757</v>
      </c>
      <c r="M20" s="28">
        <f>+absoluto!M20*100/$B20</f>
        <v>0.5036436883679373</v>
      </c>
      <c r="N20" s="28">
        <f>+absoluto!N20*100/$B20</f>
        <v>0.8531576352766156</v>
      </c>
      <c r="O20" s="28">
        <f>+absoluto!O20*100/$B20</f>
        <v>2.7226851950641278</v>
      </c>
      <c r="P20" s="28">
        <f>+absoluto!P20*100/$B20</f>
        <v>0.13656650148466828</v>
      </c>
      <c r="Q20" s="28">
        <f>+absoluto!Q20*100/$B20</f>
        <v>1.252953879807253</v>
      </c>
      <c r="R20" s="28">
        <f>+absoluto!R20*100/$B20</f>
        <v>84.35252103622021</v>
      </c>
      <c r="S20" s="28">
        <f>+absoluto!S20*100/$B20</f>
        <v>0.8282627001101396</v>
      </c>
      <c r="T20" s="28">
        <f>+absoluto!T20*100/$B20</f>
        <v>0.014280391381209304</v>
      </c>
      <c r="U20" s="29">
        <f>+absoluto!U20*100/$B20</f>
        <v>0.013131394373525796</v>
      </c>
    </row>
    <row r="21" spans="1:21" ht="11.25">
      <c r="A21" s="5" t="s">
        <v>17</v>
      </c>
      <c r="B21" s="36">
        <f>+absoluto!B21</f>
        <v>280350</v>
      </c>
      <c r="C21" s="27">
        <f>+absoluto!C21*100/$B21</f>
        <v>0.8903156768325308</v>
      </c>
      <c r="D21" s="28">
        <f>+absoluto!D21*100/$B21</f>
        <v>2.3941501694310685</v>
      </c>
      <c r="E21" s="28">
        <f>+absoluto!E21*100/$B21</f>
        <v>0.23042625289816301</v>
      </c>
      <c r="F21" s="28">
        <f>+absoluto!F21*100/$B21</f>
        <v>0.23470661672908863</v>
      </c>
      <c r="G21" s="28">
        <f>+absoluto!G21*100/$B21</f>
        <v>0.3188871054039593</v>
      </c>
      <c r="H21" s="28">
        <f>+absoluto!H21*100/$B21</f>
        <v>0.37952559300873906</v>
      </c>
      <c r="I21" s="28">
        <f>+absoluto!I21*100/$B21</f>
        <v>1.9561262707330123</v>
      </c>
      <c r="J21" s="28">
        <f>+absoluto!J21*100/$B21</f>
        <v>0.2489744961655074</v>
      </c>
      <c r="K21" s="28">
        <f>+absoluto!K21*100/$B21</f>
        <v>2.5015159621901195</v>
      </c>
      <c r="L21" s="28">
        <f>+absoluto!L21*100/$B21</f>
        <v>1.0686641697877652</v>
      </c>
      <c r="M21" s="28">
        <f>+absoluto!M21*100/$B21</f>
        <v>0.11556982343499198</v>
      </c>
      <c r="N21" s="28">
        <f>+absoluto!N21*100/$B21</f>
        <v>0.2892812555733904</v>
      </c>
      <c r="O21" s="28">
        <f>+absoluto!O21*100/$B21</f>
        <v>3.336186909220617</v>
      </c>
      <c r="P21" s="28">
        <f>+absoluto!P21*100/$B21</f>
        <v>0.14125200642054575</v>
      </c>
      <c r="Q21" s="28">
        <f>+absoluto!Q21*100/$B21</f>
        <v>3.5869448903156766</v>
      </c>
      <c r="R21" s="28">
        <f>+absoluto!R21*100/$B21</f>
        <v>7.485642946317103</v>
      </c>
      <c r="S21" s="28">
        <f>+absoluto!S21*100/$B21</f>
        <v>74.78865703584805</v>
      </c>
      <c r="T21" s="28">
        <f>+absoluto!T21*100/$B21</f>
        <v>0.012841091492776886</v>
      </c>
      <c r="U21" s="29">
        <f>+absoluto!U21*100/$B21</f>
        <v>0.020331728196896735</v>
      </c>
    </row>
    <row r="22" spans="1:21" ht="11.25">
      <c r="A22" s="5" t="s">
        <v>18</v>
      </c>
      <c r="B22" s="36">
        <f>+absoluto!B22</f>
        <v>87644</v>
      </c>
      <c r="C22" s="27">
        <f>+absoluto!C22*100/$B22</f>
        <v>18.46789283921318</v>
      </c>
      <c r="D22" s="28">
        <f>+absoluto!D22*100/$B22</f>
        <v>0.7290858472913149</v>
      </c>
      <c r="E22" s="28">
        <f>+absoluto!E22*100/$B22</f>
        <v>0.23846469809684634</v>
      </c>
      <c r="F22" s="28">
        <f>+absoluto!F22*100/$B22</f>
        <v>0.8523116242982977</v>
      </c>
      <c r="G22" s="28">
        <f>+absoluto!G22*100/$B22</f>
        <v>1.321254164574871</v>
      </c>
      <c r="H22" s="28">
        <f>+absoluto!H22*100/$B22</f>
        <v>0.15289124184199718</v>
      </c>
      <c r="I22" s="28">
        <f>+absoluto!I22*100/$B22</f>
        <v>0.6355255351193464</v>
      </c>
      <c r="J22" s="28">
        <f>+absoluto!J22*100/$B22</f>
        <v>0.5944502761170188</v>
      </c>
      <c r="K22" s="28">
        <f>+absoluto!K22*100/$B22</f>
        <v>5.620464606818493</v>
      </c>
      <c r="L22" s="28">
        <f>+absoluto!L22*100/$B22</f>
        <v>3.267765049518507</v>
      </c>
      <c r="M22" s="28">
        <f>+absoluto!M22*100/$B22</f>
        <v>0.3297430514353521</v>
      </c>
      <c r="N22" s="28">
        <f>+absoluto!N22*100/$B22</f>
        <v>0.46437862260964813</v>
      </c>
      <c r="O22" s="28">
        <f>+absoluto!O22*100/$B22</f>
        <v>5.2758888229656336</v>
      </c>
      <c r="P22" s="28">
        <f>+absoluto!P22*100/$B22</f>
        <v>0.5818995025329743</v>
      </c>
      <c r="Q22" s="28">
        <f>+absoluto!Q22*100/$B22</f>
        <v>0.12778969467390808</v>
      </c>
      <c r="R22" s="28">
        <f>+absoluto!R22*100/$B22</f>
        <v>0.38565104285518687</v>
      </c>
      <c r="S22" s="28">
        <f>+absoluto!S22*100/$B22</f>
        <v>0.08671443567158048</v>
      </c>
      <c r="T22" s="28">
        <f>+absoluto!T22*100/$B22</f>
        <v>60.51184336634567</v>
      </c>
      <c r="U22" s="29">
        <f>+absoluto!U22*100/$B22</f>
        <v>0.3559855780201725</v>
      </c>
    </row>
    <row r="23" spans="1:21" ht="11.25">
      <c r="A23" s="5" t="s">
        <v>19</v>
      </c>
      <c r="B23" s="36">
        <f>+absoluto!B23</f>
        <v>90629</v>
      </c>
      <c r="C23" s="27">
        <f>+absoluto!C23*100/$B23</f>
        <v>18.516148252766776</v>
      </c>
      <c r="D23" s="28">
        <f>+absoluto!D23*100/$B23</f>
        <v>1.0051970119939533</v>
      </c>
      <c r="E23" s="28">
        <f>+absoluto!E23*100/$B23</f>
        <v>0.3288130730781538</v>
      </c>
      <c r="F23" s="28">
        <f>+absoluto!F23*100/$B23</f>
        <v>0.9720950247713205</v>
      </c>
      <c r="G23" s="28">
        <f>+absoluto!G23*100/$B23</f>
        <v>2.4760286442529433</v>
      </c>
      <c r="H23" s="28">
        <f>+absoluto!H23*100/$B23</f>
        <v>0.15226914122411148</v>
      </c>
      <c r="I23" s="28">
        <f>+absoluto!I23*100/$B23</f>
        <v>0.8264462809917356</v>
      </c>
      <c r="J23" s="28">
        <f>+absoluto!J23*100/$B23</f>
        <v>0.7315539176201878</v>
      </c>
      <c r="K23" s="28">
        <f>+absoluto!K23*100/$B23</f>
        <v>9.987972944642443</v>
      </c>
      <c r="L23" s="28">
        <f>+absoluto!L23*100/$B23</f>
        <v>5.4905162806607155</v>
      </c>
      <c r="M23" s="28">
        <f>+absoluto!M23*100/$B23</f>
        <v>0.37074225689348883</v>
      </c>
      <c r="N23" s="28">
        <f>+absoluto!N23*100/$B23</f>
        <v>0.5362521930066535</v>
      </c>
      <c r="O23" s="28">
        <f>+absoluto!O23*100/$B23</f>
        <v>6.739564598528065</v>
      </c>
      <c r="P23" s="28">
        <f>+absoluto!P23*100/$B23</f>
        <v>1.2479449182932616</v>
      </c>
      <c r="Q23" s="28">
        <f>+absoluto!Q23*100/$B23</f>
        <v>0.1765439318540423</v>
      </c>
      <c r="R23" s="28">
        <f>+absoluto!R23*100/$B23</f>
        <v>0.557216784914321</v>
      </c>
      <c r="S23" s="28">
        <f>+absoluto!S23*100/$B23</f>
        <v>0.10702975868651314</v>
      </c>
      <c r="T23" s="28">
        <f>+absoluto!T23*100/$B23</f>
        <v>0.571560979377462</v>
      </c>
      <c r="U23" s="29">
        <f>+absoluto!U23*100/$B23</f>
        <v>49.20610400644385</v>
      </c>
    </row>
    <row r="24" spans="1:21" ht="11.25">
      <c r="A24" s="5" t="s">
        <v>20</v>
      </c>
      <c r="B24" s="36">
        <f>+absoluto!B24</f>
        <v>6044528</v>
      </c>
      <c r="C24" s="27">
        <f>+absoluto!C24*100/$B24</f>
        <v>12.007868935341188</v>
      </c>
      <c r="D24" s="28">
        <f>+absoluto!D24*100/$B24</f>
        <v>2.726416355420969</v>
      </c>
      <c r="E24" s="28">
        <f>+absoluto!E24*100/$B24</f>
        <v>1.04406828787955</v>
      </c>
      <c r="F24" s="28">
        <f>+absoluto!F24*100/$B24</f>
        <v>4.059125873848214</v>
      </c>
      <c r="G24" s="28">
        <f>+absoluto!G24*100/$B24</f>
        <v>5.8891943258431425</v>
      </c>
      <c r="H24" s="28">
        <f>+absoluto!H24*100/$B24</f>
        <v>0.699541800451582</v>
      </c>
      <c r="I24" s="28">
        <f>+absoluto!I24*100/$B24</f>
        <v>3.0746486739742127</v>
      </c>
      <c r="J24" s="28">
        <f>+absoluto!J24*100/$B24</f>
        <v>3.589643393164859</v>
      </c>
      <c r="K24" s="28">
        <f>+absoluto!K24*100/$B24</f>
        <v>19.929215316729444</v>
      </c>
      <c r="L24" s="28">
        <f>+absoluto!L24*100/$B24</f>
        <v>15.252109014963617</v>
      </c>
      <c r="M24" s="28">
        <f>+absoluto!M24*100/$B24</f>
        <v>0.709617028823425</v>
      </c>
      <c r="N24" s="28">
        <f>+absoluto!N24*100/$B24</f>
        <v>3.2439588335102427</v>
      </c>
      <c r="O24" s="28">
        <f>+absoluto!O24*100/$B24</f>
        <v>19.164556769362306</v>
      </c>
      <c r="P24" s="28">
        <f>+absoluto!P24*100/$B24</f>
        <v>3.8786485892695013</v>
      </c>
      <c r="Q24" s="28">
        <f>+absoluto!Q24*100/$B24</f>
        <v>1.2602472848169453</v>
      </c>
      <c r="R24" s="28">
        <f>+absoluto!R24*100/$B24</f>
        <v>2.3572394734543374</v>
      </c>
      <c r="S24" s="28">
        <f>+absoluto!S24*100/$B24</f>
        <v>0.7592817834576993</v>
      </c>
      <c r="T24" s="28">
        <f>+absoluto!T24*100/$B24</f>
        <v>0.1174616115600755</v>
      </c>
      <c r="U24" s="29">
        <f>+absoluto!U24*100/$B24</f>
        <v>0.23715664812868764</v>
      </c>
    </row>
    <row r="25" spans="1:21" ht="11.25">
      <c r="A25" s="6" t="s">
        <v>21</v>
      </c>
      <c r="B25" s="37">
        <f>+absoluto!B25</f>
        <v>5080</v>
      </c>
      <c r="C25" s="31">
        <f>+absoluto!C25*100/$B25</f>
        <v>14.586614173228346</v>
      </c>
      <c r="D25" s="32">
        <f>+absoluto!D25*100/$B25</f>
        <v>1.2401574803149606</v>
      </c>
      <c r="E25" s="32">
        <f>+absoluto!E25*100/$B25</f>
        <v>1.4960629921259843</v>
      </c>
      <c r="F25" s="32">
        <f>+absoluto!F25*100/$B25</f>
        <v>1.7125984251968505</v>
      </c>
      <c r="G25" s="32">
        <f>+absoluto!G25*100/$B25</f>
        <v>24.251968503937007</v>
      </c>
      <c r="H25" s="32">
        <f>+absoluto!H25*100/$B25</f>
        <v>0.17716535433070865</v>
      </c>
      <c r="I25" s="32">
        <f>+absoluto!I25*100/$B25</f>
        <v>1.8503937007874016</v>
      </c>
      <c r="J25" s="32">
        <f>+absoluto!J25*100/$B25</f>
        <v>2.440944881889764</v>
      </c>
      <c r="K25" s="32">
        <f>+absoluto!K25*100/$B25</f>
        <v>1.6535433070866141</v>
      </c>
      <c r="L25" s="32">
        <f>+absoluto!L25*100/$B25</f>
        <v>4.822834645669292</v>
      </c>
      <c r="M25" s="32">
        <f>+absoluto!M25*100/$B25</f>
        <v>5.078740157480315</v>
      </c>
      <c r="N25" s="32">
        <f>+absoluto!N25*100/$B25</f>
        <v>1.2598425196850394</v>
      </c>
      <c r="O25" s="32">
        <f>+absoluto!O25*100/$B25</f>
        <v>5.8858267716535435</v>
      </c>
      <c r="P25" s="32">
        <f>+absoluto!P25*100/$B25</f>
        <v>0.9448818897637795</v>
      </c>
      <c r="Q25" s="32">
        <f>+absoluto!Q25*100/$B25</f>
        <v>0.07874015748031496</v>
      </c>
      <c r="R25" s="32">
        <f>+absoluto!R25*100/$B25</f>
        <v>2.5196850393700787</v>
      </c>
      <c r="S25" s="32">
        <f>+absoluto!S25*100/$B25</f>
        <v>0.03937007874015748</v>
      </c>
      <c r="T25" s="32">
        <f>+absoluto!T25*100/$B25</f>
        <v>29.70472440944882</v>
      </c>
      <c r="U25" s="33">
        <f>+absoluto!U25*100/$B25</f>
        <v>0.2559055118110236</v>
      </c>
    </row>
    <row r="27" ht="11.25">
      <c r="A27" s="1" t="s">
        <v>22</v>
      </c>
    </row>
    <row r="28" ht="12.75">
      <c r="A28" s="34" t="s">
        <v>30</v>
      </c>
    </row>
    <row r="29" ht="12.75">
      <c r="A29" s="34" t="s">
        <v>31</v>
      </c>
    </row>
  </sheetData>
  <hyperlinks>
    <hyperlink ref="A28" r:id="rId1" display="www.ine.es"/>
    <hyperlink ref="A29" r:id="rId2" display="Francisco.RuizG@uclm.es"/>
  </hyperlinks>
  <printOptions/>
  <pageMargins left="0.5905511811023623" right="0.5905511811023623" top="0.5905511811023623" bottom="0.7874015748031497" header="0" footer="0.5905511811023623"/>
  <pageSetup horizontalDpi="300" verticalDpi="300" orientation="landscape" paperSize="9" scale="80" r:id="rId3"/>
  <headerFooter alignWithMargins="0">
    <oddFooter>&amp;R&amp;9&amp;A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11.421875" defaultRowHeight="12.75"/>
  <cols>
    <col min="1" max="1" width="23.28125" style="1" customWidth="1"/>
    <col min="2" max="2" width="8.28125" style="1" customWidth="1"/>
    <col min="3" max="10" width="7.28125" style="1" customWidth="1"/>
    <col min="11" max="12" width="7.7109375" style="1" customWidth="1"/>
    <col min="13" max="14" width="7.28125" style="1" customWidth="1"/>
    <col min="15" max="15" width="7.7109375" style="1" customWidth="1"/>
    <col min="16" max="21" width="7.28125" style="1" customWidth="1"/>
    <col min="22" max="16384" width="11.57421875" style="1" customWidth="1"/>
  </cols>
  <sheetData>
    <row r="1" ht="11.25">
      <c r="A1" s="1" t="str">
        <f>+absoluto!A1</f>
        <v>Padrón municipal 2008</v>
      </c>
    </row>
    <row r="2" ht="22.5" customHeight="1">
      <c r="A2" s="46" t="s">
        <v>32</v>
      </c>
    </row>
    <row r="3" spans="1:21" ht="60" customHeight="1">
      <c r="A3" s="41" t="s">
        <v>33</v>
      </c>
      <c r="B3" s="42" t="s">
        <v>0</v>
      </c>
      <c r="C3" s="43" t="s">
        <v>1</v>
      </c>
      <c r="D3" s="44" t="s">
        <v>2</v>
      </c>
      <c r="E3" s="44" t="s">
        <v>26</v>
      </c>
      <c r="F3" s="44" t="s">
        <v>4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9</v>
      </c>
      <c r="L3" s="44" t="s">
        <v>10</v>
      </c>
      <c r="M3" s="44" t="s">
        <v>11</v>
      </c>
      <c r="N3" s="44" t="s">
        <v>12</v>
      </c>
      <c r="O3" s="44" t="s">
        <v>27</v>
      </c>
      <c r="P3" s="44" t="s">
        <v>28</v>
      </c>
      <c r="Q3" s="44" t="s">
        <v>29</v>
      </c>
      <c r="R3" s="44" t="s">
        <v>16</v>
      </c>
      <c r="S3" s="44" t="s">
        <v>17</v>
      </c>
      <c r="T3" s="44" t="s">
        <v>18</v>
      </c>
      <c r="U3" s="45" t="s">
        <v>19</v>
      </c>
    </row>
    <row r="4" spans="1:21" ht="11.25">
      <c r="A4" s="2" t="s">
        <v>0</v>
      </c>
      <c r="B4" s="57">
        <f>+absoluto!B4-INDEX(absoluto!$B$4:$U$25,ROW(absoluto!B4)-3,COLUMN(absoluto!B4)-1)</f>
        <v>0</v>
      </c>
      <c r="C4" s="56">
        <f>+SUM(C5:C23)</f>
        <v>-1023250</v>
      </c>
      <c r="D4" s="8">
        <f aca="true" t="shared" si="0" ref="D4:U4">+SUM(D5:D23)</f>
        <v>-64955</v>
      </c>
      <c r="E4" s="8">
        <f t="shared" si="0"/>
        <v>-17087</v>
      </c>
      <c r="F4" s="8">
        <f t="shared" si="0"/>
        <v>197318</v>
      </c>
      <c r="G4" s="8">
        <f t="shared" si="0"/>
        <v>122839</v>
      </c>
      <c r="H4" s="8">
        <f t="shared" si="0"/>
        <v>-4720</v>
      </c>
      <c r="I4" s="8">
        <f t="shared" si="0"/>
        <v>-877957</v>
      </c>
      <c r="J4" s="8">
        <f t="shared" si="0"/>
        <v>-575999</v>
      </c>
      <c r="K4" s="8">
        <f t="shared" si="0"/>
        <v>1151730</v>
      </c>
      <c r="L4" s="8">
        <f t="shared" si="0"/>
        <v>654714</v>
      </c>
      <c r="M4" s="8">
        <f t="shared" si="0"/>
        <v>-519042</v>
      </c>
      <c r="N4" s="8">
        <f t="shared" si="0"/>
        <v>-236003</v>
      </c>
      <c r="O4" s="8">
        <f t="shared" si="0"/>
        <v>1099225</v>
      </c>
      <c r="P4" s="8">
        <f t="shared" si="0"/>
        <v>-47908</v>
      </c>
      <c r="Q4" s="8">
        <f t="shared" si="0"/>
        <v>15415</v>
      </c>
      <c r="R4" s="8">
        <f t="shared" si="0"/>
        <v>186819</v>
      </c>
      <c r="S4" s="8">
        <f t="shared" si="0"/>
        <v>-8746</v>
      </c>
      <c r="T4" s="8">
        <f t="shared" si="0"/>
        <v>-18864</v>
      </c>
      <c r="U4" s="9">
        <f t="shared" si="0"/>
        <v>-33529</v>
      </c>
    </row>
    <row r="5" spans="1:21" ht="11.25">
      <c r="A5" s="4" t="s">
        <v>1</v>
      </c>
      <c r="B5" s="19">
        <f>+SUM(C5:U5)</f>
        <v>1023250</v>
      </c>
      <c r="C5" s="10">
        <f>+absoluto!C5-INDEX(absoluto!$B$4:$U$25,COLUMN(absoluto!C5)-1,ROW(absoluto!C5)-3)</f>
        <v>0</v>
      </c>
      <c r="D5" s="11">
        <f>+absoluto!D5-INDEX(absoluto!$B$4:$U$25,COLUMN(absoluto!D5)-1,ROW(absoluto!D5)-3)</f>
        <v>15195</v>
      </c>
      <c r="E5" s="11">
        <f>+absoluto!E5-INDEX(absoluto!$B$4:$U$25,COLUMN(absoluto!E5)-1,ROW(absoluto!E5)-3)</f>
        <v>1626</v>
      </c>
      <c r="F5" s="11">
        <f>+absoluto!F5-INDEX(absoluto!$B$4:$U$25,COLUMN(absoluto!F5)-1,ROW(absoluto!F5)-3)</f>
        <v>73770</v>
      </c>
      <c r="G5" s="11">
        <f>+absoluto!G5-INDEX(absoluto!$B$4:$U$25,COLUMN(absoluto!G5)-1,ROW(absoluto!G5)-3)</f>
        <v>27360</v>
      </c>
      <c r="H5" s="11">
        <f>+absoluto!H5-INDEX(absoluto!$B$4:$U$25,COLUMN(absoluto!H5)-1,ROW(absoluto!H5)-3)</f>
        <v>122</v>
      </c>
      <c r="I5" s="11">
        <f>+absoluto!I5-INDEX(absoluto!$B$4:$U$25,COLUMN(absoluto!I5)-1,ROW(absoluto!I5)-3)</f>
        <v>-24159</v>
      </c>
      <c r="J5" s="11">
        <f>+absoluto!J5-INDEX(absoluto!$B$4:$U$25,COLUMN(absoluto!J5)-1,ROW(absoluto!J5)-3)</f>
        <v>3343</v>
      </c>
      <c r="K5" s="11">
        <f>+absoluto!K5-INDEX(absoluto!$B$4:$U$25,COLUMN(absoluto!K5)-1,ROW(absoluto!K5)-3)</f>
        <v>588379</v>
      </c>
      <c r="L5" s="11">
        <f>+absoluto!L5-INDEX(absoluto!$B$4:$U$25,COLUMN(absoluto!L5)-1,ROW(absoluto!L5)-3)</f>
        <v>185770</v>
      </c>
      <c r="M5" s="11">
        <f>+absoluto!M5-INDEX(absoluto!$B$4:$U$25,COLUMN(absoluto!M5)-1,ROW(absoluto!M5)-3)</f>
        <v>-42216</v>
      </c>
      <c r="N5" s="11">
        <f>+absoluto!N5-INDEX(absoluto!$B$4:$U$25,COLUMN(absoluto!N5)-1,ROW(absoluto!N5)-3)</f>
        <v>-11289</v>
      </c>
      <c r="O5" s="11">
        <f>+absoluto!O5-INDEX(absoluto!$B$4:$U$25,COLUMN(absoluto!O5)-1,ROW(absoluto!O5)-3)</f>
        <v>177353</v>
      </c>
      <c r="P5" s="11">
        <f>+absoluto!P5-INDEX(absoluto!$B$4:$U$25,COLUMN(absoluto!P5)-1,ROW(absoluto!P5)-3)</f>
        <v>24778</v>
      </c>
      <c r="Q5" s="11">
        <f>+absoluto!Q5-INDEX(absoluto!$B$4:$U$25,COLUMN(absoluto!Q5)-1,ROW(absoluto!Q5)-3)</f>
        <v>8323</v>
      </c>
      <c r="R5" s="11">
        <f>+absoluto!R5-INDEX(absoluto!$B$4:$U$25,COLUMN(absoluto!R5)-1,ROW(absoluto!R5)-3)</f>
        <v>10944</v>
      </c>
      <c r="S5" s="11">
        <f>+absoluto!S5-INDEX(absoluto!$B$4:$U$25,COLUMN(absoluto!S5)-1,ROW(absoluto!S5)-3)</f>
        <v>1591</v>
      </c>
      <c r="T5" s="11">
        <f>+absoluto!T5-INDEX(absoluto!$B$4:$U$25,COLUMN(absoluto!T5)-1,ROW(absoluto!T5)-3)</f>
        <v>-6810</v>
      </c>
      <c r="U5" s="12">
        <f>+absoluto!U5-INDEX(absoluto!$B$4:$U$25,COLUMN(absoluto!U5)-1,ROW(absoluto!U5)-3)</f>
        <v>-10830</v>
      </c>
    </row>
    <row r="6" spans="1:21" ht="11.25">
      <c r="A6" s="5" t="s">
        <v>2</v>
      </c>
      <c r="B6" s="20">
        <f aca="true" t="shared" si="1" ref="B6:B23">+SUM(C6:U6)</f>
        <v>64955</v>
      </c>
      <c r="C6" s="13">
        <f>+absoluto!C6-INDEX(absoluto!$B$4:$U$25,COLUMN(absoluto!C6)-1,ROW(absoluto!C6)-3)</f>
        <v>-15195</v>
      </c>
      <c r="D6" s="14">
        <f>+absoluto!D6-INDEX(absoluto!$B$4:$U$25,COLUMN(absoluto!D6)-1,ROW(absoluto!D6)-3)</f>
        <v>0</v>
      </c>
      <c r="E6" s="14">
        <f>+absoluto!E6-INDEX(absoluto!$B$4:$U$25,COLUMN(absoluto!E6)-1,ROW(absoluto!E6)-3)</f>
        <v>-1178</v>
      </c>
      <c r="F6" s="14">
        <f>+absoluto!F6-INDEX(absoluto!$B$4:$U$25,COLUMN(absoluto!F6)-1,ROW(absoluto!F6)-3)</f>
        <v>3361</v>
      </c>
      <c r="G6" s="14">
        <f>+absoluto!G6-INDEX(absoluto!$B$4:$U$25,COLUMN(absoluto!G6)-1,ROW(absoluto!G6)-3)</f>
        <v>2817</v>
      </c>
      <c r="H6" s="14">
        <f>+absoluto!H6-INDEX(absoluto!$B$4:$U$25,COLUMN(absoluto!H6)-1,ROW(absoluto!H6)-3)</f>
        <v>-640</v>
      </c>
      <c r="I6" s="14">
        <f>+absoluto!I6-INDEX(absoluto!$B$4:$U$25,COLUMN(absoluto!I6)-1,ROW(absoluto!I6)-3)</f>
        <v>-29601</v>
      </c>
      <c r="J6" s="14">
        <f>+absoluto!J6-INDEX(absoluto!$B$4:$U$25,COLUMN(absoluto!J6)-1,ROW(absoluto!J6)-3)</f>
        <v>-10767</v>
      </c>
      <c r="K6" s="14">
        <f>+absoluto!K6-INDEX(absoluto!$B$4:$U$25,COLUMN(absoluto!K6)-1,ROW(absoluto!K6)-3)</f>
        <v>78847</v>
      </c>
      <c r="L6" s="14">
        <f>+absoluto!L6-INDEX(absoluto!$B$4:$U$25,COLUMN(absoluto!L6)-1,ROW(absoluto!L6)-3)</f>
        <v>34402</v>
      </c>
      <c r="M6" s="14">
        <f>+absoluto!M6-INDEX(absoluto!$B$4:$U$25,COLUMN(absoluto!M6)-1,ROW(absoluto!M6)-3)</f>
        <v>-6793</v>
      </c>
      <c r="N6" s="14">
        <f>+absoluto!N6-INDEX(absoluto!$B$4:$U$25,COLUMN(absoluto!N6)-1,ROW(absoluto!N6)-3)</f>
        <v>-2554</v>
      </c>
      <c r="O6" s="14">
        <f>+absoluto!O6-INDEX(absoluto!$B$4:$U$25,COLUMN(absoluto!O6)-1,ROW(absoluto!O6)-3)</f>
        <v>18109</v>
      </c>
      <c r="P6" s="14">
        <f>+absoluto!P6-INDEX(absoluto!$B$4:$U$25,COLUMN(absoluto!P6)-1,ROW(absoluto!P6)-3)</f>
        <v>63</v>
      </c>
      <c r="Q6" s="14">
        <f>+absoluto!Q6-INDEX(absoluto!$B$4:$U$25,COLUMN(absoluto!Q6)-1,ROW(absoluto!Q6)-3)</f>
        <v>137</v>
      </c>
      <c r="R6" s="14">
        <f>+absoluto!R6-INDEX(absoluto!$B$4:$U$25,COLUMN(absoluto!R6)-1,ROW(absoluto!R6)-3)</f>
        <v>-2274</v>
      </c>
      <c r="S6" s="14">
        <f>+absoluto!S6-INDEX(absoluto!$B$4:$U$25,COLUMN(absoluto!S6)-1,ROW(absoluto!S6)-3)</f>
        <v>-2756</v>
      </c>
      <c r="T6" s="14">
        <f>+absoluto!T6-INDEX(absoluto!$B$4:$U$25,COLUMN(absoluto!T6)-1,ROW(absoluto!T6)-3)</f>
        <v>-365</v>
      </c>
      <c r="U6" s="15">
        <f>+absoluto!U6-INDEX(absoluto!$B$4:$U$25,COLUMN(absoluto!U6)-1,ROW(absoluto!U6)-3)</f>
        <v>-658</v>
      </c>
    </row>
    <row r="7" spans="1:21" ht="11.25">
      <c r="A7" s="5" t="s">
        <v>3</v>
      </c>
      <c r="B7" s="20">
        <f t="shared" si="1"/>
        <v>17087</v>
      </c>
      <c r="C7" s="13">
        <f>+absoluto!C7-INDEX(absoluto!$B$4:$U$25,COLUMN(absoluto!C7)-1,ROW(absoluto!C7)-3)</f>
        <v>-1626</v>
      </c>
      <c r="D7" s="14">
        <f>+absoluto!D7-INDEX(absoluto!$B$4:$U$25,COLUMN(absoluto!D7)-1,ROW(absoluto!D7)-3)</f>
        <v>1178</v>
      </c>
      <c r="E7" s="14">
        <f>+absoluto!E7-INDEX(absoluto!$B$4:$U$25,COLUMN(absoluto!E7)-1,ROW(absoluto!E7)-3)</f>
        <v>0</v>
      </c>
      <c r="F7" s="14">
        <f>+absoluto!F7-INDEX(absoluto!$B$4:$U$25,COLUMN(absoluto!F7)-1,ROW(absoluto!F7)-3)</f>
        <v>3662</v>
      </c>
      <c r="G7" s="14">
        <f>+absoluto!G7-INDEX(absoluto!$B$4:$U$25,COLUMN(absoluto!G7)-1,ROW(absoluto!G7)-3)</f>
        <v>6781</v>
      </c>
      <c r="H7" s="14">
        <f>+absoluto!H7-INDEX(absoluto!$B$4:$U$25,COLUMN(absoluto!H7)-1,ROW(absoluto!H7)-3)</f>
        <v>1039</v>
      </c>
      <c r="I7" s="14">
        <f>+absoluto!I7-INDEX(absoluto!$B$4:$U$25,COLUMN(absoluto!I7)-1,ROW(absoluto!I7)-3)</f>
        <v>-35927</v>
      </c>
      <c r="J7" s="14">
        <f>+absoluto!J7-INDEX(absoluto!$B$4:$U$25,COLUMN(absoluto!J7)-1,ROW(absoluto!J7)-3)</f>
        <v>-335</v>
      </c>
      <c r="K7" s="14">
        <f>+absoluto!K7-INDEX(absoluto!$B$4:$U$25,COLUMN(absoluto!K7)-1,ROW(absoluto!K7)-3)</f>
        <v>12359</v>
      </c>
      <c r="L7" s="14">
        <f>+absoluto!L7-INDEX(absoluto!$B$4:$U$25,COLUMN(absoluto!L7)-1,ROW(absoluto!L7)-3)</f>
        <v>9901</v>
      </c>
      <c r="M7" s="14">
        <f>+absoluto!M7-INDEX(absoluto!$B$4:$U$25,COLUMN(absoluto!M7)-1,ROW(absoluto!M7)-3)</f>
        <v>-5343</v>
      </c>
      <c r="N7" s="14">
        <f>+absoluto!N7-INDEX(absoluto!$B$4:$U$25,COLUMN(absoluto!N7)-1,ROW(absoluto!N7)-3)</f>
        <v>-8909</v>
      </c>
      <c r="O7" s="14">
        <f>+absoluto!O7-INDEX(absoluto!$B$4:$U$25,COLUMN(absoluto!O7)-1,ROW(absoluto!O7)-3)</f>
        <v>30583</v>
      </c>
      <c r="P7" s="14">
        <f>+absoluto!P7-INDEX(absoluto!$B$4:$U$25,COLUMN(absoluto!P7)-1,ROW(absoluto!P7)-3)</f>
        <v>922</v>
      </c>
      <c r="Q7" s="14">
        <f>+absoluto!Q7-INDEX(absoluto!$B$4:$U$25,COLUMN(absoluto!Q7)-1,ROW(absoluto!Q7)-3)</f>
        <v>1245</v>
      </c>
      <c r="R7" s="14">
        <f>+absoluto!R7-INDEX(absoluto!$B$4:$U$25,COLUMN(absoluto!R7)-1,ROW(absoluto!R7)-3)</f>
        <v>1371</v>
      </c>
      <c r="S7" s="14">
        <f>+absoluto!S7-INDEX(absoluto!$B$4:$U$25,COLUMN(absoluto!S7)-1,ROW(absoluto!S7)-3)</f>
        <v>356</v>
      </c>
      <c r="T7" s="14">
        <f>+absoluto!T7-INDEX(absoluto!$B$4:$U$25,COLUMN(absoluto!T7)-1,ROW(absoluto!T7)-3)</f>
        <v>-40</v>
      </c>
      <c r="U7" s="15">
        <f>+absoluto!U7-INDEX(absoluto!$B$4:$U$25,COLUMN(absoluto!U7)-1,ROW(absoluto!U7)-3)</f>
        <v>-130</v>
      </c>
    </row>
    <row r="8" spans="1:21" ht="11.25">
      <c r="A8" s="5" t="s">
        <v>4</v>
      </c>
      <c r="B8" s="20">
        <f t="shared" si="1"/>
        <v>-197318</v>
      </c>
      <c r="C8" s="13">
        <f>+absoluto!C8-INDEX(absoluto!$B$4:$U$25,COLUMN(absoluto!C8)-1,ROW(absoluto!C8)-3)</f>
        <v>-73770</v>
      </c>
      <c r="D8" s="14">
        <f>+absoluto!D8-INDEX(absoluto!$B$4:$U$25,COLUMN(absoluto!D8)-1,ROW(absoluto!D8)-3)</f>
        <v>-3361</v>
      </c>
      <c r="E8" s="14">
        <f>+absoluto!E8-INDEX(absoluto!$B$4:$U$25,COLUMN(absoluto!E8)-1,ROW(absoluto!E8)-3)</f>
        <v>-3662</v>
      </c>
      <c r="F8" s="14">
        <f>+absoluto!F8-INDEX(absoluto!$B$4:$U$25,COLUMN(absoluto!F8)-1,ROW(absoluto!F8)-3)</f>
        <v>0</v>
      </c>
      <c r="G8" s="14">
        <f>+absoluto!G8-INDEX(absoluto!$B$4:$U$25,COLUMN(absoluto!G8)-1,ROW(absoluto!G8)-3)</f>
        <v>87</v>
      </c>
      <c r="H8" s="14">
        <f>+absoluto!H8-INDEX(absoluto!$B$4:$U$25,COLUMN(absoluto!H8)-1,ROW(absoluto!H8)-3)</f>
        <v>-1204</v>
      </c>
      <c r="I8" s="14">
        <f>+absoluto!I8-INDEX(absoluto!$B$4:$U$25,COLUMN(absoluto!I8)-1,ROW(absoluto!I8)-3)</f>
        <v>-14169</v>
      </c>
      <c r="J8" s="14">
        <f>+absoluto!J8-INDEX(absoluto!$B$4:$U$25,COLUMN(absoluto!J8)-1,ROW(absoluto!J8)-3)</f>
        <v>-18822</v>
      </c>
      <c r="K8" s="14">
        <f>+absoluto!K8-INDEX(absoluto!$B$4:$U$25,COLUMN(absoluto!K8)-1,ROW(absoluto!K8)-3)</f>
        <v>-23293</v>
      </c>
      <c r="L8" s="14">
        <f>+absoluto!L8-INDEX(absoluto!$B$4:$U$25,COLUMN(absoluto!L8)-1,ROW(absoluto!L8)-3)</f>
        <v>-10135</v>
      </c>
      <c r="M8" s="14">
        <f>+absoluto!M8-INDEX(absoluto!$B$4:$U$25,COLUMN(absoluto!M8)-1,ROW(absoluto!M8)-3)</f>
        <v>-11985</v>
      </c>
      <c r="N8" s="14">
        <f>+absoluto!N8-INDEX(absoluto!$B$4:$U$25,COLUMN(absoluto!N8)-1,ROW(absoluto!N8)-3)</f>
        <v>-9811</v>
      </c>
      <c r="O8" s="14">
        <f>+absoluto!O8-INDEX(absoluto!$B$4:$U$25,COLUMN(absoluto!O8)-1,ROW(absoluto!O8)-3)</f>
        <v>-13043</v>
      </c>
      <c r="P8" s="14">
        <f>+absoluto!P8-INDEX(absoluto!$B$4:$U$25,COLUMN(absoluto!P8)-1,ROW(absoluto!P8)-3)</f>
        <v>-7009</v>
      </c>
      <c r="Q8" s="14">
        <f>+absoluto!Q8-INDEX(absoluto!$B$4:$U$25,COLUMN(absoluto!Q8)-1,ROW(absoluto!Q8)-3)</f>
        <v>-816</v>
      </c>
      <c r="R8" s="14">
        <f>+absoluto!R8-INDEX(absoluto!$B$4:$U$25,COLUMN(absoluto!R8)-1,ROW(absoluto!R8)-3)</f>
        <v>-4399</v>
      </c>
      <c r="S8" s="14">
        <f>+absoluto!S8-INDEX(absoluto!$B$4:$U$25,COLUMN(absoluto!S8)-1,ROW(absoluto!S8)-3)</f>
        <v>-518</v>
      </c>
      <c r="T8" s="14">
        <f>+absoluto!T8-INDEX(absoluto!$B$4:$U$25,COLUMN(absoluto!T8)-1,ROW(absoluto!T8)-3)</f>
        <v>-633</v>
      </c>
      <c r="U8" s="15">
        <f>+absoluto!U8-INDEX(absoluto!$B$4:$U$25,COLUMN(absoluto!U8)-1,ROW(absoluto!U8)-3)</f>
        <v>-775</v>
      </c>
    </row>
    <row r="9" spans="1:21" ht="11.25">
      <c r="A9" s="5" t="s">
        <v>5</v>
      </c>
      <c r="B9" s="20">
        <f t="shared" si="1"/>
        <v>-122839</v>
      </c>
      <c r="C9" s="13">
        <f>+absoluto!C9-INDEX(absoluto!$B$4:$U$25,COLUMN(absoluto!C9)-1,ROW(absoluto!C9)-3)</f>
        <v>-27360</v>
      </c>
      <c r="D9" s="14">
        <f>+absoluto!D9-INDEX(absoluto!$B$4:$U$25,COLUMN(absoluto!D9)-1,ROW(absoluto!D9)-3)</f>
        <v>-2817</v>
      </c>
      <c r="E9" s="14">
        <f>+absoluto!E9-INDEX(absoluto!$B$4:$U$25,COLUMN(absoluto!E9)-1,ROW(absoluto!E9)-3)</f>
        <v>-6781</v>
      </c>
      <c r="F9" s="14">
        <f>+absoluto!F9-INDEX(absoluto!$B$4:$U$25,COLUMN(absoluto!F9)-1,ROW(absoluto!F9)-3)</f>
        <v>-87</v>
      </c>
      <c r="G9" s="14">
        <f>+absoluto!G9-INDEX(absoluto!$B$4:$U$25,COLUMN(absoluto!G9)-1,ROW(absoluto!G9)-3)</f>
        <v>0</v>
      </c>
      <c r="H9" s="14">
        <f>+absoluto!H9-INDEX(absoluto!$B$4:$U$25,COLUMN(absoluto!H9)-1,ROW(absoluto!H9)-3)</f>
        <v>-2522</v>
      </c>
      <c r="I9" s="14">
        <f>+absoluto!I9-INDEX(absoluto!$B$4:$U$25,COLUMN(absoluto!I9)-1,ROW(absoluto!I9)-3)</f>
        <v>-15475</v>
      </c>
      <c r="J9" s="14">
        <f>+absoluto!J9-INDEX(absoluto!$B$4:$U$25,COLUMN(absoluto!J9)-1,ROW(absoluto!J9)-3)</f>
        <v>-4199</v>
      </c>
      <c r="K9" s="14">
        <f>+absoluto!K9-INDEX(absoluto!$B$4:$U$25,COLUMN(absoluto!K9)-1,ROW(absoluto!K9)-3)</f>
        <v>-6363</v>
      </c>
      <c r="L9" s="14">
        <f>+absoluto!L9-INDEX(absoluto!$B$4:$U$25,COLUMN(absoluto!L9)-1,ROW(absoluto!L9)-3)</f>
        <v>-1488</v>
      </c>
      <c r="M9" s="14">
        <f>+absoluto!M9-INDEX(absoluto!$B$4:$U$25,COLUMN(absoluto!M9)-1,ROW(absoluto!M9)-3)</f>
        <v>-4533</v>
      </c>
      <c r="N9" s="14">
        <f>+absoluto!N9-INDEX(absoluto!$B$4:$U$25,COLUMN(absoluto!N9)-1,ROW(absoluto!N9)-3)</f>
        <v>-27509</v>
      </c>
      <c r="O9" s="14">
        <f>+absoluto!O9-INDEX(absoluto!$B$4:$U$25,COLUMN(absoluto!O9)-1,ROW(absoluto!O9)-3)</f>
        <v>-11627</v>
      </c>
      <c r="P9" s="14">
        <f>+absoluto!P9-INDEX(absoluto!$B$4:$U$25,COLUMN(absoluto!P9)-1,ROW(absoluto!P9)-3)</f>
        <v>-1621</v>
      </c>
      <c r="Q9" s="14">
        <f>+absoluto!Q9-INDEX(absoluto!$B$4:$U$25,COLUMN(absoluto!Q9)-1,ROW(absoluto!Q9)-3)</f>
        <v>-1005</v>
      </c>
      <c r="R9" s="14">
        <f>+absoluto!R9-INDEX(absoluto!$B$4:$U$25,COLUMN(absoluto!R9)-1,ROW(absoluto!R9)-3)</f>
        <v>-6356</v>
      </c>
      <c r="S9" s="14">
        <f>+absoluto!S9-INDEX(absoluto!$B$4:$U$25,COLUMN(absoluto!S9)-1,ROW(absoluto!S9)-3)</f>
        <v>-619</v>
      </c>
      <c r="T9" s="14">
        <f>+absoluto!T9-INDEX(absoluto!$B$4:$U$25,COLUMN(absoluto!T9)-1,ROW(absoluto!T9)-3)</f>
        <v>-867</v>
      </c>
      <c r="U9" s="15">
        <f>+absoluto!U9-INDEX(absoluto!$B$4:$U$25,COLUMN(absoluto!U9)-1,ROW(absoluto!U9)-3)</f>
        <v>-1610</v>
      </c>
    </row>
    <row r="10" spans="1:21" ht="11.25">
      <c r="A10" s="5" t="s">
        <v>6</v>
      </c>
      <c r="B10" s="20">
        <f t="shared" si="1"/>
        <v>4720</v>
      </c>
      <c r="C10" s="13">
        <f>+absoluto!C10-INDEX(absoluto!$B$4:$U$25,COLUMN(absoluto!C10)-1,ROW(absoluto!C10)-3)</f>
        <v>-122</v>
      </c>
      <c r="D10" s="14">
        <f>+absoluto!D10-INDEX(absoluto!$B$4:$U$25,COLUMN(absoluto!D10)-1,ROW(absoluto!D10)-3)</f>
        <v>640</v>
      </c>
      <c r="E10" s="14">
        <f>+absoluto!E10-INDEX(absoluto!$B$4:$U$25,COLUMN(absoluto!E10)-1,ROW(absoluto!E10)-3)</f>
        <v>-1039</v>
      </c>
      <c r="F10" s="14">
        <f>+absoluto!F10-INDEX(absoluto!$B$4:$U$25,COLUMN(absoluto!F10)-1,ROW(absoluto!F10)-3)</f>
        <v>1204</v>
      </c>
      <c r="G10" s="14">
        <f>+absoluto!G10-INDEX(absoluto!$B$4:$U$25,COLUMN(absoluto!G10)-1,ROW(absoluto!G10)-3)</f>
        <v>2522</v>
      </c>
      <c r="H10" s="14">
        <f>+absoluto!H10-INDEX(absoluto!$B$4:$U$25,COLUMN(absoluto!H10)-1,ROW(absoluto!H10)-3)</f>
        <v>0</v>
      </c>
      <c r="I10" s="14">
        <f>+absoluto!I10-INDEX(absoluto!$B$4:$U$25,COLUMN(absoluto!I10)-1,ROW(absoluto!I10)-3)</f>
        <v>-18412</v>
      </c>
      <c r="J10" s="14">
        <f>+absoluto!J10-INDEX(absoluto!$B$4:$U$25,COLUMN(absoluto!J10)-1,ROW(absoluto!J10)-3)</f>
        <v>-307</v>
      </c>
      <c r="K10" s="14">
        <f>+absoluto!K10-INDEX(absoluto!$B$4:$U$25,COLUMN(absoluto!K10)-1,ROW(absoluto!K10)-3)</f>
        <v>6073</v>
      </c>
      <c r="L10" s="14">
        <f>+absoluto!L10-INDEX(absoluto!$B$4:$U$25,COLUMN(absoluto!L10)-1,ROW(absoluto!L10)-3)</f>
        <v>3609</v>
      </c>
      <c r="M10" s="14">
        <f>+absoluto!M10-INDEX(absoluto!$B$4:$U$25,COLUMN(absoluto!M10)-1,ROW(absoluto!M10)-3)</f>
        <v>-1790</v>
      </c>
      <c r="N10" s="14">
        <f>+absoluto!N10-INDEX(absoluto!$B$4:$U$25,COLUMN(absoluto!N10)-1,ROW(absoluto!N10)-3)</f>
        <v>-1693</v>
      </c>
      <c r="O10" s="14">
        <f>+absoluto!O10-INDEX(absoluto!$B$4:$U$25,COLUMN(absoluto!O10)-1,ROW(absoluto!O10)-3)</f>
        <v>14353</v>
      </c>
      <c r="P10" s="14">
        <f>+absoluto!P10-INDEX(absoluto!$B$4:$U$25,COLUMN(absoluto!P10)-1,ROW(absoluto!P10)-3)</f>
        <v>333</v>
      </c>
      <c r="Q10" s="14">
        <f>+absoluto!Q10-INDEX(absoluto!$B$4:$U$25,COLUMN(absoluto!Q10)-1,ROW(absoluto!Q10)-3)</f>
        <v>585</v>
      </c>
      <c r="R10" s="14">
        <f>+absoluto!R10-INDEX(absoluto!$B$4:$U$25,COLUMN(absoluto!R10)-1,ROW(absoluto!R10)-3)</f>
        <v>-1395</v>
      </c>
      <c r="S10" s="14">
        <f>+absoluto!S10-INDEX(absoluto!$B$4:$U$25,COLUMN(absoluto!S10)-1,ROW(absoluto!S10)-3)</f>
        <v>240</v>
      </c>
      <c r="T10" s="14">
        <f>+absoluto!T10-INDEX(absoluto!$B$4:$U$25,COLUMN(absoluto!T10)-1,ROW(absoluto!T10)-3)</f>
        <v>-22</v>
      </c>
      <c r="U10" s="15">
        <f>+absoluto!U10-INDEX(absoluto!$B$4:$U$25,COLUMN(absoluto!U10)-1,ROW(absoluto!U10)-3)</f>
        <v>-59</v>
      </c>
    </row>
    <row r="11" spans="1:21" ht="11.25">
      <c r="A11" s="5" t="s">
        <v>7</v>
      </c>
      <c r="B11" s="20">
        <f t="shared" si="1"/>
        <v>877957</v>
      </c>
      <c r="C11" s="13">
        <f>+absoluto!C11-INDEX(absoluto!$B$4:$U$25,COLUMN(absoluto!C11)-1,ROW(absoluto!C11)-3)</f>
        <v>24159</v>
      </c>
      <c r="D11" s="14">
        <f>+absoluto!D11-INDEX(absoluto!$B$4:$U$25,COLUMN(absoluto!D11)-1,ROW(absoluto!D11)-3)</f>
        <v>29601</v>
      </c>
      <c r="E11" s="14">
        <f>+absoluto!E11-INDEX(absoluto!$B$4:$U$25,COLUMN(absoluto!E11)-1,ROW(absoluto!E11)-3)</f>
        <v>35927</v>
      </c>
      <c r="F11" s="14">
        <f>+absoluto!F11-INDEX(absoluto!$B$4:$U$25,COLUMN(absoluto!F11)-1,ROW(absoluto!F11)-3)</f>
        <v>14169</v>
      </c>
      <c r="G11" s="14">
        <f>+absoluto!G11-INDEX(absoluto!$B$4:$U$25,COLUMN(absoluto!G11)-1,ROW(absoluto!G11)-3)</f>
        <v>15475</v>
      </c>
      <c r="H11" s="14">
        <f>+absoluto!H11-INDEX(absoluto!$B$4:$U$25,COLUMN(absoluto!H11)-1,ROW(absoluto!H11)-3)</f>
        <v>18412</v>
      </c>
      <c r="I11" s="14">
        <f>+absoluto!I11-INDEX(absoluto!$B$4:$U$25,COLUMN(absoluto!I11)-1,ROW(absoluto!I11)-3)</f>
        <v>0</v>
      </c>
      <c r="J11" s="14">
        <f>+absoluto!J11-INDEX(absoluto!$B$4:$U$25,COLUMN(absoluto!J11)-1,ROW(absoluto!J11)-3)</f>
        <v>10232</v>
      </c>
      <c r="K11" s="14">
        <f>+absoluto!K11-INDEX(absoluto!$B$4:$U$25,COLUMN(absoluto!K11)-1,ROW(absoluto!K11)-3)</f>
        <v>124405</v>
      </c>
      <c r="L11" s="14">
        <f>+absoluto!L11-INDEX(absoluto!$B$4:$U$25,COLUMN(absoluto!L11)-1,ROW(absoluto!L11)-3)</f>
        <v>51135</v>
      </c>
      <c r="M11" s="14">
        <f>+absoluto!M11-INDEX(absoluto!$B$4:$U$25,COLUMN(absoluto!M11)-1,ROW(absoluto!M11)-3)</f>
        <v>-4129</v>
      </c>
      <c r="N11" s="14">
        <f>+absoluto!N11-INDEX(absoluto!$B$4:$U$25,COLUMN(absoluto!N11)-1,ROW(absoluto!N11)-3)</f>
        <v>6761</v>
      </c>
      <c r="O11" s="14">
        <f>+absoluto!O11-INDEX(absoluto!$B$4:$U$25,COLUMN(absoluto!O11)-1,ROW(absoluto!O11)-3)</f>
        <v>368213</v>
      </c>
      <c r="P11" s="14">
        <f>+absoluto!P11-INDEX(absoluto!$B$4:$U$25,COLUMN(absoluto!P11)-1,ROW(absoluto!P11)-3)</f>
        <v>5325</v>
      </c>
      <c r="Q11" s="14">
        <f>+absoluto!Q11-INDEX(absoluto!$B$4:$U$25,COLUMN(absoluto!Q11)-1,ROW(absoluto!Q11)-3)</f>
        <v>13661</v>
      </c>
      <c r="R11" s="14">
        <f>+absoluto!R11-INDEX(absoluto!$B$4:$U$25,COLUMN(absoluto!R11)-1,ROW(absoluto!R11)-3)</f>
        <v>153920</v>
      </c>
      <c r="S11" s="14">
        <f>+absoluto!S11-INDEX(absoluto!$B$4:$U$25,COLUMN(absoluto!S11)-1,ROW(absoluto!S11)-3)</f>
        <v>10570</v>
      </c>
      <c r="T11" s="14">
        <f>+absoluto!T11-INDEX(absoluto!$B$4:$U$25,COLUMN(absoluto!T11)-1,ROW(absoluto!T11)-3)</f>
        <v>217</v>
      </c>
      <c r="U11" s="15">
        <f>+absoluto!U11-INDEX(absoluto!$B$4:$U$25,COLUMN(absoluto!U11)-1,ROW(absoluto!U11)-3)</f>
        <v>-96</v>
      </c>
    </row>
    <row r="12" spans="1:21" ht="11.25">
      <c r="A12" s="5" t="s">
        <v>8</v>
      </c>
      <c r="B12" s="20">
        <f t="shared" si="1"/>
        <v>575999</v>
      </c>
      <c r="C12" s="13">
        <f>+absoluto!C12-INDEX(absoluto!$B$4:$U$25,COLUMN(absoluto!C12)-1,ROW(absoluto!C12)-3)</f>
        <v>-3343</v>
      </c>
      <c r="D12" s="14">
        <f>+absoluto!D12-INDEX(absoluto!$B$4:$U$25,COLUMN(absoluto!D12)-1,ROW(absoluto!D12)-3)</f>
        <v>10767</v>
      </c>
      <c r="E12" s="14">
        <f>+absoluto!E12-INDEX(absoluto!$B$4:$U$25,COLUMN(absoluto!E12)-1,ROW(absoluto!E12)-3)</f>
        <v>335</v>
      </c>
      <c r="F12" s="14">
        <f>+absoluto!F12-INDEX(absoluto!$B$4:$U$25,COLUMN(absoluto!F12)-1,ROW(absoluto!F12)-3)</f>
        <v>18822</v>
      </c>
      <c r="G12" s="14">
        <f>+absoluto!G12-INDEX(absoluto!$B$4:$U$25,COLUMN(absoluto!G12)-1,ROW(absoluto!G12)-3)</f>
        <v>4199</v>
      </c>
      <c r="H12" s="14">
        <f>+absoluto!H12-INDEX(absoluto!$B$4:$U$25,COLUMN(absoluto!H12)-1,ROW(absoluto!H12)-3)</f>
        <v>307</v>
      </c>
      <c r="I12" s="14">
        <f>+absoluto!I12-INDEX(absoluto!$B$4:$U$25,COLUMN(absoluto!I12)-1,ROW(absoluto!I12)-3)</f>
        <v>-10232</v>
      </c>
      <c r="J12" s="14">
        <f>+absoluto!J12-INDEX(absoluto!$B$4:$U$25,COLUMN(absoluto!J12)-1,ROW(absoluto!J12)-3)</f>
        <v>0</v>
      </c>
      <c r="K12" s="14">
        <f>+absoluto!K12-INDEX(absoluto!$B$4:$U$25,COLUMN(absoluto!K12)-1,ROW(absoluto!K12)-3)</f>
        <v>98170</v>
      </c>
      <c r="L12" s="14">
        <f>+absoluto!L12-INDEX(absoluto!$B$4:$U$25,COLUMN(absoluto!L12)-1,ROW(absoluto!L12)-3)</f>
        <v>223479</v>
      </c>
      <c r="M12" s="14">
        <f>+absoluto!M12-INDEX(absoluto!$B$4:$U$25,COLUMN(absoluto!M12)-1,ROW(absoluto!M12)-3)</f>
        <v>-18104</v>
      </c>
      <c r="N12" s="14">
        <f>+absoluto!N12-INDEX(absoluto!$B$4:$U$25,COLUMN(absoluto!N12)-1,ROW(absoluto!N12)-3)</f>
        <v>-1466</v>
      </c>
      <c r="O12" s="14">
        <f>+absoluto!O12-INDEX(absoluto!$B$4:$U$25,COLUMN(absoluto!O12)-1,ROW(absoluto!O12)-3)</f>
        <v>232510</v>
      </c>
      <c r="P12" s="14">
        <f>+absoluto!P12-INDEX(absoluto!$B$4:$U$25,COLUMN(absoluto!P12)-1,ROW(absoluto!P12)-3)</f>
        <v>11520</v>
      </c>
      <c r="Q12" s="14">
        <f>+absoluto!Q12-INDEX(absoluto!$B$4:$U$25,COLUMN(absoluto!Q12)-1,ROW(absoluto!Q12)-3)</f>
        <v>1405</v>
      </c>
      <c r="R12" s="14">
        <f>+absoluto!R12-INDEX(absoluto!$B$4:$U$25,COLUMN(absoluto!R12)-1,ROW(absoluto!R12)-3)</f>
        <v>7376</v>
      </c>
      <c r="S12" s="14">
        <f>+absoluto!S12-INDEX(absoluto!$B$4:$U$25,COLUMN(absoluto!S12)-1,ROW(absoluto!S12)-3)</f>
        <v>799</v>
      </c>
      <c r="T12" s="14">
        <f>+absoluto!T12-INDEX(absoluto!$B$4:$U$25,COLUMN(absoluto!T12)-1,ROW(absoluto!T12)-3)</f>
        <v>-213</v>
      </c>
      <c r="U12" s="15">
        <f>+absoluto!U12-INDEX(absoluto!$B$4:$U$25,COLUMN(absoluto!U12)-1,ROW(absoluto!U12)-3)</f>
        <v>-332</v>
      </c>
    </row>
    <row r="13" spans="1:21" ht="11.25">
      <c r="A13" s="5" t="s">
        <v>9</v>
      </c>
      <c r="B13" s="20">
        <f t="shared" si="1"/>
        <v>-1151730</v>
      </c>
      <c r="C13" s="13">
        <f>+absoluto!C13-INDEX(absoluto!$B$4:$U$25,COLUMN(absoluto!C13)-1,ROW(absoluto!C13)-3)</f>
        <v>-588379</v>
      </c>
      <c r="D13" s="14">
        <f>+absoluto!D13-INDEX(absoluto!$B$4:$U$25,COLUMN(absoluto!D13)-1,ROW(absoluto!D13)-3)</f>
        <v>-78847</v>
      </c>
      <c r="E13" s="14">
        <f>+absoluto!E13-INDEX(absoluto!$B$4:$U$25,COLUMN(absoluto!E13)-1,ROW(absoluto!E13)-3)</f>
        <v>-12359</v>
      </c>
      <c r="F13" s="14">
        <f>+absoluto!F13-INDEX(absoluto!$B$4:$U$25,COLUMN(absoluto!F13)-1,ROW(absoluto!F13)-3)</f>
        <v>23293</v>
      </c>
      <c r="G13" s="14">
        <f>+absoluto!G13-INDEX(absoluto!$B$4:$U$25,COLUMN(absoluto!G13)-1,ROW(absoluto!G13)-3)</f>
        <v>6363</v>
      </c>
      <c r="H13" s="14">
        <f>+absoluto!H13-INDEX(absoluto!$B$4:$U$25,COLUMN(absoluto!H13)-1,ROW(absoluto!H13)-3)</f>
        <v>-6073</v>
      </c>
      <c r="I13" s="14">
        <f>+absoluto!I13-INDEX(absoluto!$B$4:$U$25,COLUMN(absoluto!I13)-1,ROW(absoluto!I13)-3)</f>
        <v>-124405</v>
      </c>
      <c r="J13" s="14">
        <f>+absoluto!J13-INDEX(absoluto!$B$4:$U$25,COLUMN(absoluto!J13)-1,ROW(absoluto!J13)-3)</f>
        <v>-98170</v>
      </c>
      <c r="K13" s="14">
        <f>+absoluto!K13-INDEX(absoluto!$B$4:$U$25,COLUMN(absoluto!K13)-1,ROW(absoluto!K13)-3)</f>
        <v>0</v>
      </c>
      <c r="L13" s="14">
        <f>+absoluto!L13-INDEX(absoluto!$B$4:$U$25,COLUMN(absoluto!L13)-1,ROW(absoluto!L13)-3)</f>
        <v>-4027</v>
      </c>
      <c r="M13" s="14">
        <f>+absoluto!M13-INDEX(absoluto!$B$4:$U$25,COLUMN(absoluto!M13)-1,ROW(absoluto!M13)-3)</f>
        <v>-128581</v>
      </c>
      <c r="N13" s="14">
        <f>+absoluto!N13-INDEX(absoluto!$B$4:$U$25,COLUMN(absoluto!N13)-1,ROW(absoluto!N13)-3)</f>
        <v>-68469</v>
      </c>
      <c r="O13" s="14">
        <f>+absoluto!O13-INDEX(absoluto!$B$4:$U$25,COLUMN(absoluto!O13)-1,ROW(absoluto!O13)-3)</f>
        <v>1586</v>
      </c>
      <c r="P13" s="14">
        <f>+absoluto!P13-INDEX(absoluto!$B$4:$U$25,COLUMN(absoluto!P13)-1,ROW(absoluto!P13)-3)</f>
        <v>-36607</v>
      </c>
      <c r="Q13" s="14">
        <f>+absoluto!Q13-INDEX(absoluto!$B$4:$U$25,COLUMN(absoluto!Q13)-1,ROW(absoluto!Q13)-3)</f>
        <v>-5801</v>
      </c>
      <c r="R13" s="14">
        <f>+absoluto!R13-INDEX(absoluto!$B$4:$U$25,COLUMN(absoluto!R13)-1,ROW(absoluto!R13)-3)</f>
        <v>-14397</v>
      </c>
      <c r="S13" s="14">
        <f>+absoluto!S13-INDEX(absoluto!$B$4:$U$25,COLUMN(absoluto!S13)-1,ROW(absoluto!S13)-3)</f>
        <v>-4586</v>
      </c>
      <c r="T13" s="14">
        <f>+absoluto!T13-INDEX(absoluto!$B$4:$U$25,COLUMN(absoluto!T13)-1,ROW(absoluto!T13)-3)</f>
        <v>-4216</v>
      </c>
      <c r="U13" s="15">
        <f>+absoluto!U13-INDEX(absoluto!$B$4:$U$25,COLUMN(absoluto!U13)-1,ROW(absoluto!U13)-3)</f>
        <v>-8055</v>
      </c>
    </row>
    <row r="14" spans="1:21" ht="11.25">
      <c r="A14" s="5" t="s">
        <v>10</v>
      </c>
      <c r="B14" s="20">
        <f t="shared" si="1"/>
        <v>-654714</v>
      </c>
      <c r="C14" s="13">
        <f>+absoluto!C14-INDEX(absoluto!$B$4:$U$25,COLUMN(absoluto!C14)-1,ROW(absoluto!C14)-3)</f>
        <v>-185770</v>
      </c>
      <c r="D14" s="14">
        <f>+absoluto!D14-INDEX(absoluto!$B$4:$U$25,COLUMN(absoluto!D14)-1,ROW(absoluto!D14)-3)</f>
        <v>-34402</v>
      </c>
      <c r="E14" s="14">
        <f>+absoluto!E14-INDEX(absoluto!$B$4:$U$25,COLUMN(absoluto!E14)-1,ROW(absoluto!E14)-3)</f>
        <v>-9901</v>
      </c>
      <c r="F14" s="14">
        <f>+absoluto!F14-INDEX(absoluto!$B$4:$U$25,COLUMN(absoluto!F14)-1,ROW(absoluto!F14)-3)</f>
        <v>10135</v>
      </c>
      <c r="G14" s="14">
        <f>+absoluto!G14-INDEX(absoluto!$B$4:$U$25,COLUMN(absoluto!G14)-1,ROW(absoluto!G14)-3)</f>
        <v>1488</v>
      </c>
      <c r="H14" s="14">
        <f>+absoluto!H14-INDEX(absoluto!$B$4:$U$25,COLUMN(absoluto!H14)-1,ROW(absoluto!H14)-3)</f>
        <v>-3609</v>
      </c>
      <c r="I14" s="14">
        <f>+absoluto!I14-INDEX(absoluto!$B$4:$U$25,COLUMN(absoluto!I14)-1,ROW(absoluto!I14)-3)</f>
        <v>-51135</v>
      </c>
      <c r="J14" s="14">
        <f>+absoluto!J14-INDEX(absoluto!$B$4:$U$25,COLUMN(absoluto!J14)-1,ROW(absoluto!J14)-3)</f>
        <v>-223479</v>
      </c>
      <c r="K14" s="14">
        <f>+absoluto!K14-INDEX(absoluto!$B$4:$U$25,COLUMN(absoluto!K14)-1,ROW(absoluto!K14)-3)</f>
        <v>4027</v>
      </c>
      <c r="L14" s="14">
        <f>+absoluto!L14-INDEX(absoluto!$B$4:$U$25,COLUMN(absoluto!L14)-1,ROW(absoluto!L14)-3)</f>
        <v>0</v>
      </c>
      <c r="M14" s="14">
        <f>+absoluto!M14-INDEX(absoluto!$B$4:$U$25,COLUMN(absoluto!M14)-1,ROW(absoluto!M14)-3)</f>
        <v>-31456</v>
      </c>
      <c r="N14" s="14">
        <f>+absoluto!N14-INDEX(absoluto!$B$4:$U$25,COLUMN(absoluto!N14)-1,ROW(absoluto!N14)-3)</f>
        <v>-15844</v>
      </c>
      <c r="O14" s="14">
        <f>+absoluto!O14-INDEX(absoluto!$B$4:$U$25,COLUMN(absoluto!O14)-1,ROW(absoluto!O14)-3)</f>
        <v>-40251</v>
      </c>
      <c r="P14" s="14">
        <f>+absoluto!P14-INDEX(absoluto!$B$4:$U$25,COLUMN(absoluto!P14)-1,ROW(absoluto!P14)-3)</f>
        <v>-45646</v>
      </c>
      <c r="Q14" s="14">
        <f>+absoluto!Q14-INDEX(absoluto!$B$4:$U$25,COLUMN(absoluto!Q14)-1,ROW(absoluto!Q14)-3)</f>
        <v>-2768</v>
      </c>
      <c r="R14" s="14">
        <f>+absoluto!R14-INDEX(absoluto!$B$4:$U$25,COLUMN(absoluto!R14)-1,ROW(absoluto!R14)-3)</f>
        <v>-17063</v>
      </c>
      <c r="S14" s="14">
        <f>+absoluto!S14-INDEX(absoluto!$B$4:$U$25,COLUMN(absoluto!S14)-1,ROW(absoluto!S14)-3)</f>
        <v>-2140</v>
      </c>
      <c r="T14" s="14">
        <f>+absoluto!T14-INDEX(absoluto!$B$4:$U$25,COLUMN(absoluto!T14)-1,ROW(absoluto!T14)-3)</f>
        <v>-2433</v>
      </c>
      <c r="U14" s="15">
        <f>+absoluto!U14-INDEX(absoluto!$B$4:$U$25,COLUMN(absoluto!U14)-1,ROW(absoluto!U14)-3)</f>
        <v>-4467</v>
      </c>
    </row>
    <row r="15" spans="1:21" ht="11.25">
      <c r="A15" s="5" t="s">
        <v>11</v>
      </c>
      <c r="B15" s="20">
        <f t="shared" si="1"/>
        <v>519042</v>
      </c>
      <c r="C15" s="13">
        <f>+absoluto!C15-INDEX(absoluto!$B$4:$U$25,COLUMN(absoluto!C15)-1,ROW(absoluto!C15)-3)</f>
        <v>42216</v>
      </c>
      <c r="D15" s="14">
        <f>+absoluto!D15-INDEX(absoluto!$B$4:$U$25,COLUMN(absoluto!D15)-1,ROW(absoluto!D15)-3)</f>
        <v>6793</v>
      </c>
      <c r="E15" s="14">
        <f>+absoluto!E15-INDEX(absoluto!$B$4:$U$25,COLUMN(absoluto!E15)-1,ROW(absoluto!E15)-3)</f>
        <v>5343</v>
      </c>
      <c r="F15" s="14">
        <f>+absoluto!F15-INDEX(absoluto!$B$4:$U$25,COLUMN(absoluto!F15)-1,ROW(absoluto!F15)-3)</f>
        <v>11985</v>
      </c>
      <c r="G15" s="14">
        <f>+absoluto!G15-INDEX(absoluto!$B$4:$U$25,COLUMN(absoluto!G15)-1,ROW(absoluto!G15)-3)</f>
        <v>4533</v>
      </c>
      <c r="H15" s="14">
        <f>+absoluto!H15-INDEX(absoluto!$B$4:$U$25,COLUMN(absoluto!H15)-1,ROW(absoluto!H15)-3)</f>
        <v>1790</v>
      </c>
      <c r="I15" s="14">
        <f>+absoluto!I15-INDEX(absoluto!$B$4:$U$25,COLUMN(absoluto!I15)-1,ROW(absoluto!I15)-3)</f>
        <v>4129</v>
      </c>
      <c r="J15" s="14">
        <f>+absoluto!J15-INDEX(absoluto!$B$4:$U$25,COLUMN(absoluto!J15)-1,ROW(absoluto!J15)-3)</f>
        <v>18104</v>
      </c>
      <c r="K15" s="14">
        <f>+absoluto!K15-INDEX(absoluto!$B$4:$U$25,COLUMN(absoluto!K15)-1,ROW(absoluto!K15)-3)</f>
        <v>128581</v>
      </c>
      <c r="L15" s="14">
        <f>+absoluto!L15-INDEX(absoluto!$B$4:$U$25,COLUMN(absoluto!L15)-1,ROW(absoluto!L15)-3)</f>
        <v>31456</v>
      </c>
      <c r="M15" s="14">
        <f>+absoluto!M15-INDEX(absoluto!$B$4:$U$25,COLUMN(absoluto!M15)-1,ROW(absoluto!M15)-3)</f>
        <v>0</v>
      </c>
      <c r="N15" s="14">
        <f>+absoluto!N15-INDEX(absoluto!$B$4:$U$25,COLUMN(absoluto!N15)-1,ROW(absoluto!N15)-3)</f>
        <v>1516</v>
      </c>
      <c r="O15" s="14">
        <f>+absoluto!O15-INDEX(absoluto!$B$4:$U$25,COLUMN(absoluto!O15)-1,ROW(absoluto!O15)-3)</f>
        <v>201582</v>
      </c>
      <c r="P15" s="14">
        <f>+absoluto!P15-INDEX(absoluto!$B$4:$U$25,COLUMN(absoluto!P15)-1,ROW(absoluto!P15)-3)</f>
        <v>2106</v>
      </c>
      <c r="Q15" s="14">
        <f>+absoluto!Q15-INDEX(absoluto!$B$4:$U$25,COLUMN(absoluto!Q15)-1,ROW(absoluto!Q15)-3)</f>
        <v>5647</v>
      </c>
      <c r="R15" s="14">
        <f>+absoluto!R15-INDEX(absoluto!$B$4:$U$25,COLUMN(absoluto!R15)-1,ROW(absoluto!R15)-3)</f>
        <v>51182</v>
      </c>
      <c r="S15" s="14">
        <f>+absoluto!S15-INDEX(absoluto!$B$4:$U$25,COLUMN(absoluto!S15)-1,ROW(absoluto!S15)-3)</f>
        <v>1958</v>
      </c>
      <c r="T15" s="14">
        <f>+absoluto!T15-INDEX(absoluto!$B$4:$U$25,COLUMN(absoluto!T15)-1,ROW(absoluto!T15)-3)</f>
        <v>168</v>
      </c>
      <c r="U15" s="15">
        <f>+absoluto!U15-INDEX(absoluto!$B$4:$U$25,COLUMN(absoluto!U15)-1,ROW(absoluto!U15)-3)</f>
        <v>-47</v>
      </c>
    </row>
    <row r="16" spans="1:21" ht="11.25">
      <c r="A16" s="5" t="s">
        <v>12</v>
      </c>
      <c r="B16" s="20">
        <f t="shared" si="1"/>
        <v>236003</v>
      </c>
      <c r="C16" s="13">
        <f>+absoluto!C16-INDEX(absoluto!$B$4:$U$25,COLUMN(absoluto!C16)-1,ROW(absoluto!C16)-3)</f>
        <v>11289</v>
      </c>
      <c r="D16" s="14">
        <f>+absoluto!D16-INDEX(absoluto!$B$4:$U$25,COLUMN(absoluto!D16)-1,ROW(absoluto!D16)-3)</f>
        <v>2554</v>
      </c>
      <c r="E16" s="14">
        <f>+absoluto!E16-INDEX(absoluto!$B$4:$U$25,COLUMN(absoluto!E16)-1,ROW(absoluto!E16)-3)</f>
        <v>8909</v>
      </c>
      <c r="F16" s="14">
        <f>+absoluto!F16-INDEX(absoluto!$B$4:$U$25,COLUMN(absoluto!F16)-1,ROW(absoluto!F16)-3)</f>
        <v>9811</v>
      </c>
      <c r="G16" s="14">
        <f>+absoluto!G16-INDEX(absoluto!$B$4:$U$25,COLUMN(absoluto!G16)-1,ROW(absoluto!G16)-3)</f>
        <v>27509</v>
      </c>
      <c r="H16" s="14">
        <f>+absoluto!H16-INDEX(absoluto!$B$4:$U$25,COLUMN(absoluto!H16)-1,ROW(absoluto!H16)-3)</f>
        <v>1693</v>
      </c>
      <c r="I16" s="14">
        <f>+absoluto!I16-INDEX(absoluto!$B$4:$U$25,COLUMN(absoluto!I16)-1,ROW(absoluto!I16)-3)</f>
        <v>-6761</v>
      </c>
      <c r="J16" s="14">
        <f>+absoluto!J16-INDEX(absoluto!$B$4:$U$25,COLUMN(absoluto!J16)-1,ROW(absoluto!J16)-3)</f>
        <v>1466</v>
      </c>
      <c r="K16" s="14">
        <f>+absoluto!K16-INDEX(absoluto!$B$4:$U$25,COLUMN(absoluto!K16)-1,ROW(absoluto!K16)-3)</f>
        <v>68469</v>
      </c>
      <c r="L16" s="14">
        <f>+absoluto!L16-INDEX(absoluto!$B$4:$U$25,COLUMN(absoluto!L16)-1,ROW(absoluto!L16)-3)</f>
        <v>15844</v>
      </c>
      <c r="M16" s="14">
        <f>+absoluto!M16-INDEX(absoluto!$B$4:$U$25,COLUMN(absoluto!M16)-1,ROW(absoluto!M16)-3)</f>
        <v>-1516</v>
      </c>
      <c r="N16" s="14">
        <f>+absoluto!N16-INDEX(absoluto!$B$4:$U$25,COLUMN(absoluto!N16)-1,ROW(absoluto!N16)-3)</f>
        <v>0</v>
      </c>
      <c r="O16" s="14">
        <f>+absoluto!O16-INDEX(absoluto!$B$4:$U$25,COLUMN(absoluto!O16)-1,ROW(absoluto!O16)-3)</f>
        <v>56382</v>
      </c>
      <c r="P16" s="14">
        <f>+absoluto!P16-INDEX(absoluto!$B$4:$U$25,COLUMN(absoluto!P16)-1,ROW(absoluto!P16)-3)</f>
        <v>2500</v>
      </c>
      <c r="Q16" s="14">
        <f>+absoluto!Q16-INDEX(absoluto!$B$4:$U$25,COLUMN(absoluto!Q16)-1,ROW(absoluto!Q16)-3)</f>
        <v>2166</v>
      </c>
      <c r="R16" s="14">
        <f>+absoluto!R16-INDEX(absoluto!$B$4:$U$25,COLUMN(absoluto!R16)-1,ROW(absoluto!R16)-3)</f>
        <v>34669</v>
      </c>
      <c r="S16" s="14">
        <f>+absoluto!S16-INDEX(absoluto!$B$4:$U$25,COLUMN(absoluto!S16)-1,ROW(absoluto!S16)-3)</f>
        <v>1039</v>
      </c>
      <c r="T16" s="14">
        <f>+absoluto!T16-INDEX(absoluto!$B$4:$U$25,COLUMN(absoluto!T16)-1,ROW(absoluto!T16)-3)</f>
        <v>29</v>
      </c>
      <c r="U16" s="15">
        <f>+absoluto!U16-INDEX(absoluto!$B$4:$U$25,COLUMN(absoluto!U16)-1,ROW(absoluto!U16)-3)</f>
        <v>-49</v>
      </c>
    </row>
    <row r="17" spans="1:21" ht="11.25">
      <c r="A17" s="5" t="s">
        <v>13</v>
      </c>
      <c r="B17" s="20">
        <f t="shared" si="1"/>
        <v>-1099225</v>
      </c>
      <c r="C17" s="13">
        <f>+absoluto!C17-INDEX(absoluto!$B$4:$U$25,COLUMN(absoluto!C17)-1,ROW(absoluto!C17)-3)</f>
        <v>-177353</v>
      </c>
      <c r="D17" s="14">
        <f>+absoluto!D17-INDEX(absoluto!$B$4:$U$25,COLUMN(absoluto!D17)-1,ROW(absoluto!D17)-3)</f>
        <v>-18109</v>
      </c>
      <c r="E17" s="14">
        <f>+absoluto!E17-INDEX(absoluto!$B$4:$U$25,COLUMN(absoluto!E17)-1,ROW(absoluto!E17)-3)</f>
        <v>-30583</v>
      </c>
      <c r="F17" s="14">
        <f>+absoluto!F17-INDEX(absoluto!$B$4:$U$25,COLUMN(absoluto!F17)-1,ROW(absoluto!F17)-3)</f>
        <v>13043</v>
      </c>
      <c r="G17" s="14">
        <f>+absoluto!G17-INDEX(absoluto!$B$4:$U$25,COLUMN(absoluto!G17)-1,ROW(absoluto!G17)-3)</f>
        <v>11627</v>
      </c>
      <c r="H17" s="14">
        <f>+absoluto!H17-INDEX(absoluto!$B$4:$U$25,COLUMN(absoluto!H17)-1,ROW(absoluto!H17)-3)</f>
        <v>-14353</v>
      </c>
      <c r="I17" s="14">
        <f>+absoluto!I17-INDEX(absoluto!$B$4:$U$25,COLUMN(absoluto!I17)-1,ROW(absoluto!I17)-3)</f>
        <v>-368213</v>
      </c>
      <c r="J17" s="14">
        <f>+absoluto!J17-INDEX(absoluto!$B$4:$U$25,COLUMN(absoluto!J17)-1,ROW(absoluto!J17)-3)</f>
        <v>-232510</v>
      </c>
      <c r="K17" s="14">
        <f>+absoluto!K17-INDEX(absoluto!$B$4:$U$25,COLUMN(absoluto!K17)-1,ROW(absoluto!K17)-3)</f>
        <v>-1586</v>
      </c>
      <c r="L17" s="14">
        <f>+absoluto!L17-INDEX(absoluto!$B$4:$U$25,COLUMN(absoluto!L17)-1,ROW(absoluto!L17)-3)</f>
        <v>40251</v>
      </c>
      <c r="M17" s="14">
        <f>+absoluto!M17-INDEX(absoluto!$B$4:$U$25,COLUMN(absoluto!M17)-1,ROW(absoluto!M17)-3)</f>
        <v>-201582</v>
      </c>
      <c r="N17" s="14">
        <f>+absoluto!N17-INDEX(absoluto!$B$4:$U$25,COLUMN(absoluto!N17)-1,ROW(absoluto!N17)-3)</f>
        <v>-56382</v>
      </c>
      <c r="O17" s="14">
        <f>+absoluto!O17-INDEX(absoluto!$B$4:$U$25,COLUMN(absoluto!O17)-1,ROW(absoluto!O17)-3)</f>
        <v>0</v>
      </c>
      <c r="P17" s="14">
        <f>+absoluto!P17-INDEX(absoluto!$B$4:$U$25,COLUMN(absoluto!P17)-1,ROW(absoluto!P17)-3)</f>
        <v>-7054</v>
      </c>
      <c r="Q17" s="14">
        <f>+absoluto!Q17-INDEX(absoluto!$B$4:$U$25,COLUMN(absoluto!Q17)-1,ROW(absoluto!Q17)-3)</f>
        <v>-5194</v>
      </c>
      <c r="R17" s="14">
        <f>+absoluto!R17-INDEX(absoluto!$B$4:$U$25,COLUMN(absoluto!R17)-1,ROW(absoluto!R17)-3)</f>
        <v>-36777</v>
      </c>
      <c r="S17" s="14">
        <f>+absoluto!S17-INDEX(absoluto!$B$4:$U$25,COLUMN(absoluto!S17)-1,ROW(absoluto!S17)-3)</f>
        <v>-5904</v>
      </c>
      <c r="T17" s="14">
        <f>+absoluto!T17-INDEX(absoluto!$B$4:$U$25,COLUMN(absoluto!T17)-1,ROW(absoluto!T17)-3)</f>
        <v>-3454</v>
      </c>
      <c r="U17" s="15">
        <f>+absoluto!U17-INDEX(absoluto!$B$4:$U$25,COLUMN(absoluto!U17)-1,ROW(absoluto!U17)-3)</f>
        <v>-5092</v>
      </c>
    </row>
    <row r="18" spans="1:21" ht="11.25">
      <c r="A18" s="5" t="s">
        <v>14</v>
      </c>
      <c r="B18" s="20">
        <f t="shared" si="1"/>
        <v>47908</v>
      </c>
      <c r="C18" s="13">
        <f>+absoluto!C18-INDEX(absoluto!$B$4:$U$25,COLUMN(absoluto!C18)-1,ROW(absoluto!C18)-3)</f>
        <v>-24778</v>
      </c>
      <c r="D18" s="14">
        <f>+absoluto!D18-INDEX(absoluto!$B$4:$U$25,COLUMN(absoluto!D18)-1,ROW(absoluto!D18)-3)</f>
        <v>-63</v>
      </c>
      <c r="E18" s="14">
        <f>+absoluto!E18-INDEX(absoluto!$B$4:$U$25,COLUMN(absoluto!E18)-1,ROW(absoluto!E18)-3)</f>
        <v>-922</v>
      </c>
      <c r="F18" s="14">
        <f>+absoluto!F18-INDEX(absoluto!$B$4:$U$25,COLUMN(absoluto!F18)-1,ROW(absoluto!F18)-3)</f>
        <v>7009</v>
      </c>
      <c r="G18" s="14">
        <f>+absoluto!G18-INDEX(absoluto!$B$4:$U$25,COLUMN(absoluto!G18)-1,ROW(absoluto!G18)-3)</f>
        <v>1621</v>
      </c>
      <c r="H18" s="14">
        <f>+absoluto!H18-INDEX(absoluto!$B$4:$U$25,COLUMN(absoluto!H18)-1,ROW(absoluto!H18)-3)</f>
        <v>-333</v>
      </c>
      <c r="I18" s="14">
        <f>+absoluto!I18-INDEX(absoluto!$B$4:$U$25,COLUMN(absoluto!I18)-1,ROW(absoluto!I18)-3)</f>
        <v>-5325</v>
      </c>
      <c r="J18" s="14">
        <f>+absoluto!J18-INDEX(absoluto!$B$4:$U$25,COLUMN(absoluto!J18)-1,ROW(absoluto!J18)-3)</f>
        <v>-11520</v>
      </c>
      <c r="K18" s="14">
        <f>+absoluto!K18-INDEX(absoluto!$B$4:$U$25,COLUMN(absoluto!K18)-1,ROW(absoluto!K18)-3)</f>
        <v>36607</v>
      </c>
      <c r="L18" s="14">
        <f>+absoluto!L18-INDEX(absoluto!$B$4:$U$25,COLUMN(absoluto!L18)-1,ROW(absoluto!L18)-3)</f>
        <v>45646</v>
      </c>
      <c r="M18" s="14">
        <f>+absoluto!M18-INDEX(absoluto!$B$4:$U$25,COLUMN(absoluto!M18)-1,ROW(absoluto!M18)-3)</f>
        <v>-2106</v>
      </c>
      <c r="N18" s="14">
        <f>+absoluto!N18-INDEX(absoluto!$B$4:$U$25,COLUMN(absoluto!N18)-1,ROW(absoluto!N18)-3)</f>
        <v>-2500</v>
      </c>
      <c r="O18" s="14">
        <f>+absoluto!O18-INDEX(absoluto!$B$4:$U$25,COLUMN(absoluto!O18)-1,ROW(absoluto!O18)-3)</f>
        <v>7054</v>
      </c>
      <c r="P18" s="14">
        <f>+absoluto!P18-INDEX(absoluto!$B$4:$U$25,COLUMN(absoluto!P18)-1,ROW(absoluto!P18)-3)</f>
        <v>0</v>
      </c>
      <c r="Q18" s="14">
        <f>+absoluto!Q18-INDEX(absoluto!$B$4:$U$25,COLUMN(absoluto!Q18)-1,ROW(absoluto!Q18)-3)</f>
        <v>-30</v>
      </c>
      <c r="R18" s="14">
        <f>+absoluto!R18-INDEX(absoluto!$B$4:$U$25,COLUMN(absoluto!R18)-1,ROW(absoluto!R18)-3)</f>
        <v>-1402</v>
      </c>
      <c r="S18" s="14">
        <f>+absoluto!S18-INDEX(absoluto!$B$4:$U$25,COLUMN(absoluto!S18)-1,ROW(absoluto!S18)-3)</f>
        <v>-54</v>
      </c>
      <c r="T18" s="14">
        <f>+absoluto!T18-INDEX(absoluto!$B$4:$U$25,COLUMN(absoluto!T18)-1,ROW(absoluto!T18)-3)</f>
        <v>-277</v>
      </c>
      <c r="U18" s="15">
        <f>+absoluto!U18-INDEX(absoluto!$B$4:$U$25,COLUMN(absoluto!U18)-1,ROW(absoluto!U18)-3)</f>
        <v>-719</v>
      </c>
    </row>
    <row r="19" spans="1:21" ht="11.25">
      <c r="A19" s="5" t="s">
        <v>15</v>
      </c>
      <c r="B19" s="20">
        <f t="shared" si="1"/>
        <v>-15415</v>
      </c>
      <c r="C19" s="13">
        <f>+absoluto!C19-INDEX(absoluto!$B$4:$U$25,COLUMN(absoluto!C19)-1,ROW(absoluto!C19)-3)</f>
        <v>-8323</v>
      </c>
      <c r="D19" s="14">
        <f>+absoluto!D19-INDEX(absoluto!$B$4:$U$25,COLUMN(absoluto!D19)-1,ROW(absoluto!D19)-3)</f>
        <v>-137</v>
      </c>
      <c r="E19" s="14">
        <f>+absoluto!E19-INDEX(absoluto!$B$4:$U$25,COLUMN(absoluto!E19)-1,ROW(absoluto!E19)-3)</f>
        <v>-1245</v>
      </c>
      <c r="F19" s="14">
        <f>+absoluto!F19-INDEX(absoluto!$B$4:$U$25,COLUMN(absoluto!F19)-1,ROW(absoluto!F19)-3)</f>
        <v>816</v>
      </c>
      <c r="G19" s="14">
        <f>+absoluto!G19-INDEX(absoluto!$B$4:$U$25,COLUMN(absoluto!G19)-1,ROW(absoluto!G19)-3)</f>
        <v>1005</v>
      </c>
      <c r="H19" s="14">
        <f>+absoluto!H19-INDEX(absoluto!$B$4:$U$25,COLUMN(absoluto!H19)-1,ROW(absoluto!H19)-3)</f>
        <v>-585</v>
      </c>
      <c r="I19" s="14">
        <f>+absoluto!I19-INDEX(absoluto!$B$4:$U$25,COLUMN(absoluto!I19)-1,ROW(absoluto!I19)-3)</f>
        <v>-13661</v>
      </c>
      <c r="J19" s="14">
        <f>+absoluto!J19-INDEX(absoluto!$B$4:$U$25,COLUMN(absoluto!J19)-1,ROW(absoluto!J19)-3)</f>
        <v>-1405</v>
      </c>
      <c r="K19" s="14">
        <f>+absoluto!K19-INDEX(absoluto!$B$4:$U$25,COLUMN(absoluto!K19)-1,ROW(absoluto!K19)-3)</f>
        <v>5801</v>
      </c>
      <c r="L19" s="14">
        <f>+absoluto!L19-INDEX(absoluto!$B$4:$U$25,COLUMN(absoluto!L19)-1,ROW(absoluto!L19)-3)</f>
        <v>2768</v>
      </c>
      <c r="M19" s="14">
        <f>+absoluto!M19-INDEX(absoluto!$B$4:$U$25,COLUMN(absoluto!M19)-1,ROW(absoluto!M19)-3)</f>
        <v>-5647</v>
      </c>
      <c r="N19" s="14">
        <f>+absoluto!N19-INDEX(absoluto!$B$4:$U$25,COLUMN(absoluto!N19)-1,ROW(absoluto!N19)-3)</f>
        <v>-2166</v>
      </c>
      <c r="O19" s="14">
        <f>+absoluto!O19-INDEX(absoluto!$B$4:$U$25,COLUMN(absoluto!O19)-1,ROW(absoluto!O19)-3)</f>
        <v>5194</v>
      </c>
      <c r="P19" s="14">
        <f>+absoluto!P19-INDEX(absoluto!$B$4:$U$25,COLUMN(absoluto!P19)-1,ROW(absoluto!P19)-3)</f>
        <v>30</v>
      </c>
      <c r="Q19" s="14">
        <f>+absoluto!Q19-INDEX(absoluto!$B$4:$U$25,COLUMN(absoluto!Q19)-1,ROW(absoluto!Q19)-3)</f>
        <v>0</v>
      </c>
      <c r="R19" s="14">
        <f>+absoluto!R19-INDEX(absoluto!$B$4:$U$25,COLUMN(absoluto!R19)-1,ROW(absoluto!R19)-3)</f>
        <v>5230</v>
      </c>
      <c r="S19" s="14">
        <f>+absoluto!S19-INDEX(absoluto!$B$4:$U$25,COLUMN(absoluto!S19)-1,ROW(absoluto!S19)-3)</f>
        <v>-2954</v>
      </c>
      <c r="T19" s="14">
        <f>+absoluto!T19-INDEX(absoluto!$B$4:$U$25,COLUMN(absoluto!T19)-1,ROW(absoluto!T19)-3)</f>
        <v>-37</v>
      </c>
      <c r="U19" s="15">
        <f>+absoluto!U19-INDEX(absoluto!$B$4:$U$25,COLUMN(absoluto!U19)-1,ROW(absoluto!U19)-3)</f>
        <v>-99</v>
      </c>
    </row>
    <row r="20" spans="1:21" ht="11.25">
      <c r="A20" s="5" t="s">
        <v>16</v>
      </c>
      <c r="B20" s="20">
        <f t="shared" si="1"/>
        <v>-186819</v>
      </c>
      <c r="C20" s="13">
        <f>+absoluto!C20-INDEX(absoluto!$B$4:$U$25,COLUMN(absoluto!C20)-1,ROW(absoluto!C20)-3)</f>
        <v>-10944</v>
      </c>
      <c r="D20" s="14">
        <f>+absoluto!D20-INDEX(absoluto!$B$4:$U$25,COLUMN(absoluto!D20)-1,ROW(absoluto!D20)-3)</f>
        <v>2274</v>
      </c>
      <c r="E20" s="14">
        <f>+absoluto!E20-INDEX(absoluto!$B$4:$U$25,COLUMN(absoluto!E20)-1,ROW(absoluto!E20)-3)</f>
        <v>-1371</v>
      </c>
      <c r="F20" s="14">
        <f>+absoluto!F20-INDEX(absoluto!$B$4:$U$25,COLUMN(absoluto!F20)-1,ROW(absoluto!F20)-3)</f>
        <v>4399</v>
      </c>
      <c r="G20" s="14">
        <f>+absoluto!G20-INDEX(absoluto!$B$4:$U$25,COLUMN(absoluto!G20)-1,ROW(absoluto!G20)-3)</f>
        <v>6356</v>
      </c>
      <c r="H20" s="14">
        <f>+absoluto!H20-INDEX(absoluto!$B$4:$U$25,COLUMN(absoluto!H20)-1,ROW(absoluto!H20)-3)</f>
        <v>1395</v>
      </c>
      <c r="I20" s="14">
        <f>+absoluto!I20-INDEX(absoluto!$B$4:$U$25,COLUMN(absoluto!I20)-1,ROW(absoluto!I20)-3)</f>
        <v>-153920</v>
      </c>
      <c r="J20" s="14">
        <f>+absoluto!J20-INDEX(absoluto!$B$4:$U$25,COLUMN(absoluto!J20)-1,ROW(absoluto!J20)-3)</f>
        <v>-7376</v>
      </c>
      <c r="K20" s="14">
        <f>+absoluto!K20-INDEX(absoluto!$B$4:$U$25,COLUMN(absoluto!K20)-1,ROW(absoluto!K20)-3)</f>
        <v>14397</v>
      </c>
      <c r="L20" s="14">
        <f>+absoluto!L20-INDEX(absoluto!$B$4:$U$25,COLUMN(absoluto!L20)-1,ROW(absoluto!L20)-3)</f>
        <v>17063</v>
      </c>
      <c r="M20" s="14">
        <f>+absoluto!M20-INDEX(absoluto!$B$4:$U$25,COLUMN(absoluto!M20)-1,ROW(absoluto!M20)-3)</f>
        <v>-51182</v>
      </c>
      <c r="N20" s="14">
        <f>+absoluto!N20-INDEX(absoluto!$B$4:$U$25,COLUMN(absoluto!N20)-1,ROW(absoluto!N20)-3)</f>
        <v>-34669</v>
      </c>
      <c r="O20" s="14">
        <f>+absoluto!O20-INDEX(absoluto!$B$4:$U$25,COLUMN(absoluto!O20)-1,ROW(absoluto!O20)-3)</f>
        <v>36777</v>
      </c>
      <c r="P20" s="14">
        <f>+absoluto!P20-INDEX(absoluto!$B$4:$U$25,COLUMN(absoluto!P20)-1,ROW(absoluto!P20)-3)</f>
        <v>1402</v>
      </c>
      <c r="Q20" s="14">
        <f>+absoluto!Q20-INDEX(absoluto!$B$4:$U$25,COLUMN(absoluto!Q20)-1,ROW(absoluto!Q20)-3)</f>
        <v>-5230</v>
      </c>
      <c r="R20" s="14">
        <f>+absoluto!R20-INDEX(absoluto!$B$4:$U$25,COLUMN(absoluto!R20)-1,ROW(absoluto!R20)-3)</f>
        <v>0</v>
      </c>
      <c r="S20" s="14">
        <f>+absoluto!S20-INDEX(absoluto!$B$4:$U$25,COLUMN(absoluto!S20)-1,ROW(absoluto!S20)-3)</f>
        <v>-5848</v>
      </c>
      <c r="T20" s="14">
        <f>+absoluto!T20-INDEX(absoluto!$B$4:$U$25,COLUMN(absoluto!T20)-1,ROW(absoluto!T20)-3)</f>
        <v>-77</v>
      </c>
      <c r="U20" s="15">
        <f>+absoluto!U20-INDEX(absoluto!$B$4:$U$25,COLUMN(absoluto!U20)-1,ROW(absoluto!U20)-3)</f>
        <v>-265</v>
      </c>
    </row>
    <row r="21" spans="1:21" ht="11.25">
      <c r="A21" s="5" t="s">
        <v>17</v>
      </c>
      <c r="B21" s="20">
        <f t="shared" si="1"/>
        <v>8746</v>
      </c>
      <c r="C21" s="13">
        <f>+absoluto!C21-INDEX(absoluto!$B$4:$U$25,COLUMN(absoluto!C21)-1,ROW(absoluto!C21)-3)</f>
        <v>-1591</v>
      </c>
      <c r="D21" s="14">
        <f>+absoluto!D21-INDEX(absoluto!$B$4:$U$25,COLUMN(absoluto!D21)-1,ROW(absoluto!D21)-3)</f>
        <v>2756</v>
      </c>
      <c r="E21" s="14">
        <f>+absoluto!E21-INDEX(absoluto!$B$4:$U$25,COLUMN(absoluto!E21)-1,ROW(absoluto!E21)-3)</f>
        <v>-356</v>
      </c>
      <c r="F21" s="14">
        <f>+absoluto!F21-INDEX(absoluto!$B$4:$U$25,COLUMN(absoluto!F21)-1,ROW(absoluto!F21)-3)</f>
        <v>518</v>
      </c>
      <c r="G21" s="14">
        <f>+absoluto!G21-INDEX(absoluto!$B$4:$U$25,COLUMN(absoluto!G21)-1,ROW(absoluto!G21)-3)</f>
        <v>619</v>
      </c>
      <c r="H21" s="14">
        <f>+absoluto!H21-INDEX(absoluto!$B$4:$U$25,COLUMN(absoluto!H21)-1,ROW(absoluto!H21)-3)</f>
        <v>-240</v>
      </c>
      <c r="I21" s="14">
        <f>+absoluto!I21-INDEX(absoluto!$B$4:$U$25,COLUMN(absoluto!I21)-1,ROW(absoluto!I21)-3)</f>
        <v>-10570</v>
      </c>
      <c r="J21" s="14">
        <f>+absoluto!J21-INDEX(absoluto!$B$4:$U$25,COLUMN(absoluto!J21)-1,ROW(absoluto!J21)-3)</f>
        <v>-799</v>
      </c>
      <c r="K21" s="14">
        <f>+absoluto!K21-INDEX(absoluto!$B$4:$U$25,COLUMN(absoluto!K21)-1,ROW(absoluto!K21)-3)</f>
        <v>4586</v>
      </c>
      <c r="L21" s="14">
        <f>+absoluto!L21-INDEX(absoluto!$B$4:$U$25,COLUMN(absoluto!L21)-1,ROW(absoluto!L21)-3)</f>
        <v>2140</v>
      </c>
      <c r="M21" s="14">
        <f>+absoluto!M21-INDEX(absoluto!$B$4:$U$25,COLUMN(absoluto!M21)-1,ROW(absoluto!M21)-3)</f>
        <v>-1958</v>
      </c>
      <c r="N21" s="14">
        <f>+absoluto!N21-INDEX(absoluto!$B$4:$U$25,COLUMN(absoluto!N21)-1,ROW(absoluto!N21)-3)</f>
        <v>-1039</v>
      </c>
      <c r="O21" s="14">
        <f>+absoluto!O21-INDEX(absoluto!$B$4:$U$25,COLUMN(absoluto!O21)-1,ROW(absoluto!O21)-3)</f>
        <v>5904</v>
      </c>
      <c r="P21" s="14">
        <f>+absoluto!P21-INDEX(absoluto!$B$4:$U$25,COLUMN(absoluto!P21)-1,ROW(absoluto!P21)-3)</f>
        <v>54</v>
      </c>
      <c r="Q21" s="14">
        <f>+absoluto!Q21-INDEX(absoluto!$B$4:$U$25,COLUMN(absoluto!Q21)-1,ROW(absoluto!Q21)-3)</f>
        <v>2954</v>
      </c>
      <c r="R21" s="14">
        <f>+absoluto!R21-INDEX(absoluto!$B$4:$U$25,COLUMN(absoluto!R21)-1,ROW(absoluto!R21)-3)</f>
        <v>5848</v>
      </c>
      <c r="S21" s="14">
        <f>+absoluto!S21-INDEX(absoluto!$B$4:$U$25,COLUMN(absoluto!S21)-1,ROW(absoluto!S21)-3)</f>
        <v>0</v>
      </c>
      <c r="T21" s="14">
        <f>+absoluto!T21-INDEX(absoluto!$B$4:$U$25,COLUMN(absoluto!T21)-1,ROW(absoluto!T21)-3)</f>
        <v>-40</v>
      </c>
      <c r="U21" s="15">
        <f>+absoluto!U21-INDEX(absoluto!$B$4:$U$25,COLUMN(absoluto!U21)-1,ROW(absoluto!U21)-3)</f>
        <v>-40</v>
      </c>
    </row>
    <row r="22" spans="1:21" ht="11.25">
      <c r="A22" s="5" t="s">
        <v>18</v>
      </c>
      <c r="B22" s="20">
        <f t="shared" si="1"/>
        <v>18864</v>
      </c>
      <c r="C22" s="13">
        <f>+absoluto!C22-INDEX(absoluto!$B$4:$U$25,COLUMN(absoluto!C22)-1,ROW(absoluto!C22)-3)</f>
        <v>6810</v>
      </c>
      <c r="D22" s="14">
        <f>+absoluto!D22-INDEX(absoluto!$B$4:$U$25,COLUMN(absoluto!D22)-1,ROW(absoluto!D22)-3)</f>
        <v>365</v>
      </c>
      <c r="E22" s="14">
        <f>+absoluto!E22-INDEX(absoluto!$B$4:$U$25,COLUMN(absoluto!E22)-1,ROW(absoluto!E22)-3)</f>
        <v>40</v>
      </c>
      <c r="F22" s="14">
        <f>+absoluto!F22-INDEX(absoluto!$B$4:$U$25,COLUMN(absoluto!F22)-1,ROW(absoluto!F22)-3)</f>
        <v>633</v>
      </c>
      <c r="G22" s="14">
        <f>+absoluto!G22-INDEX(absoluto!$B$4:$U$25,COLUMN(absoluto!G22)-1,ROW(absoluto!G22)-3)</f>
        <v>867</v>
      </c>
      <c r="H22" s="14">
        <f>+absoluto!H22-INDEX(absoluto!$B$4:$U$25,COLUMN(absoluto!H22)-1,ROW(absoluto!H22)-3)</f>
        <v>22</v>
      </c>
      <c r="I22" s="14">
        <f>+absoluto!I22-INDEX(absoluto!$B$4:$U$25,COLUMN(absoluto!I22)-1,ROW(absoluto!I22)-3)</f>
        <v>-217</v>
      </c>
      <c r="J22" s="14">
        <f>+absoluto!J22-INDEX(absoluto!$B$4:$U$25,COLUMN(absoluto!J22)-1,ROW(absoluto!J22)-3)</f>
        <v>213</v>
      </c>
      <c r="K22" s="14">
        <f>+absoluto!K22-INDEX(absoluto!$B$4:$U$25,COLUMN(absoluto!K22)-1,ROW(absoluto!K22)-3)</f>
        <v>4216</v>
      </c>
      <c r="L22" s="14">
        <f>+absoluto!L22-INDEX(absoluto!$B$4:$U$25,COLUMN(absoluto!L22)-1,ROW(absoluto!L22)-3)</f>
        <v>2433</v>
      </c>
      <c r="M22" s="14">
        <f>+absoluto!M22-INDEX(absoluto!$B$4:$U$25,COLUMN(absoluto!M22)-1,ROW(absoluto!M22)-3)</f>
        <v>-168</v>
      </c>
      <c r="N22" s="14">
        <f>+absoluto!N22-INDEX(absoluto!$B$4:$U$25,COLUMN(absoluto!N22)-1,ROW(absoluto!N22)-3)</f>
        <v>-29</v>
      </c>
      <c r="O22" s="14">
        <f>+absoluto!O22-INDEX(absoluto!$B$4:$U$25,COLUMN(absoluto!O22)-1,ROW(absoluto!O22)-3)</f>
        <v>3454</v>
      </c>
      <c r="P22" s="14">
        <f>+absoluto!P22-INDEX(absoluto!$B$4:$U$25,COLUMN(absoluto!P22)-1,ROW(absoluto!P22)-3)</f>
        <v>277</v>
      </c>
      <c r="Q22" s="14">
        <f>+absoluto!Q22-INDEX(absoluto!$B$4:$U$25,COLUMN(absoluto!Q22)-1,ROW(absoluto!Q22)-3)</f>
        <v>37</v>
      </c>
      <c r="R22" s="14">
        <f>+absoluto!R22-INDEX(absoluto!$B$4:$U$25,COLUMN(absoluto!R22)-1,ROW(absoluto!R22)-3)</f>
        <v>77</v>
      </c>
      <c r="S22" s="14">
        <f>+absoluto!S22-INDEX(absoluto!$B$4:$U$25,COLUMN(absoluto!S22)-1,ROW(absoluto!S22)-3)</f>
        <v>40</v>
      </c>
      <c r="T22" s="14">
        <f>+absoluto!T22-INDEX(absoluto!$B$4:$U$25,COLUMN(absoluto!T22)-1,ROW(absoluto!T22)-3)</f>
        <v>0</v>
      </c>
      <c r="U22" s="15">
        <f>+absoluto!U22-INDEX(absoluto!$B$4:$U$25,COLUMN(absoluto!U22)-1,ROW(absoluto!U22)-3)</f>
        <v>-206</v>
      </c>
    </row>
    <row r="23" spans="1:21" ht="11.25">
      <c r="A23" s="6" t="s">
        <v>19</v>
      </c>
      <c r="B23" s="21">
        <f t="shared" si="1"/>
        <v>33529</v>
      </c>
      <c r="C23" s="16">
        <f>+absoluto!C23-INDEX(absoluto!$B$4:$U$25,COLUMN(absoluto!C23)-1,ROW(absoluto!C23)-3)</f>
        <v>10830</v>
      </c>
      <c r="D23" s="17">
        <f>+absoluto!D23-INDEX(absoluto!$B$4:$U$25,COLUMN(absoluto!D23)-1,ROW(absoluto!D23)-3)</f>
        <v>658</v>
      </c>
      <c r="E23" s="17">
        <f>+absoluto!E23-INDEX(absoluto!$B$4:$U$25,COLUMN(absoluto!E23)-1,ROW(absoluto!E23)-3)</f>
        <v>130</v>
      </c>
      <c r="F23" s="17">
        <f>+absoluto!F23-INDEX(absoluto!$B$4:$U$25,COLUMN(absoluto!F23)-1,ROW(absoluto!F23)-3)</f>
        <v>775</v>
      </c>
      <c r="G23" s="17">
        <f>+absoluto!G23-INDEX(absoluto!$B$4:$U$25,COLUMN(absoluto!G23)-1,ROW(absoluto!G23)-3)</f>
        <v>1610</v>
      </c>
      <c r="H23" s="17">
        <f>+absoluto!H23-INDEX(absoluto!$B$4:$U$25,COLUMN(absoluto!H23)-1,ROW(absoluto!H23)-3)</f>
        <v>59</v>
      </c>
      <c r="I23" s="17">
        <f>+absoluto!I23-INDEX(absoluto!$B$4:$U$25,COLUMN(absoluto!I23)-1,ROW(absoluto!I23)-3)</f>
        <v>96</v>
      </c>
      <c r="J23" s="17">
        <f>+absoluto!J23-INDEX(absoluto!$B$4:$U$25,COLUMN(absoluto!J23)-1,ROW(absoluto!J23)-3)</f>
        <v>332</v>
      </c>
      <c r="K23" s="17">
        <f>+absoluto!K23-INDEX(absoluto!$B$4:$U$25,COLUMN(absoluto!K23)-1,ROW(absoluto!K23)-3)</f>
        <v>8055</v>
      </c>
      <c r="L23" s="17">
        <f>+absoluto!L23-INDEX(absoluto!$B$4:$U$25,COLUMN(absoluto!L23)-1,ROW(absoluto!L23)-3)</f>
        <v>4467</v>
      </c>
      <c r="M23" s="17">
        <f>+absoluto!M23-INDEX(absoluto!$B$4:$U$25,COLUMN(absoluto!M23)-1,ROW(absoluto!M23)-3)</f>
        <v>47</v>
      </c>
      <c r="N23" s="17">
        <f>+absoluto!N23-INDEX(absoluto!$B$4:$U$25,COLUMN(absoluto!N23)-1,ROW(absoluto!N23)-3)</f>
        <v>49</v>
      </c>
      <c r="O23" s="17">
        <f>+absoluto!O23-INDEX(absoluto!$B$4:$U$25,COLUMN(absoluto!O23)-1,ROW(absoluto!O23)-3)</f>
        <v>5092</v>
      </c>
      <c r="P23" s="17">
        <f>+absoluto!P23-INDEX(absoluto!$B$4:$U$25,COLUMN(absoluto!P23)-1,ROW(absoluto!P23)-3)</f>
        <v>719</v>
      </c>
      <c r="Q23" s="17">
        <f>+absoluto!Q23-INDEX(absoluto!$B$4:$U$25,COLUMN(absoluto!Q23)-1,ROW(absoluto!Q23)-3)</f>
        <v>99</v>
      </c>
      <c r="R23" s="17">
        <f>+absoluto!R23-INDEX(absoluto!$B$4:$U$25,COLUMN(absoluto!R23)-1,ROW(absoluto!R23)-3)</f>
        <v>265</v>
      </c>
      <c r="S23" s="17">
        <f>+absoluto!S23-INDEX(absoluto!$B$4:$U$25,COLUMN(absoluto!S23)-1,ROW(absoluto!S23)-3)</f>
        <v>40</v>
      </c>
      <c r="T23" s="17">
        <f>+absoluto!T23-INDEX(absoluto!$B$4:$U$25,COLUMN(absoluto!T23)-1,ROW(absoluto!T23)-3)</f>
        <v>206</v>
      </c>
      <c r="U23" s="18">
        <f>+absoluto!U23-INDEX(absoluto!$B$4:$U$25,COLUMN(absoluto!U23)-1,ROW(absoluto!U23)-3)</f>
        <v>0</v>
      </c>
    </row>
    <row r="25" ht="11.25">
      <c r="A25" s="1" t="s">
        <v>22</v>
      </c>
    </row>
    <row r="26" ht="12.75">
      <c r="A26" s="34" t="s">
        <v>30</v>
      </c>
    </row>
    <row r="27" ht="12.75">
      <c r="A27" s="34" t="s">
        <v>31</v>
      </c>
    </row>
  </sheetData>
  <conditionalFormatting sqref="C4:U23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hyperlinks>
    <hyperlink ref="A26" r:id="rId1" display="www.ine.es"/>
    <hyperlink ref="A27" r:id="rId2" display="Francisco.RuizG@uclm.es"/>
  </hyperlinks>
  <printOptions/>
  <pageMargins left="0.5905511811023623" right="0.5905511811023623" top="0.5905511811023623" bottom="0.7874015748031497" header="0" footer="0.5905511811023623"/>
  <pageSetup horizontalDpi="300" verticalDpi="300" orientation="landscape" paperSize="9" scale="80" r:id="rId3"/>
  <headerFooter alignWithMargins="0">
    <oddFooter>&amp;R&amp;9&amp;A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FRG</dc:creator>
  <cp:keywords/>
  <dc:description/>
  <cp:lastModifiedBy>Paco</cp:lastModifiedBy>
  <cp:lastPrinted>2006-08-17T13:38:57Z</cp:lastPrinted>
  <dcterms:created xsi:type="dcterms:W3CDTF">2003-08-09T11:55:19Z</dcterms:created>
  <dcterms:modified xsi:type="dcterms:W3CDTF">2009-01-17T20:04:57Z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